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theme/themeOverride5.xml" ContentType="application/vnd.openxmlformats-officedocument.themeOverrid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theme/themeOverride7.xml" ContentType="application/vnd.openxmlformats-officedocument.themeOverride+xml"/>
  <Override PartName="/xl/drawings/drawing57.xml" ContentType="application/vnd.openxmlformats-officedocument.drawing+xml"/>
  <Override PartName="/xl/charts/chart44.xml" ContentType="application/vnd.openxmlformats-officedocument.drawingml.chart+xml"/>
  <Override PartName="/xl/theme/themeOverride8.xml" ContentType="application/vnd.openxmlformats-officedocument.themeOverride+xml"/>
  <Override PartName="/xl/drawings/drawing58.xml" ContentType="application/vnd.openxmlformats-officedocument.drawing+xml"/>
  <Override PartName="/xl/charts/chart45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theme/themeOverride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48.xml" ContentType="application/vnd.openxmlformats-officedocument.drawingml.chart+xml"/>
  <Override PartName="/xl/theme/themeOverride10.xml" ContentType="application/vnd.openxmlformats-officedocument.themeOverride+xml"/>
  <Override PartName="/xl/drawings/drawing64.xml" ContentType="application/vnd.openxmlformats-officedocument.drawing+xml"/>
  <Override PartName="/xl/charts/chart49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0.xml" ContentType="application/vnd.openxmlformats-officedocument.drawingml.chart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4.xml" ContentType="application/vnd.openxmlformats-officedocument.drawingml.chart+xml"/>
  <Override PartName="/xl/theme/themeOverride11.xml" ContentType="application/vnd.openxmlformats-officedocument.themeOverrid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5.xml" ContentType="application/vnd.openxmlformats-officedocument.drawingml.chart+xml"/>
  <Override PartName="/xl/theme/themeOverride12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56.xml" ContentType="application/vnd.openxmlformats-officedocument.drawingml.chart+xml"/>
  <Override PartName="/xl/drawings/drawing78.xml" ContentType="application/vnd.openxmlformats-officedocument.drawing+xml"/>
  <Override PartName="/xl/charts/chart57.xml" ContentType="application/vnd.openxmlformats-officedocument.drawingml.chart+xml"/>
  <Override PartName="/xl/drawings/drawing79.xml" ContentType="application/vnd.openxmlformats-officedocument.drawing+xml"/>
  <Override PartName="/xl/charts/chart58.xml" ContentType="application/vnd.openxmlformats-officedocument.drawingml.chart+xml"/>
  <Override PartName="/xl/drawings/drawing80.xml" ContentType="application/vnd.openxmlformats-officedocument.drawing+xml"/>
  <Override PartName="/xl/charts/chart59.xml" ContentType="application/vnd.openxmlformats-officedocument.drawingml.chart+xml"/>
  <Override PartName="/xl/drawings/drawing8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2.xml" ContentType="application/vnd.openxmlformats-officedocument.drawing+xml"/>
  <Override PartName="/xl/charts/chart62.xml" ContentType="application/vnd.openxmlformats-officedocument.drawingml.chart+xml"/>
  <Override PartName="/xl/drawings/drawing83.xml" ContentType="application/vnd.openxmlformats-officedocument.drawing+xml"/>
  <Override PartName="/xl/charts/chart63.xml" ContentType="application/vnd.openxmlformats-officedocument.drawingml.chart+xml"/>
  <Override PartName="/xl/drawings/drawing84.xml" ContentType="application/vnd.openxmlformats-officedocument.drawing+xml"/>
  <Override PartName="/xl/charts/chart64.xml" ContentType="application/vnd.openxmlformats-officedocument.drawingml.chart+xml"/>
  <Override PartName="/xl/drawings/drawing85.xml" ContentType="application/vnd.openxmlformats-officedocument.drawing+xml"/>
  <Override PartName="/xl/charts/chart65.xml" ContentType="application/vnd.openxmlformats-officedocument.drawingml.chart+xml"/>
  <Override PartName="/xl/drawings/drawing86.xml" ContentType="application/vnd.openxmlformats-officedocument.drawing+xml"/>
  <Override PartName="/xl/charts/chart66.xml" ContentType="application/vnd.openxmlformats-officedocument.drawingml.chart+xml"/>
  <Override PartName="/xl/drawings/drawing87.xml" ContentType="application/vnd.openxmlformats-officedocument.drawing+xml"/>
  <Override PartName="/xl/charts/chart67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8.xml" ContentType="application/vnd.openxmlformats-officedocument.drawingml.chart+xml"/>
  <Override PartName="/xl/drawings/drawing90.xml" ContentType="application/vnd.openxmlformats-officedocument.drawing+xml"/>
  <Override PartName="/xl/charts/chart69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0.xml" ContentType="application/vnd.openxmlformats-officedocument.drawingml.chart+xml"/>
  <Override PartName="/xl/drawings/drawing93.xml" ContentType="application/vnd.openxmlformats-officedocument.drawing+xml"/>
  <Override PartName="/xl/charts/chart71.xml" ContentType="application/vnd.openxmlformats-officedocument.drawingml.chart+xml"/>
  <Override PartName="/xl/drawings/drawing94.xml" ContentType="application/vnd.openxmlformats-officedocument.drawing+xml"/>
  <Override PartName="/xl/charts/chart72.xml" ContentType="application/vnd.openxmlformats-officedocument.drawingml.chart+xml"/>
  <Override PartName="/xl/drawings/drawing95.xml" ContentType="application/vnd.openxmlformats-officedocument.drawing+xml"/>
  <Override PartName="/xl/charts/chart73.xml" ContentType="application/vnd.openxmlformats-officedocument.drawingml.chart+xml"/>
  <Override PartName="/xl/drawings/drawing96.xml" ContentType="application/vnd.openxmlformats-officedocument.drawing+xml"/>
  <Override PartName="/xl/charts/chart74.xml" ContentType="application/vnd.openxmlformats-officedocument.drawingml.chart+xml"/>
  <Override PartName="/xl/drawings/drawing97.xml" ContentType="application/vnd.openxmlformats-officedocument.drawing+xml"/>
  <Override PartName="/xl/charts/chart75.xml" ContentType="application/vnd.openxmlformats-officedocument.drawingml.chart+xml"/>
  <Override PartName="/xl/drawings/drawing98.xml" ContentType="application/vnd.openxmlformats-officedocument.drawing+xml"/>
  <Override PartName="/xl/charts/chart76.xml" ContentType="application/vnd.openxmlformats-officedocument.drawingml.chart+xml"/>
  <Override PartName="/xl/drawings/drawing99.xml" ContentType="application/vnd.openxmlformats-officedocument.drawing+xml"/>
  <Override PartName="/xl/charts/chart77.xml" ContentType="application/vnd.openxmlformats-officedocument.drawingml.chart+xml"/>
  <Override PartName="/xl/drawings/drawing100.xml" ContentType="application/vnd.openxmlformats-officedocument.drawing+xml"/>
  <Override PartName="/xl/charts/chart78.xml" ContentType="application/vnd.openxmlformats-officedocument.drawingml.chart+xml"/>
  <Override PartName="/xl/theme/themeOverride13.xml" ContentType="application/vnd.openxmlformats-officedocument.themeOverride+xml"/>
  <Override PartName="/xl/drawings/drawing101.xml" ContentType="application/vnd.openxmlformats-officedocument.drawing+xml"/>
  <Override PartName="/xl/charts/chart79.xml" ContentType="application/vnd.openxmlformats-officedocument.drawingml.chart+xml"/>
  <Override PartName="/xl/drawings/drawing102.xml" ContentType="application/vnd.openxmlformats-officedocument.drawing+xml"/>
  <Override PartName="/xl/charts/chart80.xml" ContentType="application/vnd.openxmlformats-officedocument.drawingml.chart+xml"/>
  <Override PartName="/xl/drawings/drawing103.xml" ContentType="application/vnd.openxmlformats-officedocument.drawing+xml"/>
  <Override PartName="/xl/charts/chart81.xml" ContentType="application/vnd.openxmlformats-officedocument.drawingml.chart+xml"/>
  <Override PartName="/xl/drawings/drawing104.xml" ContentType="application/vnd.openxmlformats-officedocument.drawing+xml"/>
  <Override PartName="/xl/charts/chart82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83.xml" ContentType="application/vnd.openxmlformats-officedocument.drawingml.chart+xml"/>
  <Override PartName="/xl/drawings/drawing107.xml" ContentType="application/vnd.openxmlformats-officedocument.drawing+xml"/>
  <Override PartName="/xl/charts/chart84.xml" ContentType="application/vnd.openxmlformats-officedocument.drawingml.chart+xml"/>
  <Override PartName="/xl/drawings/drawing108.xml" ContentType="application/vnd.openxmlformats-officedocument.drawing+xml"/>
  <Override PartName="/xl/charts/chart85.xml" ContentType="application/vnd.openxmlformats-officedocument.drawingml.chart+xml"/>
  <Override PartName="/xl/drawings/drawing109.xml" ContentType="application/vnd.openxmlformats-officedocument.drawing+xml"/>
  <Override PartName="/xl/charts/chart8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87.xml" ContentType="application/vnd.openxmlformats-officedocument.drawingml.chart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88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89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90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91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92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93.xml" ContentType="application/vnd.openxmlformats-officedocument.drawingml.chart+xml"/>
  <Override PartName="/xl/theme/themeOverride14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94.xml" ContentType="application/vnd.openxmlformats-officedocument.drawingml.chart+xml"/>
  <Override PartName="/xl/drawings/drawing126.xml" ContentType="application/vnd.openxmlformats-officedocument.drawingml.chartshapes+xml"/>
  <Override PartName="/xl/charts/chart95.xml" ContentType="application/vnd.openxmlformats-officedocument.drawingml.chart+xml"/>
  <Override PartName="/xl/drawings/drawing127.xml" ContentType="application/vnd.openxmlformats-officedocument.drawingml.chartshapes+xml"/>
  <Override PartName="/xl/charts/chart96.xml" ContentType="application/vnd.openxmlformats-officedocument.drawingml.chart+xml"/>
  <Override PartName="/xl/drawings/drawing128.xml" ContentType="application/vnd.openxmlformats-officedocument.drawing+xml"/>
  <Override PartName="/xl/charts/chart97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8.xml" ContentType="application/vnd.openxmlformats-officedocument.drawingml.chart+xml"/>
  <Override PartName="/xl/theme/themeOverride15.xml" ContentType="application/vnd.openxmlformats-officedocument.themeOverride+xml"/>
  <Override PartName="/xl/drawings/drawing131.xml" ContentType="application/vnd.openxmlformats-officedocument.drawing+xml"/>
  <Override PartName="/xl/charts/chart99.xml" ContentType="application/vnd.openxmlformats-officedocument.drawingml.chart+xml"/>
  <Override PartName="/xl/drawings/drawing132.xml" ContentType="application/vnd.openxmlformats-officedocument.drawing+xml"/>
  <Override PartName="/xl/charts/chart100.xml" ContentType="application/vnd.openxmlformats-officedocument.drawingml.chart+xml"/>
  <Override PartName="/xl/drawings/drawing133.xml" ContentType="application/vnd.openxmlformats-officedocument.drawing+xml"/>
  <Override PartName="/xl/charts/chart101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02.xml" ContentType="application/vnd.openxmlformats-officedocument.drawingml.chart+xml"/>
  <Override PartName="/xl/drawings/drawing136.xml" ContentType="application/vnd.openxmlformats-officedocument.drawing+xml"/>
  <Override PartName="/xl/charts/chart103.xml" ContentType="application/vnd.openxmlformats-officedocument.drawingml.chart+xml"/>
  <Override PartName="/xl/theme/themeOverride16.xml" ContentType="application/vnd.openxmlformats-officedocument.themeOverride+xml"/>
  <Override PartName="/xl/drawings/drawing137.xml" ContentType="application/vnd.openxmlformats-officedocument.drawing+xml"/>
  <Override PartName="/xl/charts/chart104.xml" ContentType="application/vnd.openxmlformats-officedocument.drawingml.chart+xml"/>
  <Override PartName="/xl/drawings/drawing138.xml" ContentType="application/vnd.openxmlformats-officedocument.drawing+xml"/>
  <Override PartName="/xl/charts/chart105.xml" ContentType="application/vnd.openxmlformats-officedocument.drawingml.char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charts/chart106.xml" ContentType="application/vnd.openxmlformats-officedocument.drawingml.chart+xml"/>
  <Override PartName="/xl/theme/themeOverride17.xml" ContentType="application/vnd.openxmlformats-officedocument.themeOverride+xml"/>
  <Override PartName="/xl/drawings/drawing143.xml" ContentType="application/vnd.openxmlformats-officedocument.drawing+xml"/>
  <Override PartName="/xl/charts/chart107.xml" ContentType="application/vnd.openxmlformats-officedocument.drawingml.chart+xml"/>
  <Override PartName="/xl/theme/themeOverride18.xml" ContentType="application/vnd.openxmlformats-officedocument.themeOverride+xml"/>
  <Override PartName="/xl/drawings/drawing144.xml" ContentType="application/vnd.openxmlformats-officedocument.drawing+xml"/>
  <Override PartName="/xl/charts/chart108.xml" ContentType="application/vnd.openxmlformats-officedocument.drawingml.chart+xml"/>
  <Override PartName="/xl/theme/themeOverride19.xml" ContentType="application/vnd.openxmlformats-officedocument.themeOverride+xml"/>
  <Override PartName="/xl/drawings/drawing145.xml" ContentType="application/vnd.openxmlformats-officedocument.drawing+xml"/>
  <Override PartName="/xl/charts/chart109.xml" ContentType="application/vnd.openxmlformats-officedocument.drawingml.chart+xml"/>
  <Override PartName="/xl/theme/themeOverride20.xml" ContentType="application/vnd.openxmlformats-officedocument.themeOverride+xml"/>
  <Override PartName="/xl/drawings/drawing146.xml" ContentType="application/vnd.openxmlformats-officedocument.drawing+xml"/>
  <Override PartName="/xl/charts/chart110.xml" ContentType="application/vnd.openxmlformats-officedocument.drawingml.chart+xml"/>
  <Override PartName="/xl/theme/themeOverride21.xml" ContentType="application/vnd.openxmlformats-officedocument.themeOverride+xml"/>
  <Override PartName="/xl/drawings/drawing147.xml" ContentType="application/vnd.openxmlformats-officedocument.drawing+xml"/>
  <Override PartName="/xl/charts/chart111.xml" ContentType="application/vnd.openxmlformats-officedocument.drawingml.chart+xml"/>
  <Override PartName="/xl/theme/themeOverride22.xml" ContentType="application/vnd.openxmlformats-officedocument.themeOverride+xml"/>
  <Override PartName="/xl/drawings/drawing148.xml" ContentType="application/vnd.openxmlformats-officedocument.drawing+xml"/>
  <Override PartName="/xl/charts/chart112.xml" ContentType="application/vnd.openxmlformats-officedocument.drawingml.chart+xml"/>
  <Override PartName="/xl/drawings/drawing149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+xml"/>
  <Override PartName="/xl/charts/chart114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115.xml" ContentType="application/vnd.openxmlformats-officedocument.drawingml.chart+xml"/>
  <Override PartName="/xl/drawings/drawing153.xml" ContentType="application/vnd.openxmlformats-officedocument.drawing+xml"/>
  <Override PartName="/xl/charts/chart116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17.xml" ContentType="application/vnd.openxmlformats-officedocument.drawingml.chart+xml"/>
  <Override PartName="/xl/drawings/drawing156.xml" ContentType="application/vnd.openxmlformats-officedocument.drawing+xml"/>
  <Override PartName="/xl/charts/chart118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19.xml" ContentType="application/vnd.openxmlformats-officedocument.drawingml.chart+xml"/>
  <Override PartName="/xl/drawings/drawing159.xml" ContentType="application/vnd.openxmlformats-officedocument.drawing+xml"/>
  <Override PartName="/xl/charts/chart120.xml" ContentType="application/vnd.openxmlformats-officedocument.drawingml.chart+xml"/>
  <Override PartName="/xl/drawings/drawing160.xml" ContentType="application/vnd.openxmlformats-officedocument.drawing+xml"/>
  <Override PartName="/xl/charts/chart121.xml" ContentType="application/vnd.openxmlformats-officedocument.drawingml.chart+xml"/>
  <Override PartName="/xl/drawings/drawing161.xml" ContentType="application/vnd.openxmlformats-officedocument.drawing+xml"/>
  <Override PartName="/xl/charts/chart122.xml" ContentType="application/vnd.openxmlformats-officedocument.drawingml.chart+xml"/>
  <Override PartName="/xl/drawings/drawing162.xml" ContentType="application/vnd.openxmlformats-officedocument.drawing+xml"/>
  <Override PartName="/xl/charts/chart123.xml" ContentType="application/vnd.openxmlformats-officedocument.drawingml.chart+xml"/>
  <Override PartName="/xl/drawings/drawing163.xml" ContentType="application/vnd.openxmlformats-officedocument.drawing+xml"/>
  <Override PartName="/xl/charts/chart124.xml" ContentType="application/vnd.openxmlformats-officedocument.drawingml.chart+xml"/>
  <Override PartName="/xl/drawings/drawing164.xml" ContentType="application/vnd.openxmlformats-officedocument.drawing+xml"/>
  <Override PartName="/xl/charts/chart125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26.xml" ContentType="application/vnd.openxmlformats-officedocument.drawingml.chart+xml"/>
  <Override PartName="/xl/drawings/drawing167.xml" ContentType="application/vnd.openxmlformats-officedocument.drawing+xml"/>
  <Override PartName="/xl/charts/chart127.xml" ContentType="application/vnd.openxmlformats-officedocument.drawingml.chart+xml"/>
  <Override PartName="/xl/drawings/drawing168.xml" ContentType="application/vnd.openxmlformats-officedocument.drawing+xml"/>
  <Override PartName="/xl/charts/chart128.xml" ContentType="application/vnd.openxmlformats-officedocument.drawingml.chart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29.xml" ContentType="application/vnd.openxmlformats-officedocument.drawingml.chart+xml"/>
  <Override PartName="/xl/drawings/drawing171.xml" ContentType="application/vnd.openxmlformats-officedocument.drawing+xml"/>
  <Override PartName="/xl/charts/chart130.xml" ContentType="application/vnd.openxmlformats-officedocument.drawingml.chart+xml"/>
  <Override PartName="/xl/drawings/drawing172.xml" ContentType="application/vnd.openxmlformats-officedocument.drawing+xml"/>
  <Override PartName="/xl/charts/chart131.xml" ContentType="application/vnd.openxmlformats-officedocument.drawingml.chart+xml"/>
  <Override PartName="/xl/drawings/drawing173.xml" ContentType="application/vnd.openxmlformats-officedocument.drawing+xml"/>
  <Override PartName="/xl/charts/chart132.xml" ContentType="application/vnd.openxmlformats-officedocument.drawingml.chart+xml"/>
  <Override PartName="/xl/drawings/drawing174.xml" ContentType="application/vnd.openxmlformats-officedocument.drawing+xml"/>
  <Override PartName="/xl/charts/chart133.xml" ContentType="application/vnd.openxmlformats-officedocument.drawingml.chart+xml"/>
  <Override PartName="/xl/drawings/drawing175.xml" ContentType="application/vnd.openxmlformats-officedocument.drawing+xml"/>
  <Override PartName="/xl/charts/chart134.xml" ContentType="application/vnd.openxmlformats-officedocument.drawingml.chart+xml"/>
  <Override PartName="/xl/drawings/drawing176.xml" ContentType="application/vnd.openxmlformats-officedocument.drawing+xml"/>
  <Override PartName="/xl/charts/chart135.xml" ContentType="application/vnd.openxmlformats-officedocument.drawingml.chart+xml"/>
  <Override PartName="/xl/theme/themeOverride23.xml" ContentType="application/vnd.openxmlformats-officedocument.themeOverride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charts/chart136.xml" ContentType="application/vnd.openxmlformats-officedocument.drawingml.chart+xml"/>
  <Override PartName="/xl/drawings/drawing17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Tables and Charts_на заміну/"/>
    </mc:Choice>
  </mc:AlternateContent>
  <bookViews>
    <workbookView xWindow="0" yWindow="0" windowWidth="28800" windowHeight="12330" tabRatio="872"/>
  </bookViews>
  <sheets>
    <sheet name="Content" sheetId="1" r:id="rId1"/>
    <sheet name="0" sheetId="160" r:id="rId2"/>
    <sheet name="1.1" sheetId="70" r:id="rId3"/>
    <sheet name="1.2" sheetId="71" r:id="rId4"/>
    <sheet name="1.3" sheetId="72" r:id="rId5"/>
    <sheet name="1.4" sheetId="73" r:id="rId6"/>
    <sheet name="1.5" sheetId="74" r:id="rId7"/>
    <sheet name="1.6" sheetId="76" r:id="rId8"/>
    <sheet name="1.7" sheetId="77" r:id="rId9"/>
    <sheet name="1.8" sheetId="78" r:id="rId10"/>
    <sheet name="1.9" sheetId="79" r:id="rId11"/>
    <sheet name="1.10" sheetId="80" r:id="rId12"/>
    <sheet name="1.11" sheetId="81" r:id="rId13"/>
    <sheet name="1.12" sheetId="82" r:id="rId14"/>
    <sheet name="1.13" sheetId="83" r:id="rId15"/>
    <sheet name="1.14" sheetId="84" r:id="rId16"/>
    <sheet name="B.1.1" sheetId="85" r:id="rId17"/>
    <sheet name="B.1.2" sheetId="88" r:id="rId18"/>
    <sheet name="B.1.3" sheetId="162" r:id="rId19"/>
    <sheet name="B.1.4" sheetId="266" r:id="rId20"/>
    <sheet name="2.1.1" sheetId="165" r:id="rId21"/>
    <sheet name="2.1.2" sheetId="167" r:id="rId22"/>
    <sheet name="2.1.3" sheetId="168" r:id="rId23"/>
    <sheet name="2.1.4" sheetId="166" r:id="rId24"/>
    <sheet name="2.1.5" sheetId="170" r:id="rId25"/>
    <sheet name="2.1.6" sheetId="252" r:id="rId26"/>
    <sheet name="2.1.7" sheetId="253" r:id="rId27"/>
    <sheet name="2.1.8" sheetId="254" r:id="rId28"/>
    <sheet name="2.1.9" sheetId="172" r:id="rId29"/>
    <sheet name="2.1.10" sheetId="251" r:id="rId30"/>
    <sheet name="2.1.11" sheetId="177" r:id="rId31"/>
    <sheet name="2.2.1" sheetId="255" r:id="rId32"/>
    <sheet name="2.2.2" sheetId="256" r:id="rId33"/>
    <sheet name="2.2.3" sheetId="257" r:id="rId34"/>
    <sheet name="2.2.4" sheetId="258" r:id="rId35"/>
    <sheet name="2.2.5" sheetId="259" r:id="rId36"/>
    <sheet name="2.2.6" sheetId="260" r:id="rId37"/>
    <sheet name="2.2.7" sheetId="261" r:id="rId38"/>
    <sheet name="2.2.8" sheetId="263" r:id="rId39"/>
    <sheet name="2.2.9" sheetId="262" r:id="rId40"/>
    <sheet name="2.2.10" sheetId="264" r:id="rId41"/>
    <sheet name="2.2.11" sheetId="265" r:id="rId42"/>
    <sheet name="В.2.T.1" sheetId="321" r:id="rId43"/>
    <sheet name="В.2.1" sheetId="322" r:id="rId44"/>
    <sheet name="В.2.2" sheetId="323" r:id="rId45"/>
    <sheet name="В.2.3" sheetId="324" r:id="rId46"/>
    <sheet name="В.2.4" sheetId="325" r:id="rId47"/>
    <sheet name="В.2.5" sheetId="326" r:id="rId48"/>
    <sheet name="2.3.1" sheetId="41" r:id="rId49"/>
    <sheet name="2.3.2" sheetId="43" r:id="rId50"/>
    <sheet name="2.3.3" sheetId="40" r:id="rId51"/>
    <sheet name="2.3.4" sheetId="42" r:id="rId52"/>
    <sheet name="2.3.5" sheetId="301" r:id="rId53"/>
    <sheet name="2.3.6" sheetId="306" r:id="rId54"/>
    <sheet name="2.3.7" sheetId="45" r:id="rId55"/>
    <sheet name="2.3.8" sheetId="303" r:id="rId56"/>
    <sheet name="2.3.9" sheetId="304" r:id="rId57"/>
    <sheet name="2.3.10" sheetId="305" r:id="rId58"/>
    <sheet name="2.3.11" sheetId="46" r:id="rId59"/>
    <sheet name="B.3.1.a" sheetId="267" r:id="rId60"/>
    <sheet name="B.3.1.b" sheetId="268" r:id="rId61"/>
    <sheet name="B.3.2.a" sheetId="269" r:id="rId62"/>
    <sheet name="B.3.2.b" sheetId="270" r:id="rId63"/>
    <sheet name="B.3.2.c" sheetId="271" r:id="rId64"/>
    <sheet name="B.3.3.a" sheetId="272" r:id="rId65"/>
    <sheet name="B.3.3.b" sheetId="273" r:id="rId66"/>
    <sheet name="B.3.4" sheetId="274" r:id="rId67"/>
    <sheet name="2.4.1" sheetId="313" r:id="rId68"/>
    <sheet name="2.4.2" sheetId="314" r:id="rId69"/>
    <sheet name="2.4.3" sheetId="315" r:id="rId70"/>
    <sheet name="2.4.4" sheetId="316" r:id="rId71"/>
    <sheet name="2.4.5" sheetId="317" r:id="rId72"/>
    <sheet name="2.4.6" sheetId="318" r:id="rId73"/>
    <sheet name="2.4.7" sheetId="319" r:id="rId74"/>
    <sheet name="2.4.8" sheetId="320" r:id="rId75"/>
    <sheet name="2.5.1" sheetId="15" r:id="rId76"/>
    <sheet name="2.5.2" sheetId="17" r:id="rId77"/>
    <sheet name="2.5.3" sheetId="19" r:id="rId78"/>
    <sheet name="2.5.4" sheetId="20" r:id="rId79"/>
    <sheet name="2.5.5" sheetId="22" r:id="rId80"/>
    <sheet name="2.5.6" sheetId="21" r:id="rId81"/>
    <sheet name="2.5.7" sheetId="328" r:id="rId82"/>
    <sheet name="2.5.8" sheetId="25" r:id="rId83"/>
    <sheet name="2.5.9" sheetId="26" r:id="rId84"/>
    <sheet name="2.5.10" sheetId="27" r:id="rId85"/>
    <sheet name="2.5.11" sheetId="29" r:id="rId86"/>
    <sheet name="2.5.12" sheetId="28" r:id="rId87"/>
    <sheet name="2.5.13" sheetId="30" r:id="rId88"/>
    <sheet name="2.5.T1" sheetId="31" r:id="rId89"/>
    <sheet name="B.4.1" sheetId="308" r:id="rId90"/>
    <sheet name="B.4.2" sheetId="309" r:id="rId91"/>
    <sheet name="B.4.3" sheetId="310" r:id="rId92"/>
    <sheet name="B.4.4" sheetId="311" r:id="rId93"/>
    <sheet name="B.4.5" sheetId="327" r:id="rId94"/>
    <sheet name="B.4.6" sheetId="312" r:id="rId95"/>
    <sheet name="2.6.1" sheetId="282" r:id="rId96"/>
    <sheet name="2.6.2" sheetId="283" r:id="rId97"/>
    <sheet name="2.6.3" sheetId="284" r:id="rId98"/>
    <sheet name="2.6.4" sheetId="285" r:id="rId99"/>
    <sheet name="2.6.5" sheetId="286" r:id="rId100"/>
    <sheet name="2.6.6" sheetId="287" r:id="rId101"/>
    <sheet name="2.6.7" sheetId="288" r:id="rId102"/>
    <sheet name="2.6.8" sheetId="289" r:id="rId103"/>
    <sheet name="2.6.9" sheetId="290" r:id="rId104"/>
    <sheet name="2.6.10" sheetId="291" r:id="rId105"/>
    <sheet name="2.6.11" sheetId="292" r:id="rId106"/>
    <sheet name="2.6.12" sheetId="293" r:id="rId107"/>
    <sheet name="2.6.13" sheetId="294" r:id="rId108"/>
    <sheet name="B.5.1" sheetId="295" r:id="rId109"/>
    <sheet name="B.5.2" sheetId="296" r:id="rId110"/>
    <sheet name="B.5.3" sheetId="297" r:id="rId111"/>
    <sheet name="3.1.1" sheetId="90" r:id="rId112"/>
    <sheet name="3.1.2" sheetId="91" r:id="rId113"/>
    <sheet name="3.1.3" sheetId="92" r:id="rId114"/>
    <sheet name="3.1.4" sheetId="93" r:id="rId115"/>
    <sheet name="3.1.5" sheetId="94" r:id="rId116"/>
    <sheet name="3.1.6" sheetId="95" r:id="rId117"/>
    <sheet name="3.1.7" sheetId="96" r:id="rId118"/>
    <sheet name="3.1.8" sheetId="97" r:id="rId119"/>
    <sheet name="3.2.1" sheetId="179" r:id="rId120"/>
    <sheet name="3.2.2" sheetId="156" r:id="rId121"/>
    <sheet name="3.2.3" sheetId="153" r:id="rId122"/>
    <sheet name="3.2.4" sheetId="154" r:id="rId123"/>
    <sheet name="3.2.5" sheetId="155" r:id="rId124"/>
    <sheet name="B.6.1" sheetId="281" r:id="rId125"/>
    <sheet name="B.6.2" sheetId="275" r:id="rId126"/>
    <sheet name="B.6.3" sheetId="307" r:id="rId127"/>
    <sheet name="B.6.4" sheetId="276" r:id="rId128"/>
    <sheet name="B.6.5" sheetId="279" r:id="rId129"/>
    <sheet name="B.6.6" sheetId="277" r:id="rId130"/>
    <sheet name="B.6.7" sheetId="280" r:id="rId131"/>
    <sheet name="3.3.1" sheetId="146" r:id="rId132"/>
    <sheet name="3.3.2" sheetId="147" r:id="rId133"/>
    <sheet name="3.3.3" sheetId="148" r:id="rId134"/>
    <sheet name="3.3.4" sheetId="180" r:id="rId135"/>
    <sheet name="3.3.5" sheetId="103" r:id="rId136"/>
    <sheet name="3.3.6" sheetId="161" r:id="rId137"/>
    <sheet name="3.3.7" sheetId="151" r:id="rId138"/>
    <sheet name="3.3.8" sheetId="152" r:id="rId139"/>
    <sheet name="3.4.1" sheetId="181" r:id="rId140"/>
    <sheet name="3.4.2" sheetId="186" r:id="rId141"/>
    <sheet name="3.4.3" sheetId="184" r:id="rId142"/>
    <sheet name="3.4.4" sheetId="182" r:id="rId143"/>
    <sheet name="3.4.5" sheetId="183" r:id="rId144"/>
    <sheet name="3.5.1" sheetId="298" r:id="rId145"/>
    <sheet name="3.5.2" sheetId="299" r:id="rId146"/>
    <sheet name="3.5.3" sheetId="300" r:id="rId147"/>
    <sheet name="3.6.1" sheetId="159" r:id="rId148"/>
    <sheet name="3.6.2" sheetId="157" r:id="rId149"/>
  </sheets>
  <externalReferences>
    <externalReference r:id="rId150"/>
    <externalReference r:id="rId151"/>
    <externalReference r:id="rId152"/>
    <externalReference r:id="rId153"/>
    <externalReference r:id="rId154"/>
  </externalReferences>
  <definedNames>
    <definedName name="____________________t06" localSheetId="1" hidden="1">{#N/A,#N/A,FALSE,"т04"}</definedName>
    <definedName name="____________________t06" localSheetId="31" hidden="1">{#N/A,#N/A,FALSE,"т04"}</definedName>
    <definedName name="____________________t06" localSheetId="40" hidden="1">{#N/A,#N/A,FALSE,"т04"}</definedName>
    <definedName name="____________________t06" localSheetId="41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34" hidden="1">{#N/A,#N/A,FALSE,"т04"}</definedName>
    <definedName name="____________________t06" localSheetId="35" hidden="1">{#N/A,#N/A,FALSE,"т04"}</definedName>
    <definedName name="____________________t06" localSheetId="3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67" hidden="1">{#N/A,#N/A,FALSE,"т04"}</definedName>
    <definedName name="____________________t06" localSheetId="104" hidden="1">{#N/A,#N/A,FALSE,"т04"}</definedName>
    <definedName name="____________________t06" localSheetId="105" hidden="1">{#N/A,#N/A,FALSE,"т04"}</definedName>
    <definedName name="____________________t06" localSheetId="106" hidden="1">{#N/A,#N/A,FALSE,"т04"}</definedName>
    <definedName name="____________________t06" localSheetId="107" hidden="1">{#N/A,#N/A,FALSE,"т04"}</definedName>
    <definedName name="____________________t06" localSheetId="96" hidden="1">{#N/A,#N/A,FALSE,"т04"}</definedName>
    <definedName name="____________________t06" localSheetId="101" hidden="1">{#N/A,#N/A,FALSE,"т04"}</definedName>
    <definedName name="____________________t06" localSheetId="102" hidden="1">{#N/A,#N/A,FALSE,"т04"}</definedName>
    <definedName name="____________________t06" localSheetId="103" hidden="1">{#N/A,#N/A,FALSE,"т04"}</definedName>
    <definedName name="____________________t06" localSheetId="119" hidden="1">{#N/A,#N/A,FALSE,"т04"}</definedName>
    <definedName name="____________________t06" localSheetId="134" hidden="1">{#N/A,#N/A,FALSE,"т04"}</definedName>
    <definedName name="____________________t06" localSheetId="141" hidden="1">{#N/A,#N/A,FALSE,"т04"}</definedName>
    <definedName name="____________________t06" localSheetId="142" hidden="1">{#N/A,#N/A,FALSE,"т04"}</definedName>
    <definedName name="____________________t06" localSheetId="143" hidden="1">{#N/A,#N/A,FALSE,"т04"}</definedName>
    <definedName name="____________________t06" localSheetId="144" hidden="1">{#N/A,#N/A,FALSE,"т04"}</definedName>
    <definedName name="____________________t06" localSheetId="145" hidden="1">{#N/A,#N/A,FALSE,"т04"}</definedName>
    <definedName name="____________________t06" localSheetId="18" hidden="1">{#N/A,#N/A,FALSE,"т04"}</definedName>
    <definedName name="____________________t06" localSheetId="19" hidden="1">{#N/A,#N/A,FALSE,"т04"}</definedName>
    <definedName name="____________________t06" localSheetId="93" hidden="1">{#N/A,#N/A,FALSE,"т04"}</definedName>
    <definedName name="____________________t06" localSheetId="108" hidden="1">{#N/A,#N/A,FALSE,"т04"}</definedName>
    <definedName name="____________________t06" localSheetId="109" hidden="1">{#N/A,#N/A,FALSE,"т04"}</definedName>
    <definedName name="____________________t06" localSheetId="110" hidden="1">{#N/A,#N/A,FALSE,"т04"}</definedName>
    <definedName name="____________________t06" localSheetId="126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47" hidden="1">{#N/A,#N/A,FALSE,"т04"}</definedName>
    <definedName name="____________________t06" localSheetId="42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31" hidden="1">{#N/A,#N/A,FALSE,"т04"}</definedName>
    <definedName name="___________________t04" localSheetId="40" hidden="1">{#N/A,#N/A,FALSE,"т04"}</definedName>
    <definedName name="___________________t04" localSheetId="41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34" hidden="1">{#N/A,#N/A,FALSE,"т04"}</definedName>
    <definedName name="___________________t04" localSheetId="35" hidden="1">{#N/A,#N/A,FALSE,"т04"}</definedName>
    <definedName name="___________________t04" localSheetId="3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67" hidden="1">{#N/A,#N/A,FALSE,"т04"}</definedName>
    <definedName name="___________________t04" localSheetId="104" hidden="1">{#N/A,#N/A,FALSE,"т04"}</definedName>
    <definedName name="___________________t04" localSheetId="105" hidden="1">{#N/A,#N/A,FALSE,"т04"}</definedName>
    <definedName name="___________________t04" localSheetId="106" hidden="1">{#N/A,#N/A,FALSE,"т04"}</definedName>
    <definedName name="___________________t04" localSheetId="107" hidden="1">{#N/A,#N/A,FALSE,"т04"}</definedName>
    <definedName name="___________________t04" localSheetId="96" hidden="1">{#N/A,#N/A,FALSE,"т04"}</definedName>
    <definedName name="___________________t04" localSheetId="101" hidden="1">{#N/A,#N/A,FALSE,"т04"}</definedName>
    <definedName name="___________________t04" localSheetId="102" hidden="1">{#N/A,#N/A,FALSE,"т04"}</definedName>
    <definedName name="___________________t04" localSheetId="103" hidden="1">{#N/A,#N/A,FALSE,"т04"}</definedName>
    <definedName name="___________________t04" localSheetId="119" hidden="1">{#N/A,#N/A,FALSE,"т04"}</definedName>
    <definedName name="___________________t04" localSheetId="134" hidden="1">{#N/A,#N/A,FALSE,"т04"}</definedName>
    <definedName name="___________________t04" localSheetId="141" hidden="1">{#N/A,#N/A,FALSE,"т04"}</definedName>
    <definedName name="___________________t04" localSheetId="142" hidden="1">{#N/A,#N/A,FALSE,"т04"}</definedName>
    <definedName name="___________________t04" localSheetId="143" hidden="1">{#N/A,#N/A,FALSE,"т04"}</definedName>
    <definedName name="___________________t04" localSheetId="144" hidden="1">{#N/A,#N/A,FALSE,"т04"}</definedName>
    <definedName name="___________________t04" localSheetId="145" hidden="1">{#N/A,#N/A,FALSE,"т04"}</definedName>
    <definedName name="___________________t04" localSheetId="18" hidden="1">{#N/A,#N/A,FALSE,"т04"}</definedName>
    <definedName name="___________________t04" localSheetId="19" hidden="1">{#N/A,#N/A,FALSE,"т04"}</definedName>
    <definedName name="___________________t04" localSheetId="93" hidden="1">{#N/A,#N/A,FALSE,"т04"}</definedName>
    <definedName name="___________________t04" localSheetId="108" hidden="1">{#N/A,#N/A,FALSE,"т04"}</definedName>
    <definedName name="___________________t04" localSheetId="109" hidden="1">{#N/A,#N/A,FALSE,"т04"}</definedName>
    <definedName name="___________________t04" localSheetId="110" hidden="1">{#N/A,#N/A,FALSE,"т04"}</definedName>
    <definedName name="___________________t04" localSheetId="126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47" hidden="1">{#N/A,#N/A,FALSE,"т04"}</definedName>
    <definedName name="___________________t04" localSheetId="42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31" hidden="1">{#N/A,#N/A,FALSE,"т04"}</definedName>
    <definedName name="___________________t06" localSheetId="40" hidden="1">{#N/A,#N/A,FALSE,"т04"}</definedName>
    <definedName name="___________________t06" localSheetId="41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34" hidden="1">{#N/A,#N/A,FALSE,"т04"}</definedName>
    <definedName name="___________________t06" localSheetId="35" hidden="1">{#N/A,#N/A,FALSE,"т04"}</definedName>
    <definedName name="___________________t06" localSheetId="3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67" hidden="1">{#N/A,#N/A,FALSE,"т04"}</definedName>
    <definedName name="___________________t06" localSheetId="104" hidden="1">{#N/A,#N/A,FALSE,"т04"}</definedName>
    <definedName name="___________________t06" localSheetId="105" hidden="1">{#N/A,#N/A,FALSE,"т04"}</definedName>
    <definedName name="___________________t06" localSheetId="106" hidden="1">{#N/A,#N/A,FALSE,"т04"}</definedName>
    <definedName name="___________________t06" localSheetId="107" hidden="1">{#N/A,#N/A,FALSE,"т04"}</definedName>
    <definedName name="___________________t06" localSheetId="96" hidden="1">{#N/A,#N/A,FALSE,"т04"}</definedName>
    <definedName name="___________________t06" localSheetId="101" hidden="1">{#N/A,#N/A,FALSE,"т04"}</definedName>
    <definedName name="___________________t06" localSheetId="102" hidden="1">{#N/A,#N/A,FALSE,"т04"}</definedName>
    <definedName name="___________________t06" localSheetId="103" hidden="1">{#N/A,#N/A,FALSE,"т04"}</definedName>
    <definedName name="___________________t06" localSheetId="119" hidden="1">{#N/A,#N/A,FALSE,"т04"}</definedName>
    <definedName name="___________________t06" localSheetId="134" hidden="1">{#N/A,#N/A,FALSE,"т04"}</definedName>
    <definedName name="___________________t06" localSheetId="141" hidden="1">{#N/A,#N/A,FALSE,"т04"}</definedName>
    <definedName name="___________________t06" localSheetId="142" hidden="1">{#N/A,#N/A,FALSE,"т04"}</definedName>
    <definedName name="___________________t06" localSheetId="143" hidden="1">{#N/A,#N/A,FALSE,"т04"}</definedName>
    <definedName name="___________________t06" localSheetId="144" hidden="1">{#N/A,#N/A,FALSE,"т04"}</definedName>
    <definedName name="___________________t06" localSheetId="145" hidden="1">{#N/A,#N/A,FALSE,"т04"}</definedName>
    <definedName name="___________________t06" localSheetId="18" hidden="1">{#N/A,#N/A,FALSE,"т04"}</definedName>
    <definedName name="___________________t06" localSheetId="19" hidden="1">{#N/A,#N/A,FALSE,"т04"}</definedName>
    <definedName name="___________________t06" localSheetId="93" hidden="1">{#N/A,#N/A,FALSE,"т04"}</definedName>
    <definedName name="___________________t06" localSheetId="108" hidden="1">{#N/A,#N/A,FALSE,"т04"}</definedName>
    <definedName name="___________________t06" localSheetId="109" hidden="1">{#N/A,#N/A,FALSE,"т04"}</definedName>
    <definedName name="___________________t06" localSheetId="110" hidden="1">{#N/A,#N/A,FALSE,"т04"}</definedName>
    <definedName name="___________________t06" localSheetId="126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47" hidden="1">{#N/A,#N/A,FALSE,"т04"}</definedName>
    <definedName name="___________________t06" localSheetId="42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31" hidden="1">{#N/A,#N/A,FALSE,"т04"}</definedName>
    <definedName name="__________________t04" localSheetId="40" hidden="1">{#N/A,#N/A,FALSE,"т04"}</definedName>
    <definedName name="__________________t04" localSheetId="41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34" hidden="1">{#N/A,#N/A,FALSE,"т04"}</definedName>
    <definedName name="__________________t04" localSheetId="35" hidden="1">{#N/A,#N/A,FALSE,"т04"}</definedName>
    <definedName name="__________________t04" localSheetId="3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67" hidden="1">{#N/A,#N/A,FALSE,"т04"}</definedName>
    <definedName name="__________________t04" localSheetId="104" hidden="1">{#N/A,#N/A,FALSE,"т04"}</definedName>
    <definedName name="__________________t04" localSheetId="105" hidden="1">{#N/A,#N/A,FALSE,"т04"}</definedName>
    <definedName name="__________________t04" localSheetId="106" hidden="1">{#N/A,#N/A,FALSE,"т04"}</definedName>
    <definedName name="__________________t04" localSheetId="107" hidden="1">{#N/A,#N/A,FALSE,"т04"}</definedName>
    <definedName name="__________________t04" localSheetId="96" hidden="1">{#N/A,#N/A,FALSE,"т04"}</definedName>
    <definedName name="__________________t04" localSheetId="101" hidden="1">{#N/A,#N/A,FALSE,"т04"}</definedName>
    <definedName name="__________________t04" localSheetId="102" hidden="1">{#N/A,#N/A,FALSE,"т04"}</definedName>
    <definedName name="__________________t04" localSheetId="103" hidden="1">{#N/A,#N/A,FALSE,"т04"}</definedName>
    <definedName name="__________________t04" localSheetId="119" hidden="1">{#N/A,#N/A,FALSE,"т04"}</definedName>
    <definedName name="__________________t04" localSheetId="134" hidden="1">{#N/A,#N/A,FALSE,"т04"}</definedName>
    <definedName name="__________________t04" localSheetId="141" hidden="1">{#N/A,#N/A,FALSE,"т04"}</definedName>
    <definedName name="__________________t04" localSheetId="142" hidden="1">{#N/A,#N/A,FALSE,"т04"}</definedName>
    <definedName name="__________________t04" localSheetId="143" hidden="1">{#N/A,#N/A,FALSE,"т04"}</definedName>
    <definedName name="__________________t04" localSheetId="144" hidden="1">{#N/A,#N/A,FALSE,"т04"}</definedName>
    <definedName name="__________________t04" localSheetId="145" hidden="1">{#N/A,#N/A,FALSE,"т04"}</definedName>
    <definedName name="__________________t04" localSheetId="18" hidden="1">{#N/A,#N/A,FALSE,"т04"}</definedName>
    <definedName name="__________________t04" localSheetId="19" hidden="1">{#N/A,#N/A,FALSE,"т04"}</definedName>
    <definedName name="__________________t04" localSheetId="93" hidden="1">{#N/A,#N/A,FALSE,"т04"}</definedName>
    <definedName name="__________________t04" localSheetId="108" hidden="1">{#N/A,#N/A,FALSE,"т04"}</definedName>
    <definedName name="__________________t04" localSheetId="109" hidden="1">{#N/A,#N/A,FALSE,"т04"}</definedName>
    <definedName name="__________________t04" localSheetId="110" hidden="1">{#N/A,#N/A,FALSE,"т04"}</definedName>
    <definedName name="__________________t04" localSheetId="126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47" hidden="1">{#N/A,#N/A,FALSE,"т04"}</definedName>
    <definedName name="__________________t04" localSheetId="42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31" hidden="1">{#N/A,#N/A,FALSE,"т04"}</definedName>
    <definedName name="__________________t06" localSheetId="40" hidden="1">{#N/A,#N/A,FALSE,"т04"}</definedName>
    <definedName name="__________________t06" localSheetId="41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34" hidden="1">{#N/A,#N/A,FALSE,"т04"}</definedName>
    <definedName name="__________________t06" localSheetId="35" hidden="1">{#N/A,#N/A,FALSE,"т04"}</definedName>
    <definedName name="__________________t06" localSheetId="3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67" hidden="1">{#N/A,#N/A,FALSE,"т04"}</definedName>
    <definedName name="__________________t06" localSheetId="104" hidden="1">{#N/A,#N/A,FALSE,"т04"}</definedName>
    <definedName name="__________________t06" localSheetId="105" hidden="1">{#N/A,#N/A,FALSE,"т04"}</definedName>
    <definedName name="__________________t06" localSheetId="106" hidden="1">{#N/A,#N/A,FALSE,"т04"}</definedName>
    <definedName name="__________________t06" localSheetId="107" hidden="1">{#N/A,#N/A,FALSE,"т04"}</definedName>
    <definedName name="__________________t06" localSheetId="96" hidden="1">{#N/A,#N/A,FALSE,"т04"}</definedName>
    <definedName name="__________________t06" localSheetId="101" hidden="1">{#N/A,#N/A,FALSE,"т04"}</definedName>
    <definedName name="__________________t06" localSheetId="102" hidden="1">{#N/A,#N/A,FALSE,"т04"}</definedName>
    <definedName name="__________________t06" localSheetId="103" hidden="1">{#N/A,#N/A,FALSE,"т04"}</definedName>
    <definedName name="__________________t06" localSheetId="119" hidden="1">{#N/A,#N/A,FALSE,"т04"}</definedName>
    <definedName name="__________________t06" localSheetId="134" hidden="1">{#N/A,#N/A,FALSE,"т04"}</definedName>
    <definedName name="__________________t06" localSheetId="141" hidden="1">{#N/A,#N/A,FALSE,"т04"}</definedName>
    <definedName name="__________________t06" localSheetId="142" hidden="1">{#N/A,#N/A,FALSE,"т04"}</definedName>
    <definedName name="__________________t06" localSheetId="143" hidden="1">{#N/A,#N/A,FALSE,"т04"}</definedName>
    <definedName name="__________________t06" localSheetId="144" hidden="1">{#N/A,#N/A,FALSE,"т04"}</definedName>
    <definedName name="__________________t06" localSheetId="145" hidden="1">{#N/A,#N/A,FALSE,"т04"}</definedName>
    <definedName name="__________________t06" localSheetId="18" hidden="1">{#N/A,#N/A,FALSE,"т04"}</definedName>
    <definedName name="__________________t06" localSheetId="19" hidden="1">{#N/A,#N/A,FALSE,"т04"}</definedName>
    <definedName name="__________________t06" localSheetId="93" hidden="1">{#N/A,#N/A,FALSE,"т04"}</definedName>
    <definedName name="__________________t06" localSheetId="108" hidden="1">{#N/A,#N/A,FALSE,"т04"}</definedName>
    <definedName name="__________________t06" localSheetId="109" hidden="1">{#N/A,#N/A,FALSE,"т04"}</definedName>
    <definedName name="__________________t06" localSheetId="110" hidden="1">{#N/A,#N/A,FALSE,"т04"}</definedName>
    <definedName name="__________________t06" localSheetId="126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47" hidden="1">{#N/A,#N/A,FALSE,"т04"}</definedName>
    <definedName name="__________________t06" localSheetId="42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31" hidden="1">{#N/A,#N/A,FALSE,"т04"}</definedName>
    <definedName name="_________________t04" localSheetId="40" hidden="1">{#N/A,#N/A,FALSE,"т04"}</definedName>
    <definedName name="_________________t04" localSheetId="41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34" hidden="1">{#N/A,#N/A,FALSE,"т04"}</definedName>
    <definedName name="_________________t04" localSheetId="35" hidden="1">{#N/A,#N/A,FALSE,"т04"}</definedName>
    <definedName name="_________________t04" localSheetId="3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67" hidden="1">{#N/A,#N/A,FALSE,"т04"}</definedName>
    <definedName name="_________________t04" localSheetId="104" hidden="1">{#N/A,#N/A,FALSE,"т04"}</definedName>
    <definedName name="_________________t04" localSheetId="105" hidden="1">{#N/A,#N/A,FALSE,"т04"}</definedName>
    <definedName name="_________________t04" localSheetId="106" hidden="1">{#N/A,#N/A,FALSE,"т04"}</definedName>
    <definedName name="_________________t04" localSheetId="107" hidden="1">{#N/A,#N/A,FALSE,"т04"}</definedName>
    <definedName name="_________________t04" localSheetId="96" hidden="1">{#N/A,#N/A,FALSE,"т04"}</definedName>
    <definedName name="_________________t04" localSheetId="101" hidden="1">{#N/A,#N/A,FALSE,"т04"}</definedName>
    <definedName name="_________________t04" localSheetId="102" hidden="1">{#N/A,#N/A,FALSE,"т04"}</definedName>
    <definedName name="_________________t04" localSheetId="103" hidden="1">{#N/A,#N/A,FALSE,"т04"}</definedName>
    <definedName name="_________________t04" localSheetId="119" hidden="1">{#N/A,#N/A,FALSE,"т04"}</definedName>
    <definedName name="_________________t04" localSheetId="134" hidden="1">{#N/A,#N/A,FALSE,"т04"}</definedName>
    <definedName name="_________________t04" localSheetId="141" hidden="1">{#N/A,#N/A,FALSE,"т04"}</definedName>
    <definedName name="_________________t04" localSheetId="142" hidden="1">{#N/A,#N/A,FALSE,"т04"}</definedName>
    <definedName name="_________________t04" localSheetId="143" hidden="1">{#N/A,#N/A,FALSE,"т04"}</definedName>
    <definedName name="_________________t04" localSheetId="144" hidden="1">{#N/A,#N/A,FALSE,"т04"}</definedName>
    <definedName name="_________________t04" localSheetId="145" hidden="1">{#N/A,#N/A,FALSE,"т04"}</definedName>
    <definedName name="_________________t04" localSheetId="18" hidden="1">{#N/A,#N/A,FALSE,"т04"}</definedName>
    <definedName name="_________________t04" localSheetId="19" hidden="1">{#N/A,#N/A,FALSE,"т04"}</definedName>
    <definedName name="_________________t04" localSheetId="93" hidden="1">{#N/A,#N/A,FALSE,"т04"}</definedName>
    <definedName name="_________________t04" localSheetId="108" hidden="1">{#N/A,#N/A,FALSE,"т04"}</definedName>
    <definedName name="_________________t04" localSheetId="109" hidden="1">{#N/A,#N/A,FALSE,"т04"}</definedName>
    <definedName name="_________________t04" localSheetId="110" hidden="1">{#N/A,#N/A,FALSE,"т04"}</definedName>
    <definedName name="_________________t04" localSheetId="126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47" hidden="1">{#N/A,#N/A,FALSE,"т04"}</definedName>
    <definedName name="_________________t04" localSheetId="42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31" hidden="1">{#N/A,#N/A,FALSE,"т04"}</definedName>
    <definedName name="_________________t06" localSheetId="40" hidden="1">{#N/A,#N/A,FALSE,"т04"}</definedName>
    <definedName name="_________________t06" localSheetId="41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34" hidden="1">{#N/A,#N/A,FALSE,"т04"}</definedName>
    <definedName name="_________________t06" localSheetId="35" hidden="1">{#N/A,#N/A,FALSE,"т04"}</definedName>
    <definedName name="_________________t06" localSheetId="3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67" hidden="1">{#N/A,#N/A,FALSE,"т04"}</definedName>
    <definedName name="_________________t06" localSheetId="104" hidden="1">{#N/A,#N/A,FALSE,"т04"}</definedName>
    <definedName name="_________________t06" localSheetId="105" hidden="1">{#N/A,#N/A,FALSE,"т04"}</definedName>
    <definedName name="_________________t06" localSheetId="106" hidden="1">{#N/A,#N/A,FALSE,"т04"}</definedName>
    <definedName name="_________________t06" localSheetId="107" hidden="1">{#N/A,#N/A,FALSE,"т04"}</definedName>
    <definedName name="_________________t06" localSheetId="96" hidden="1">{#N/A,#N/A,FALSE,"т04"}</definedName>
    <definedName name="_________________t06" localSheetId="101" hidden="1">{#N/A,#N/A,FALSE,"т04"}</definedName>
    <definedName name="_________________t06" localSheetId="102" hidden="1">{#N/A,#N/A,FALSE,"т04"}</definedName>
    <definedName name="_________________t06" localSheetId="103" hidden="1">{#N/A,#N/A,FALSE,"т04"}</definedName>
    <definedName name="_________________t06" localSheetId="119" hidden="1">{#N/A,#N/A,FALSE,"т04"}</definedName>
    <definedName name="_________________t06" localSheetId="134" hidden="1">{#N/A,#N/A,FALSE,"т04"}</definedName>
    <definedName name="_________________t06" localSheetId="141" hidden="1">{#N/A,#N/A,FALSE,"т04"}</definedName>
    <definedName name="_________________t06" localSheetId="142" hidden="1">{#N/A,#N/A,FALSE,"т04"}</definedName>
    <definedName name="_________________t06" localSheetId="143" hidden="1">{#N/A,#N/A,FALSE,"т04"}</definedName>
    <definedName name="_________________t06" localSheetId="144" hidden="1">{#N/A,#N/A,FALSE,"т04"}</definedName>
    <definedName name="_________________t06" localSheetId="145" hidden="1">{#N/A,#N/A,FALSE,"т04"}</definedName>
    <definedName name="_________________t06" localSheetId="18" hidden="1">{#N/A,#N/A,FALSE,"т04"}</definedName>
    <definedName name="_________________t06" localSheetId="19" hidden="1">{#N/A,#N/A,FALSE,"т04"}</definedName>
    <definedName name="_________________t06" localSheetId="93" hidden="1">{#N/A,#N/A,FALSE,"т04"}</definedName>
    <definedName name="_________________t06" localSheetId="108" hidden="1">{#N/A,#N/A,FALSE,"т04"}</definedName>
    <definedName name="_________________t06" localSheetId="109" hidden="1">{#N/A,#N/A,FALSE,"т04"}</definedName>
    <definedName name="_________________t06" localSheetId="110" hidden="1">{#N/A,#N/A,FALSE,"т04"}</definedName>
    <definedName name="_________________t06" localSheetId="126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47" hidden="1">{#N/A,#N/A,FALSE,"т04"}</definedName>
    <definedName name="_________________t06" localSheetId="42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31" hidden="1">{#N/A,#N/A,FALSE,"т04"}</definedName>
    <definedName name="________________t04" localSheetId="40" hidden="1">{#N/A,#N/A,FALSE,"т04"}</definedName>
    <definedName name="________________t04" localSheetId="41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34" hidden="1">{#N/A,#N/A,FALSE,"т04"}</definedName>
    <definedName name="________________t04" localSheetId="35" hidden="1">{#N/A,#N/A,FALSE,"т04"}</definedName>
    <definedName name="________________t04" localSheetId="3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67" hidden="1">{#N/A,#N/A,FALSE,"т04"}</definedName>
    <definedName name="________________t04" localSheetId="104" hidden="1">{#N/A,#N/A,FALSE,"т04"}</definedName>
    <definedName name="________________t04" localSheetId="105" hidden="1">{#N/A,#N/A,FALSE,"т04"}</definedName>
    <definedName name="________________t04" localSheetId="106" hidden="1">{#N/A,#N/A,FALSE,"т04"}</definedName>
    <definedName name="________________t04" localSheetId="107" hidden="1">{#N/A,#N/A,FALSE,"т04"}</definedName>
    <definedName name="________________t04" localSheetId="96" hidden="1">{#N/A,#N/A,FALSE,"т04"}</definedName>
    <definedName name="________________t04" localSheetId="101" hidden="1">{#N/A,#N/A,FALSE,"т04"}</definedName>
    <definedName name="________________t04" localSheetId="102" hidden="1">{#N/A,#N/A,FALSE,"т04"}</definedName>
    <definedName name="________________t04" localSheetId="103" hidden="1">{#N/A,#N/A,FALSE,"т04"}</definedName>
    <definedName name="________________t04" localSheetId="119" hidden="1">{#N/A,#N/A,FALSE,"т04"}</definedName>
    <definedName name="________________t04" localSheetId="134" hidden="1">{#N/A,#N/A,FALSE,"т04"}</definedName>
    <definedName name="________________t04" localSheetId="141" hidden="1">{#N/A,#N/A,FALSE,"т04"}</definedName>
    <definedName name="________________t04" localSheetId="142" hidden="1">{#N/A,#N/A,FALSE,"т04"}</definedName>
    <definedName name="________________t04" localSheetId="143" hidden="1">{#N/A,#N/A,FALSE,"т04"}</definedName>
    <definedName name="________________t04" localSheetId="144" hidden="1">{#N/A,#N/A,FALSE,"т04"}</definedName>
    <definedName name="________________t04" localSheetId="145" hidden="1">{#N/A,#N/A,FALSE,"т04"}</definedName>
    <definedName name="________________t04" localSheetId="18" hidden="1">{#N/A,#N/A,FALSE,"т04"}</definedName>
    <definedName name="________________t04" localSheetId="19" hidden="1">{#N/A,#N/A,FALSE,"т04"}</definedName>
    <definedName name="________________t04" localSheetId="93" hidden="1">{#N/A,#N/A,FALSE,"т04"}</definedName>
    <definedName name="________________t04" localSheetId="108" hidden="1">{#N/A,#N/A,FALSE,"т04"}</definedName>
    <definedName name="________________t04" localSheetId="109" hidden="1">{#N/A,#N/A,FALSE,"т04"}</definedName>
    <definedName name="________________t04" localSheetId="110" hidden="1">{#N/A,#N/A,FALSE,"т04"}</definedName>
    <definedName name="________________t04" localSheetId="126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47" hidden="1">{#N/A,#N/A,FALSE,"т04"}</definedName>
    <definedName name="________________t04" localSheetId="42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31" hidden="1">{#N/A,#N/A,FALSE,"т04"}</definedName>
    <definedName name="________________t06" localSheetId="40" hidden="1">{#N/A,#N/A,FALSE,"т04"}</definedName>
    <definedName name="________________t06" localSheetId="41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34" hidden="1">{#N/A,#N/A,FALSE,"т04"}</definedName>
    <definedName name="________________t06" localSheetId="35" hidden="1">{#N/A,#N/A,FALSE,"т04"}</definedName>
    <definedName name="________________t06" localSheetId="3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67" hidden="1">{#N/A,#N/A,FALSE,"т04"}</definedName>
    <definedName name="________________t06" localSheetId="104" hidden="1">{#N/A,#N/A,FALSE,"т04"}</definedName>
    <definedName name="________________t06" localSheetId="105" hidden="1">{#N/A,#N/A,FALSE,"т04"}</definedName>
    <definedName name="________________t06" localSheetId="106" hidden="1">{#N/A,#N/A,FALSE,"т04"}</definedName>
    <definedName name="________________t06" localSheetId="107" hidden="1">{#N/A,#N/A,FALSE,"т04"}</definedName>
    <definedName name="________________t06" localSheetId="96" hidden="1">{#N/A,#N/A,FALSE,"т04"}</definedName>
    <definedName name="________________t06" localSheetId="101" hidden="1">{#N/A,#N/A,FALSE,"т04"}</definedName>
    <definedName name="________________t06" localSheetId="102" hidden="1">{#N/A,#N/A,FALSE,"т04"}</definedName>
    <definedName name="________________t06" localSheetId="103" hidden="1">{#N/A,#N/A,FALSE,"т04"}</definedName>
    <definedName name="________________t06" localSheetId="119" hidden="1">{#N/A,#N/A,FALSE,"т04"}</definedName>
    <definedName name="________________t06" localSheetId="134" hidden="1">{#N/A,#N/A,FALSE,"т04"}</definedName>
    <definedName name="________________t06" localSheetId="141" hidden="1">{#N/A,#N/A,FALSE,"т04"}</definedName>
    <definedName name="________________t06" localSheetId="142" hidden="1">{#N/A,#N/A,FALSE,"т04"}</definedName>
    <definedName name="________________t06" localSheetId="143" hidden="1">{#N/A,#N/A,FALSE,"т04"}</definedName>
    <definedName name="________________t06" localSheetId="144" hidden="1">{#N/A,#N/A,FALSE,"т04"}</definedName>
    <definedName name="________________t06" localSheetId="145" hidden="1">{#N/A,#N/A,FALSE,"т04"}</definedName>
    <definedName name="________________t06" localSheetId="18" hidden="1">{#N/A,#N/A,FALSE,"т04"}</definedName>
    <definedName name="________________t06" localSheetId="19" hidden="1">{#N/A,#N/A,FALSE,"т04"}</definedName>
    <definedName name="________________t06" localSheetId="93" hidden="1">{#N/A,#N/A,FALSE,"т04"}</definedName>
    <definedName name="________________t06" localSheetId="108" hidden="1">{#N/A,#N/A,FALSE,"т04"}</definedName>
    <definedName name="________________t06" localSheetId="109" hidden="1">{#N/A,#N/A,FALSE,"т04"}</definedName>
    <definedName name="________________t06" localSheetId="110" hidden="1">{#N/A,#N/A,FALSE,"т04"}</definedName>
    <definedName name="________________t06" localSheetId="126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47" hidden="1">{#N/A,#N/A,FALSE,"т04"}</definedName>
    <definedName name="________________t06" localSheetId="42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31" hidden="1">{#N/A,#N/A,FALSE,"т04"}</definedName>
    <definedName name="_______________t04" localSheetId="40" hidden="1">{#N/A,#N/A,FALSE,"т04"}</definedName>
    <definedName name="_______________t04" localSheetId="41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34" hidden="1">{#N/A,#N/A,FALSE,"т04"}</definedName>
    <definedName name="_______________t04" localSheetId="35" hidden="1">{#N/A,#N/A,FALSE,"т04"}</definedName>
    <definedName name="_______________t04" localSheetId="3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67" hidden="1">{#N/A,#N/A,FALSE,"т04"}</definedName>
    <definedName name="_______________t04" localSheetId="104" hidden="1">{#N/A,#N/A,FALSE,"т04"}</definedName>
    <definedName name="_______________t04" localSheetId="105" hidden="1">{#N/A,#N/A,FALSE,"т04"}</definedName>
    <definedName name="_______________t04" localSheetId="106" hidden="1">{#N/A,#N/A,FALSE,"т04"}</definedName>
    <definedName name="_______________t04" localSheetId="107" hidden="1">{#N/A,#N/A,FALSE,"т04"}</definedName>
    <definedName name="_______________t04" localSheetId="96" hidden="1">{#N/A,#N/A,FALSE,"т04"}</definedName>
    <definedName name="_______________t04" localSheetId="101" hidden="1">{#N/A,#N/A,FALSE,"т04"}</definedName>
    <definedName name="_______________t04" localSheetId="102" hidden="1">{#N/A,#N/A,FALSE,"т04"}</definedName>
    <definedName name="_______________t04" localSheetId="103" hidden="1">{#N/A,#N/A,FALSE,"т04"}</definedName>
    <definedName name="_______________t04" localSheetId="119" hidden="1">{#N/A,#N/A,FALSE,"т04"}</definedName>
    <definedName name="_______________t04" localSheetId="134" hidden="1">{#N/A,#N/A,FALSE,"т04"}</definedName>
    <definedName name="_______________t04" localSheetId="141" hidden="1">{#N/A,#N/A,FALSE,"т04"}</definedName>
    <definedName name="_______________t04" localSheetId="142" hidden="1">{#N/A,#N/A,FALSE,"т04"}</definedName>
    <definedName name="_______________t04" localSheetId="143" hidden="1">{#N/A,#N/A,FALSE,"т04"}</definedName>
    <definedName name="_______________t04" localSheetId="144" hidden="1">{#N/A,#N/A,FALSE,"т04"}</definedName>
    <definedName name="_______________t04" localSheetId="145" hidden="1">{#N/A,#N/A,FALSE,"т04"}</definedName>
    <definedName name="_______________t04" localSheetId="18" hidden="1">{#N/A,#N/A,FALSE,"т04"}</definedName>
    <definedName name="_______________t04" localSheetId="19" hidden="1">{#N/A,#N/A,FALSE,"т04"}</definedName>
    <definedName name="_______________t04" localSheetId="93" hidden="1">{#N/A,#N/A,FALSE,"т04"}</definedName>
    <definedName name="_______________t04" localSheetId="108" hidden="1">{#N/A,#N/A,FALSE,"т04"}</definedName>
    <definedName name="_______________t04" localSheetId="109" hidden="1">{#N/A,#N/A,FALSE,"т04"}</definedName>
    <definedName name="_______________t04" localSheetId="110" hidden="1">{#N/A,#N/A,FALSE,"т04"}</definedName>
    <definedName name="_______________t04" localSheetId="126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47" hidden="1">{#N/A,#N/A,FALSE,"т04"}</definedName>
    <definedName name="_______________t04" localSheetId="42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31" hidden="1">{#N/A,#N/A,FALSE,"т04"}</definedName>
    <definedName name="_______________t06" localSheetId="40" hidden="1">{#N/A,#N/A,FALSE,"т04"}</definedName>
    <definedName name="_______________t06" localSheetId="41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34" hidden="1">{#N/A,#N/A,FALSE,"т04"}</definedName>
    <definedName name="_______________t06" localSheetId="35" hidden="1">{#N/A,#N/A,FALSE,"т04"}</definedName>
    <definedName name="_______________t06" localSheetId="3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67" hidden="1">{#N/A,#N/A,FALSE,"т04"}</definedName>
    <definedName name="_______________t06" localSheetId="104" hidden="1">{#N/A,#N/A,FALSE,"т04"}</definedName>
    <definedName name="_______________t06" localSheetId="105" hidden="1">{#N/A,#N/A,FALSE,"т04"}</definedName>
    <definedName name="_______________t06" localSheetId="106" hidden="1">{#N/A,#N/A,FALSE,"т04"}</definedName>
    <definedName name="_______________t06" localSheetId="107" hidden="1">{#N/A,#N/A,FALSE,"т04"}</definedName>
    <definedName name="_______________t06" localSheetId="96" hidden="1">{#N/A,#N/A,FALSE,"т04"}</definedName>
    <definedName name="_______________t06" localSheetId="101" hidden="1">{#N/A,#N/A,FALSE,"т04"}</definedName>
    <definedName name="_______________t06" localSheetId="102" hidden="1">{#N/A,#N/A,FALSE,"т04"}</definedName>
    <definedName name="_______________t06" localSheetId="103" hidden="1">{#N/A,#N/A,FALSE,"т04"}</definedName>
    <definedName name="_______________t06" localSheetId="119" hidden="1">{#N/A,#N/A,FALSE,"т04"}</definedName>
    <definedName name="_______________t06" localSheetId="134" hidden="1">{#N/A,#N/A,FALSE,"т04"}</definedName>
    <definedName name="_______________t06" localSheetId="141" hidden="1">{#N/A,#N/A,FALSE,"т04"}</definedName>
    <definedName name="_______________t06" localSheetId="142" hidden="1">{#N/A,#N/A,FALSE,"т04"}</definedName>
    <definedName name="_______________t06" localSheetId="143" hidden="1">{#N/A,#N/A,FALSE,"т04"}</definedName>
    <definedName name="_______________t06" localSheetId="144" hidden="1">{#N/A,#N/A,FALSE,"т04"}</definedName>
    <definedName name="_______________t06" localSheetId="145" hidden="1">{#N/A,#N/A,FALSE,"т04"}</definedName>
    <definedName name="_______________t06" localSheetId="18" hidden="1">{#N/A,#N/A,FALSE,"т04"}</definedName>
    <definedName name="_______________t06" localSheetId="19" hidden="1">{#N/A,#N/A,FALSE,"т04"}</definedName>
    <definedName name="_______________t06" localSheetId="93" hidden="1">{#N/A,#N/A,FALSE,"т04"}</definedName>
    <definedName name="_______________t06" localSheetId="108" hidden="1">{#N/A,#N/A,FALSE,"т04"}</definedName>
    <definedName name="_______________t06" localSheetId="109" hidden="1">{#N/A,#N/A,FALSE,"т04"}</definedName>
    <definedName name="_______________t06" localSheetId="110" hidden="1">{#N/A,#N/A,FALSE,"т04"}</definedName>
    <definedName name="_______________t06" localSheetId="126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47" hidden="1">{#N/A,#N/A,FALSE,"т04"}</definedName>
    <definedName name="_______________t06" localSheetId="42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31" hidden="1">{#N/A,#N/A,FALSE,"т04"}</definedName>
    <definedName name="______________t04" localSheetId="40" hidden="1">{#N/A,#N/A,FALSE,"т04"}</definedName>
    <definedName name="______________t04" localSheetId="41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34" hidden="1">{#N/A,#N/A,FALSE,"т04"}</definedName>
    <definedName name="______________t04" localSheetId="35" hidden="1">{#N/A,#N/A,FALSE,"т04"}</definedName>
    <definedName name="______________t04" localSheetId="3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67" hidden="1">{#N/A,#N/A,FALSE,"т04"}</definedName>
    <definedName name="______________t04" localSheetId="104" hidden="1">{#N/A,#N/A,FALSE,"т04"}</definedName>
    <definedName name="______________t04" localSheetId="105" hidden="1">{#N/A,#N/A,FALSE,"т04"}</definedName>
    <definedName name="______________t04" localSheetId="106" hidden="1">{#N/A,#N/A,FALSE,"т04"}</definedName>
    <definedName name="______________t04" localSheetId="107" hidden="1">{#N/A,#N/A,FALSE,"т04"}</definedName>
    <definedName name="______________t04" localSheetId="96" hidden="1">{#N/A,#N/A,FALSE,"т04"}</definedName>
    <definedName name="______________t04" localSheetId="101" hidden="1">{#N/A,#N/A,FALSE,"т04"}</definedName>
    <definedName name="______________t04" localSheetId="102" hidden="1">{#N/A,#N/A,FALSE,"т04"}</definedName>
    <definedName name="______________t04" localSheetId="103" hidden="1">{#N/A,#N/A,FALSE,"т04"}</definedName>
    <definedName name="______________t04" localSheetId="119" hidden="1">{#N/A,#N/A,FALSE,"т04"}</definedName>
    <definedName name="______________t04" localSheetId="134" hidden="1">{#N/A,#N/A,FALSE,"т04"}</definedName>
    <definedName name="______________t04" localSheetId="141" hidden="1">{#N/A,#N/A,FALSE,"т04"}</definedName>
    <definedName name="______________t04" localSheetId="142" hidden="1">{#N/A,#N/A,FALSE,"т04"}</definedName>
    <definedName name="______________t04" localSheetId="143" hidden="1">{#N/A,#N/A,FALSE,"т04"}</definedName>
    <definedName name="______________t04" localSheetId="144" hidden="1">{#N/A,#N/A,FALSE,"т04"}</definedName>
    <definedName name="______________t04" localSheetId="145" hidden="1">{#N/A,#N/A,FALSE,"т04"}</definedName>
    <definedName name="______________t04" localSheetId="18" hidden="1">{#N/A,#N/A,FALSE,"т04"}</definedName>
    <definedName name="______________t04" localSheetId="19" hidden="1">{#N/A,#N/A,FALSE,"т04"}</definedName>
    <definedName name="______________t04" localSheetId="93" hidden="1">{#N/A,#N/A,FALSE,"т04"}</definedName>
    <definedName name="______________t04" localSheetId="108" hidden="1">{#N/A,#N/A,FALSE,"т04"}</definedName>
    <definedName name="______________t04" localSheetId="109" hidden="1">{#N/A,#N/A,FALSE,"т04"}</definedName>
    <definedName name="______________t04" localSheetId="110" hidden="1">{#N/A,#N/A,FALSE,"т04"}</definedName>
    <definedName name="______________t04" localSheetId="126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47" hidden="1">{#N/A,#N/A,FALSE,"т04"}</definedName>
    <definedName name="______________t04" localSheetId="42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31" hidden="1">{#N/A,#N/A,FALSE,"т04"}</definedName>
    <definedName name="______________t06" localSheetId="40" hidden="1">{#N/A,#N/A,FALSE,"т04"}</definedName>
    <definedName name="______________t06" localSheetId="41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34" hidden="1">{#N/A,#N/A,FALSE,"т04"}</definedName>
    <definedName name="______________t06" localSheetId="35" hidden="1">{#N/A,#N/A,FALSE,"т04"}</definedName>
    <definedName name="______________t06" localSheetId="3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67" hidden="1">{#N/A,#N/A,FALSE,"т04"}</definedName>
    <definedName name="______________t06" localSheetId="104" hidden="1">{#N/A,#N/A,FALSE,"т04"}</definedName>
    <definedName name="______________t06" localSheetId="105" hidden="1">{#N/A,#N/A,FALSE,"т04"}</definedName>
    <definedName name="______________t06" localSheetId="106" hidden="1">{#N/A,#N/A,FALSE,"т04"}</definedName>
    <definedName name="______________t06" localSheetId="107" hidden="1">{#N/A,#N/A,FALSE,"т04"}</definedName>
    <definedName name="______________t06" localSheetId="96" hidden="1">{#N/A,#N/A,FALSE,"т04"}</definedName>
    <definedName name="______________t06" localSheetId="101" hidden="1">{#N/A,#N/A,FALSE,"т04"}</definedName>
    <definedName name="______________t06" localSheetId="102" hidden="1">{#N/A,#N/A,FALSE,"т04"}</definedName>
    <definedName name="______________t06" localSheetId="103" hidden="1">{#N/A,#N/A,FALSE,"т04"}</definedName>
    <definedName name="______________t06" localSheetId="119" hidden="1">{#N/A,#N/A,FALSE,"т04"}</definedName>
    <definedName name="______________t06" localSheetId="134" hidden="1">{#N/A,#N/A,FALSE,"т04"}</definedName>
    <definedName name="______________t06" localSheetId="141" hidden="1">{#N/A,#N/A,FALSE,"т04"}</definedName>
    <definedName name="______________t06" localSheetId="142" hidden="1">{#N/A,#N/A,FALSE,"т04"}</definedName>
    <definedName name="______________t06" localSheetId="143" hidden="1">{#N/A,#N/A,FALSE,"т04"}</definedName>
    <definedName name="______________t06" localSheetId="144" hidden="1">{#N/A,#N/A,FALSE,"т04"}</definedName>
    <definedName name="______________t06" localSheetId="145" hidden="1">{#N/A,#N/A,FALSE,"т04"}</definedName>
    <definedName name="______________t06" localSheetId="18" hidden="1">{#N/A,#N/A,FALSE,"т04"}</definedName>
    <definedName name="______________t06" localSheetId="19" hidden="1">{#N/A,#N/A,FALSE,"т04"}</definedName>
    <definedName name="______________t06" localSheetId="93" hidden="1">{#N/A,#N/A,FALSE,"т04"}</definedName>
    <definedName name="______________t06" localSheetId="108" hidden="1">{#N/A,#N/A,FALSE,"т04"}</definedName>
    <definedName name="______________t06" localSheetId="109" hidden="1">{#N/A,#N/A,FALSE,"т04"}</definedName>
    <definedName name="______________t06" localSheetId="110" hidden="1">{#N/A,#N/A,FALSE,"т04"}</definedName>
    <definedName name="______________t06" localSheetId="126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47" hidden="1">{#N/A,#N/A,FALSE,"т04"}</definedName>
    <definedName name="______________t06" localSheetId="42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31" hidden="1">{#N/A,#N/A,FALSE,"т04"}</definedName>
    <definedName name="_____________t04" localSheetId="40" hidden="1">{#N/A,#N/A,FALSE,"т04"}</definedName>
    <definedName name="_____________t04" localSheetId="41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34" hidden="1">{#N/A,#N/A,FALSE,"т04"}</definedName>
    <definedName name="_____________t04" localSheetId="35" hidden="1">{#N/A,#N/A,FALSE,"т04"}</definedName>
    <definedName name="_____________t04" localSheetId="3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67" hidden="1">{#N/A,#N/A,FALSE,"т04"}</definedName>
    <definedName name="_____________t04" localSheetId="104" hidden="1">{#N/A,#N/A,FALSE,"т04"}</definedName>
    <definedName name="_____________t04" localSheetId="105" hidden="1">{#N/A,#N/A,FALSE,"т04"}</definedName>
    <definedName name="_____________t04" localSheetId="106" hidden="1">{#N/A,#N/A,FALSE,"т04"}</definedName>
    <definedName name="_____________t04" localSheetId="107" hidden="1">{#N/A,#N/A,FALSE,"т04"}</definedName>
    <definedName name="_____________t04" localSheetId="96" hidden="1">{#N/A,#N/A,FALSE,"т04"}</definedName>
    <definedName name="_____________t04" localSheetId="101" hidden="1">{#N/A,#N/A,FALSE,"т04"}</definedName>
    <definedName name="_____________t04" localSheetId="102" hidden="1">{#N/A,#N/A,FALSE,"т04"}</definedName>
    <definedName name="_____________t04" localSheetId="103" hidden="1">{#N/A,#N/A,FALSE,"т04"}</definedName>
    <definedName name="_____________t04" localSheetId="119" hidden="1">{#N/A,#N/A,FALSE,"т04"}</definedName>
    <definedName name="_____________t04" localSheetId="134" hidden="1">{#N/A,#N/A,FALSE,"т04"}</definedName>
    <definedName name="_____________t04" localSheetId="141" hidden="1">{#N/A,#N/A,FALSE,"т04"}</definedName>
    <definedName name="_____________t04" localSheetId="142" hidden="1">{#N/A,#N/A,FALSE,"т04"}</definedName>
    <definedName name="_____________t04" localSheetId="143" hidden="1">{#N/A,#N/A,FALSE,"т04"}</definedName>
    <definedName name="_____________t04" localSheetId="144" hidden="1">{#N/A,#N/A,FALSE,"т04"}</definedName>
    <definedName name="_____________t04" localSheetId="145" hidden="1">{#N/A,#N/A,FALSE,"т04"}</definedName>
    <definedName name="_____________t04" localSheetId="18" hidden="1">{#N/A,#N/A,FALSE,"т04"}</definedName>
    <definedName name="_____________t04" localSheetId="19" hidden="1">{#N/A,#N/A,FALSE,"т04"}</definedName>
    <definedName name="_____________t04" localSheetId="93" hidden="1">{#N/A,#N/A,FALSE,"т04"}</definedName>
    <definedName name="_____________t04" localSheetId="108" hidden="1">{#N/A,#N/A,FALSE,"т04"}</definedName>
    <definedName name="_____________t04" localSheetId="109" hidden="1">{#N/A,#N/A,FALSE,"т04"}</definedName>
    <definedName name="_____________t04" localSheetId="110" hidden="1">{#N/A,#N/A,FALSE,"т04"}</definedName>
    <definedName name="_____________t04" localSheetId="126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47" hidden="1">{#N/A,#N/A,FALSE,"т04"}</definedName>
    <definedName name="_____________t04" localSheetId="42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31" hidden="1">{#N/A,#N/A,FALSE,"т04"}</definedName>
    <definedName name="_____________t06" localSheetId="40" hidden="1">{#N/A,#N/A,FALSE,"т04"}</definedName>
    <definedName name="_____________t06" localSheetId="41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34" hidden="1">{#N/A,#N/A,FALSE,"т04"}</definedName>
    <definedName name="_____________t06" localSheetId="35" hidden="1">{#N/A,#N/A,FALSE,"т04"}</definedName>
    <definedName name="_____________t06" localSheetId="3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67" hidden="1">{#N/A,#N/A,FALSE,"т04"}</definedName>
    <definedName name="_____________t06" localSheetId="104" hidden="1">{#N/A,#N/A,FALSE,"т04"}</definedName>
    <definedName name="_____________t06" localSheetId="105" hidden="1">{#N/A,#N/A,FALSE,"т04"}</definedName>
    <definedName name="_____________t06" localSheetId="106" hidden="1">{#N/A,#N/A,FALSE,"т04"}</definedName>
    <definedName name="_____________t06" localSheetId="107" hidden="1">{#N/A,#N/A,FALSE,"т04"}</definedName>
    <definedName name="_____________t06" localSheetId="96" hidden="1">{#N/A,#N/A,FALSE,"т04"}</definedName>
    <definedName name="_____________t06" localSheetId="101" hidden="1">{#N/A,#N/A,FALSE,"т04"}</definedName>
    <definedName name="_____________t06" localSheetId="102" hidden="1">{#N/A,#N/A,FALSE,"т04"}</definedName>
    <definedName name="_____________t06" localSheetId="103" hidden="1">{#N/A,#N/A,FALSE,"т04"}</definedName>
    <definedName name="_____________t06" localSheetId="119" hidden="1">{#N/A,#N/A,FALSE,"т04"}</definedName>
    <definedName name="_____________t06" localSheetId="134" hidden="1">{#N/A,#N/A,FALSE,"т04"}</definedName>
    <definedName name="_____________t06" localSheetId="141" hidden="1">{#N/A,#N/A,FALSE,"т04"}</definedName>
    <definedName name="_____________t06" localSheetId="142" hidden="1">{#N/A,#N/A,FALSE,"т04"}</definedName>
    <definedName name="_____________t06" localSheetId="143" hidden="1">{#N/A,#N/A,FALSE,"т04"}</definedName>
    <definedName name="_____________t06" localSheetId="144" hidden="1">{#N/A,#N/A,FALSE,"т04"}</definedName>
    <definedName name="_____________t06" localSheetId="145" hidden="1">{#N/A,#N/A,FALSE,"т04"}</definedName>
    <definedName name="_____________t06" localSheetId="18" hidden="1">{#N/A,#N/A,FALSE,"т04"}</definedName>
    <definedName name="_____________t06" localSheetId="19" hidden="1">{#N/A,#N/A,FALSE,"т04"}</definedName>
    <definedName name="_____________t06" localSheetId="93" hidden="1">{#N/A,#N/A,FALSE,"т04"}</definedName>
    <definedName name="_____________t06" localSheetId="108" hidden="1">{#N/A,#N/A,FALSE,"т04"}</definedName>
    <definedName name="_____________t06" localSheetId="109" hidden="1">{#N/A,#N/A,FALSE,"т04"}</definedName>
    <definedName name="_____________t06" localSheetId="110" hidden="1">{#N/A,#N/A,FALSE,"т04"}</definedName>
    <definedName name="_____________t06" localSheetId="126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47" hidden="1">{#N/A,#N/A,FALSE,"т04"}</definedName>
    <definedName name="_____________t06" localSheetId="42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31" hidden="1">{#N/A,#N/A,FALSE,"т04"}</definedName>
    <definedName name="____________t04" localSheetId="40" hidden="1">{#N/A,#N/A,FALSE,"т04"}</definedName>
    <definedName name="____________t04" localSheetId="41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34" hidden="1">{#N/A,#N/A,FALSE,"т04"}</definedName>
    <definedName name="____________t04" localSheetId="35" hidden="1">{#N/A,#N/A,FALSE,"т04"}</definedName>
    <definedName name="____________t04" localSheetId="3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67" hidden="1">{#N/A,#N/A,FALSE,"т04"}</definedName>
    <definedName name="____________t04" localSheetId="104" hidden="1">{#N/A,#N/A,FALSE,"т04"}</definedName>
    <definedName name="____________t04" localSheetId="105" hidden="1">{#N/A,#N/A,FALSE,"т04"}</definedName>
    <definedName name="____________t04" localSheetId="106" hidden="1">{#N/A,#N/A,FALSE,"т04"}</definedName>
    <definedName name="____________t04" localSheetId="107" hidden="1">{#N/A,#N/A,FALSE,"т04"}</definedName>
    <definedName name="____________t04" localSheetId="96" hidden="1">{#N/A,#N/A,FALSE,"т04"}</definedName>
    <definedName name="____________t04" localSheetId="101" hidden="1">{#N/A,#N/A,FALSE,"т04"}</definedName>
    <definedName name="____________t04" localSheetId="102" hidden="1">{#N/A,#N/A,FALSE,"т04"}</definedName>
    <definedName name="____________t04" localSheetId="103" hidden="1">{#N/A,#N/A,FALSE,"т04"}</definedName>
    <definedName name="____________t04" localSheetId="119" hidden="1">{#N/A,#N/A,FALSE,"т04"}</definedName>
    <definedName name="____________t04" localSheetId="134" hidden="1">{#N/A,#N/A,FALSE,"т04"}</definedName>
    <definedName name="____________t04" localSheetId="141" hidden="1">{#N/A,#N/A,FALSE,"т04"}</definedName>
    <definedName name="____________t04" localSheetId="142" hidden="1">{#N/A,#N/A,FALSE,"т04"}</definedName>
    <definedName name="____________t04" localSheetId="143" hidden="1">{#N/A,#N/A,FALSE,"т04"}</definedName>
    <definedName name="____________t04" localSheetId="144" hidden="1">{#N/A,#N/A,FALSE,"т04"}</definedName>
    <definedName name="____________t04" localSheetId="145" hidden="1">{#N/A,#N/A,FALSE,"т04"}</definedName>
    <definedName name="____________t04" localSheetId="18" hidden="1">{#N/A,#N/A,FALSE,"т04"}</definedName>
    <definedName name="____________t04" localSheetId="19" hidden="1">{#N/A,#N/A,FALSE,"т04"}</definedName>
    <definedName name="____________t04" localSheetId="93" hidden="1">{#N/A,#N/A,FALSE,"т04"}</definedName>
    <definedName name="____________t04" localSheetId="108" hidden="1">{#N/A,#N/A,FALSE,"т04"}</definedName>
    <definedName name="____________t04" localSheetId="109" hidden="1">{#N/A,#N/A,FALSE,"т04"}</definedName>
    <definedName name="____________t04" localSheetId="110" hidden="1">{#N/A,#N/A,FALSE,"т04"}</definedName>
    <definedName name="____________t04" localSheetId="126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47" hidden="1">{#N/A,#N/A,FALSE,"т04"}</definedName>
    <definedName name="____________t04" localSheetId="42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31" hidden="1">{#N/A,#N/A,FALSE,"т04"}</definedName>
    <definedName name="___________t04" localSheetId="40" hidden="1">{#N/A,#N/A,FALSE,"т04"}</definedName>
    <definedName name="___________t04" localSheetId="41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34" hidden="1">{#N/A,#N/A,FALSE,"т04"}</definedName>
    <definedName name="___________t04" localSheetId="35" hidden="1">{#N/A,#N/A,FALSE,"т04"}</definedName>
    <definedName name="___________t04" localSheetId="3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67" hidden="1">{#N/A,#N/A,FALSE,"т04"}</definedName>
    <definedName name="___________t04" localSheetId="104" hidden="1">{#N/A,#N/A,FALSE,"т04"}</definedName>
    <definedName name="___________t04" localSheetId="105" hidden="1">{#N/A,#N/A,FALSE,"т04"}</definedName>
    <definedName name="___________t04" localSheetId="106" hidden="1">{#N/A,#N/A,FALSE,"т04"}</definedName>
    <definedName name="___________t04" localSheetId="107" hidden="1">{#N/A,#N/A,FALSE,"т04"}</definedName>
    <definedName name="___________t04" localSheetId="96" hidden="1">{#N/A,#N/A,FALSE,"т04"}</definedName>
    <definedName name="___________t04" localSheetId="101" hidden="1">{#N/A,#N/A,FALSE,"т04"}</definedName>
    <definedName name="___________t04" localSheetId="102" hidden="1">{#N/A,#N/A,FALSE,"т04"}</definedName>
    <definedName name="___________t04" localSheetId="103" hidden="1">{#N/A,#N/A,FALSE,"т04"}</definedName>
    <definedName name="___________t04" localSheetId="119" hidden="1">{#N/A,#N/A,FALSE,"т04"}</definedName>
    <definedName name="___________t04" localSheetId="134" hidden="1">{#N/A,#N/A,FALSE,"т04"}</definedName>
    <definedName name="___________t04" localSheetId="141" hidden="1">{#N/A,#N/A,FALSE,"т04"}</definedName>
    <definedName name="___________t04" localSheetId="142" hidden="1">{#N/A,#N/A,FALSE,"т04"}</definedName>
    <definedName name="___________t04" localSheetId="143" hidden="1">{#N/A,#N/A,FALSE,"т04"}</definedName>
    <definedName name="___________t04" localSheetId="144" hidden="1">{#N/A,#N/A,FALSE,"т04"}</definedName>
    <definedName name="___________t04" localSheetId="145" hidden="1">{#N/A,#N/A,FALSE,"т04"}</definedName>
    <definedName name="___________t04" localSheetId="18" hidden="1">{#N/A,#N/A,FALSE,"т04"}</definedName>
    <definedName name="___________t04" localSheetId="19" hidden="1">{#N/A,#N/A,FALSE,"т04"}</definedName>
    <definedName name="___________t04" localSheetId="93" hidden="1">{#N/A,#N/A,FALSE,"т04"}</definedName>
    <definedName name="___________t04" localSheetId="108" hidden="1">{#N/A,#N/A,FALSE,"т04"}</definedName>
    <definedName name="___________t04" localSheetId="109" hidden="1">{#N/A,#N/A,FALSE,"т04"}</definedName>
    <definedName name="___________t04" localSheetId="110" hidden="1">{#N/A,#N/A,FALSE,"т04"}</definedName>
    <definedName name="___________t04" localSheetId="126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47" hidden="1">{#N/A,#N/A,FALSE,"т04"}</definedName>
    <definedName name="___________t04" localSheetId="42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31" hidden="1">{#N/A,#N/A,FALSE,"т04"}</definedName>
    <definedName name="___________t06" localSheetId="40" hidden="1">{#N/A,#N/A,FALSE,"т04"}</definedName>
    <definedName name="___________t06" localSheetId="41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34" hidden="1">{#N/A,#N/A,FALSE,"т04"}</definedName>
    <definedName name="___________t06" localSheetId="35" hidden="1">{#N/A,#N/A,FALSE,"т04"}</definedName>
    <definedName name="___________t06" localSheetId="3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67" hidden="1">{#N/A,#N/A,FALSE,"т04"}</definedName>
    <definedName name="___________t06" localSheetId="104" hidden="1">{#N/A,#N/A,FALSE,"т04"}</definedName>
    <definedName name="___________t06" localSheetId="105" hidden="1">{#N/A,#N/A,FALSE,"т04"}</definedName>
    <definedName name="___________t06" localSheetId="106" hidden="1">{#N/A,#N/A,FALSE,"т04"}</definedName>
    <definedName name="___________t06" localSheetId="107" hidden="1">{#N/A,#N/A,FALSE,"т04"}</definedName>
    <definedName name="___________t06" localSheetId="96" hidden="1">{#N/A,#N/A,FALSE,"т04"}</definedName>
    <definedName name="___________t06" localSheetId="101" hidden="1">{#N/A,#N/A,FALSE,"т04"}</definedName>
    <definedName name="___________t06" localSheetId="102" hidden="1">{#N/A,#N/A,FALSE,"т04"}</definedName>
    <definedName name="___________t06" localSheetId="103" hidden="1">{#N/A,#N/A,FALSE,"т04"}</definedName>
    <definedName name="___________t06" localSheetId="119" hidden="1">{#N/A,#N/A,FALSE,"т04"}</definedName>
    <definedName name="___________t06" localSheetId="134" hidden="1">{#N/A,#N/A,FALSE,"т04"}</definedName>
    <definedName name="___________t06" localSheetId="141" hidden="1">{#N/A,#N/A,FALSE,"т04"}</definedName>
    <definedName name="___________t06" localSheetId="142" hidden="1">{#N/A,#N/A,FALSE,"т04"}</definedName>
    <definedName name="___________t06" localSheetId="143" hidden="1">{#N/A,#N/A,FALSE,"т04"}</definedName>
    <definedName name="___________t06" localSheetId="144" hidden="1">{#N/A,#N/A,FALSE,"т04"}</definedName>
    <definedName name="___________t06" localSheetId="145" hidden="1">{#N/A,#N/A,FALSE,"т04"}</definedName>
    <definedName name="___________t06" localSheetId="18" hidden="1">{#N/A,#N/A,FALSE,"т04"}</definedName>
    <definedName name="___________t06" localSheetId="19" hidden="1">{#N/A,#N/A,FALSE,"т04"}</definedName>
    <definedName name="___________t06" localSheetId="93" hidden="1">{#N/A,#N/A,FALSE,"т04"}</definedName>
    <definedName name="___________t06" localSheetId="108" hidden="1">{#N/A,#N/A,FALSE,"т04"}</definedName>
    <definedName name="___________t06" localSheetId="109" hidden="1">{#N/A,#N/A,FALSE,"т04"}</definedName>
    <definedName name="___________t06" localSheetId="110" hidden="1">{#N/A,#N/A,FALSE,"т04"}</definedName>
    <definedName name="___________t06" localSheetId="126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47" hidden="1">{#N/A,#N/A,FALSE,"т04"}</definedName>
    <definedName name="___________t06" localSheetId="42" hidden="1">{#N/A,#N/A,FALSE,"т04"}</definedName>
    <definedName name="___________t06" hidden="1">{#N/A,#N/A,FALSE,"т04"}</definedName>
    <definedName name="__________t04" localSheetId="1" hidden="1">{#N/A,#N/A,FALSE,"т04"}</definedName>
    <definedName name="__________t04" localSheetId="31" hidden="1">{#N/A,#N/A,FALSE,"т04"}</definedName>
    <definedName name="__________t04" localSheetId="40" hidden="1">{#N/A,#N/A,FALSE,"т04"}</definedName>
    <definedName name="__________t04" localSheetId="41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34" hidden="1">{#N/A,#N/A,FALSE,"т04"}</definedName>
    <definedName name="__________t04" localSheetId="35" hidden="1">{#N/A,#N/A,FALSE,"т04"}</definedName>
    <definedName name="__________t04" localSheetId="3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67" hidden="1">{#N/A,#N/A,FALSE,"т04"}</definedName>
    <definedName name="__________t04" localSheetId="104" hidden="1">{#N/A,#N/A,FALSE,"т04"}</definedName>
    <definedName name="__________t04" localSheetId="105" hidden="1">{#N/A,#N/A,FALSE,"т04"}</definedName>
    <definedName name="__________t04" localSheetId="106" hidden="1">{#N/A,#N/A,FALSE,"т04"}</definedName>
    <definedName name="__________t04" localSheetId="107" hidden="1">{#N/A,#N/A,FALSE,"т04"}</definedName>
    <definedName name="__________t04" localSheetId="96" hidden="1">{#N/A,#N/A,FALSE,"т04"}</definedName>
    <definedName name="__________t04" localSheetId="101" hidden="1">{#N/A,#N/A,FALSE,"т04"}</definedName>
    <definedName name="__________t04" localSheetId="102" hidden="1">{#N/A,#N/A,FALSE,"т04"}</definedName>
    <definedName name="__________t04" localSheetId="103" hidden="1">{#N/A,#N/A,FALSE,"т04"}</definedName>
    <definedName name="__________t04" localSheetId="119" hidden="1">{#N/A,#N/A,FALSE,"т04"}</definedName>
    <definedName name="__________t04" localSheetId="134" hidden="1">{#N/A,#N/A,FALSE,"т04"}</definedName>
    <definedName name="__________t04" localSheetId="141" hidden="1">{#N/A,#N/A,FALSE,"т04"}</definedName>
    <definedName name="__________t04" localSheetId="142" hidden="1">{#N/A,#N/A,FALSE,"т04"}</definedName>
    <definedName name="__________t04" localSheetId="143" hidden="1">{#N/A,#N/A,FALSE,"т04"}</definedName>
    <definedName name="__________t04" localSheetId="144" hidden="1">{#N/A,#N/A,FALSE,"т04"}</definedName>
    <definedName name="__________t04" localSheetId="145" hidden="1">{#N/A,#N/A,FALSE,"т04"}</definedName>
    <definedName name="__________t04" localSheetId="18" hidden="1">{#N/A,#N/A,FALSE,"т04"}</definedName>
    <definedName name="__________t04" localSheetId="19" hidden="1">{#N/A,#N/A,FALSE,"т04"}</definedName>
    <definedName name="__________t04" localSheetId="93" hidden="1">{#N/A,#N/A,FALSE,"т04"}</definedName>
    <definedName name="__________t04" localSheetId="108" hidden="1">{#N/A,#N/A,FALSE,"т04"}</definedName>
    <definedName name="__________t04" localSheetId="109" hidden="1">{#N/A,#N/A,FALSE,"т04"}</definedName>
    <definedName name="__________t04" localSheetId="110" hidden="1">{#N/A,#N/A,FALSE,"т04"}</definedName>
    <definedName name="__________t04" localSheetId="126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47" hidden="1">{#N/A,#N/A,FALSE,"т04"}</definedName>
    <definedName name="__________t04" localSheetId="42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31" hidden="1">{#N/A,#N/A,FALSE,"т04"}</definedName>
    <definedName name="__________t06" localSheetId="40" hidden="1">{#N/A,#N/A,FALSE,"т04"}</definedName>
    <definedName name="__________t06" localSheetId="41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34" hidden="1">{#N/A,#N/A,FALSE,"т04"}</definedName>
    <definedName name="__________t06" localSheetId="35" hidden="1">{#N/A,#N/A,FALSE,"т04"}</definedName>
    <definedName name="__________t06" localSheetId="3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67" hidden="1">{#N/A,#N/A,FALSE,"т04"}</definedName>
    <definedName name="__________t06" localSheetId="104" hidden="1">{#N/A,#N/A,FALSE,"т04"}</definedName>
    <definedName name="__________t06" localSheetId="105" hidden="1">{#N/A,#N/A,FALSE,"т04"}</definedName>
    <definedName name="__________t06" localSheetId="106" hidden="1">{#N/A,#N/A,FALSE,"т04"}</definedName>
    <definedName name="__________t06" localSheetId="107" hidden="1">{#N/A,#N/A,FALSE,"т04"}</definedName>
    <definedName name="__________t06" localSheetId="96" hidden="1">{#N/A,#N/A,FALSE,"т04"}</definedName>
    <definedName name="__________t06" localSheetId="101" hidden="1">{#N/A,#N/A,FALSE,"т04"}</definedName>
    <definedName name="__________t06" localSheetId="102" hidden="1">{#N/A,#N/A,FALSE,"т04"}</definedName>
    <definedName name="__________t06" localSheetId="103" hidden="1">{#N/A,#N/A,FALSE,"т04"}</definedName>
    <definedName name="__________t06" localSheetId="119" hidden="1">{#N/A,#N/A,FALSE,"т04"}</definedName>
    <definedName name="__________t06" localSheetId="134" hidden="1">{#N/A,#N/A,FALSE,"т04"}</definedName>
    <definedName name="__________t06" localSheetId="141" hidden="1">{#N/A,#N/A,FALSE,"т04"}</definedName>
    <definedName name="__________t06" localSheetId="142" hidden="1">{#N/A,#N/A,FALSE,"т04"}</definedName>
    <definedName name="__________t06" localSheetId="143" hidden="1">{#N/A,#N/A,FALSE,"т04"}</definedName>
    <definedName name="__________t06" localSheetId="144" hidden="1">{#N/A,#N/A,FALSE,"т04"}</definedName>
    <definedName name="__________t06" localSheetId="145" hidden="1">{#N/A,#N/A,FALSE,"т04"}</definedName>
    <definedName name="__________t06" localSheetId="18" hidden="1">{#N/A,#N/A,FALSE,"т04"}</definedName>
    <definedName name="__________t06" localSheetId="19" hidden="1">{#N/A,#N/A,FALSE,"т04"}</definedName>
    <definedName name="__________t06" localSheetId="93" hidden="1">{#N/A,#N/A,FALSE,"т04"}</definedName>
    <definedName name="__________t06" localSheetId="108" hidden="1">{#N/A,#N/A,FALSE,"т04"}</definedName>
    <definedName name="__________t06" localSheetId="109" hidden="1">{#N/A,#N/A,FALSE,"т04"}</definedName>
    <definedName name="__________t06" localSheetId="110" hidden="1">{#N/A,#N/A,FALSE,"т04"}</definedName>
    <definedName name="__________t06" localSheetId="126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47" hidden="1">{#N/A,#N/A,FALSE,"т04"}</definedName>
    <definedName name="__________t06" localSheetId="42" hidden="1">{#N/A,#N/A,FALSE,"т04"}</definedName>
    <definedName name="__________t06" hidden="1">{#N/A,#N/A,FALSE,"т04"}</definedName>
    <definedName name="_________t04" localSheetId="1" hidden="1">{#N/A,#N/A,FALSE,"т04"}</definedName>
    <definedName name="_________t04" localSheetId="31" hidden="1">{#N/A,#N/A,FALSE,"т04"}</definedName>
    <definedName name="_________t04" localSheetId="40" hidden="1">{#N/A,#N/A,FALSE,"т04"}</definedName>
    <definedName name="_________t04" localSheetId="41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34" hidden="1">{#N/A,#N/A,FALSE,"т04"}</definedName>
    <definedName name="_________t04" localSheetId="35" hidden="1">{#N/A,#N/A,FALSE,"т04"}</definedName>
    <definedName name="_________t04" localSheetId="3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67" hidden="1">{#N/A,#N/A,FALSE,"т04"}</definedName>
    <definedName name="_________t04" localSheetId="104" hidden="1">{#N/A,#N/A,FALSE,"т04"}</definedName>
    <definedName name="_________t04" localSheetId="105" hidden="1">{#N/A,#N/A,FALSE,"т04"}</definedName>
    <definedName name="_________t04" localSheetId="106" hidden="1">{#N/A,#N/A,FALSE,"т04"}</definedName>
    <definedName name="_________t04" localSheetId="107" hidden="1">{#N/A,#N/A,FALSE,"т04"}</definedName>
    <definedName name="_________t04" localSheetId="96" hidden="1">{#N/A,#N/A,FALSE,"т04"}</definedName>
    <definedName name="_________t04" localSheetId="101" hidden="1">{#N/A,#N/A,FALSE,"т04"}</definedName>
    <definedName name="_________t04" localSheetId="102" hidden="1">{#N/A,#N/A,FALSE,"т04"}</definedName>
    <definedName name="_________t04" localSheetId="103" hidden="1">{#N/A,#N/A,FALSE,"т04"}</definedName>
    <definedName name="_________t04" localSheetId="119" hidden="1">{#N/A,#N/A,FALSE,"т04"}</definedName>
    <definedName name="_________t04" localSheetId="134" hidden="1">{#N/A,#N/A,FALSE,"т04"}</definedName>
    <definedName name="_________t04" localSheetId="141" hidden="1">{#N/A,#N/A,FALSE,"т04"}</definedName>
    <definedName name="_________t04" localSheetId="142" hidden="1">{#N/A,#N/A,FALSE,"т04"}</definedName>
    <definedName name="_________t04" localSheetId="143" hidden="1">{#N/A,#N/A,FALSE,"т04"}</definedName>
    <definedName name="_________t04" localSheetId="144" hidden="1">{#N/A,#N/A,FALSE,"т04"}</definedName>
    <definedName name="_________t04" localSheetId="145" hidden="1">{#N/A,#N/A,FALSE,"т04"}</definedName>
    <definedName name="_________t04" localSheetId="18" hidden="1">{#N/A,#N/A,FALSE,"т04"}</definedName>
    <definedName name="_________t04" localSheetId="19" hidden="1">{#N/A,#N/A,FALSE,"т04"}</definedName>
    <definedName name="_________t04" localSheetId="93" hidden="1">{#N/A,#N/A,FALSE,"т04"}</definedName>
    <definedName name="_________t04" localSheetId="108" hidden="1">{#N/A,#N/A,FALSE,"т04"}</definedName>
    <definedName name="_________t04" localSheetId="109" hidden="1">{#N/A,#N/A,FALSE,"т04"}</definedName>
    <definedName name="_________t04" localSheetId="110" hidden="1">{#N/A,#N/A,FALSE,"т04"}</definedName>
    <definedName name="_________t04" localSheetId="126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47" hidden="1">{#N/A,#N/A,FALSE,"т04"}</definedName>
    <definedName name="_________t04" localSheetId="42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31" hidden="1">{#N/A,#N/A,FALSE,"т04"}</definedName>
    <definedName name="_________t06" localSheetId="40" hidden="1">{#N/A,#N/A,FALSE,"т04"}</definedName>
    <definedName name="_________t06" localSheetId="41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34" hidden="1">{#N/A,#N/A,FALSE,"т04"}</definedName>
    <definedName name="_________t06" localSheetId="35" hidden="1">{#N/A,#N/A,FALSE,"т04"}</definedName>
    <definedName name="_________t06" localSheetId="3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67" hidden="1">{#N/A,#N/A,FALSE,"т04"}</definedName>
    <definedName name="_________t06" localSheetId="104" hidden="1">{#N/A,#N/A,FALSE,"т04"}</definedName>
    <definedName name="_________t06" localSheetId="105" hidden="1">{#N/A,#N/A,FALSE,"т04"}</definedName>
    <definedName name="_________t06" localSheetId="106" hidden="1">{#N/A,#N/A,FALSE,"т04"}</definedName>
    <definedName name="_________t06" localSheetId="107" hidden="1">{#N/A,#N/A,FALSE,"т04"}</definedName>
    <definedName name="_________t06" localSheetId="96" hidden="1">{#N/A,#N/A,FALSE,"т04"}</definedName>
    <definedName name="_________t06" localSheetId="101" hidden="1">{#N/A,#N/A,FALSE,"т04"}</definedName>
    <definedName name="_________t06" localSheetId="102" hidden="1">{#N/A,#N/A,FALSE,"т04"}</definedName>
    <definedName name="_________t06" localSheetId="103" hidden="1">{#N/A,#N/A,FALSE,"т04"}</definedName>
    <definedName name="_________t06" localSheetId="119" hidden="1">{#N/A,#N/A,FALSE,"т04"}</definedName>
    <definedName name="_________t06" localSheetId="134" hidden="1">{#N/A,#N/A,FALSE,"т04"}</definedName>
    <definedName name="_________t06" localSheetId="141" hidden="1">{#N/A,#N/A,FALSE,"т04"}</definedName>
    <definedName name="_________t06" localSheetId="142" hidden="1">{#N/A,#N/A,FALSE,"т04"}</definedName>
    <definedName name="_________t06" localSheetId="143" hidden="1">{#N/A,#N/A,FALSE,"т04"}</definedName>
    <definedName name="_________t06" localSheetId="144" hidden="1">{#N/A,#N/A,FALSE,"т04"}</definedName>
    <definedName name="_________t06" localSheetId="145" hidden="1">{#N/A,#N/A,FALSE,"т04"}</definedName>
    <definedName name="_________t06" localSheetId="18" hidden="1">{#N/A,#N/A,FALSE,"т04"}</definedName>
    <definedName name="_________t06" localSheetId="19" hidden="1">{#N/A,#N/A,FALSE,"т04"}</definedName>
    <definedName name="_________t06" localSheetId="93" hidden="1">{#N/A,#N/A,FALSE,"т04"}</definedName>
    <definedName name="_________t06" localSheetId="108" hidden="1">{#N/A,#N/A,FALSE,"т04"}</definedName>
    <definedName name="_________t06" localSheetId="109" hidden="1">{#N/A,#N/A,FALSE,"т04"}</definedName>
    <definedName name="_________t06" localSheetId="110" hidden="1">{#N/A,#N/A,FALSE,"т04"}</definedName>
    <definedName name="_________t06" localSheetId="126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47" hidden="1">{#N/A,#N/A,FALSE,"т04"}</definedName>
    <definedName name="_________t06" localSheetId="42" hidden="1">{#N/A,#N/A,FALSE,"т04"}</definedName>
    <definedName name="_________t06" hidden="1">{#N/A,#N/A,FALSE,"т04"}</definedName>
    <definedName name="________t04" localSheetId="1" hidden="1">{#N/A,#N/A,FALSE,"т04"}</definedName>
    <definedName name="________t04" localSheetId="31" hidden="1">{#N/A,#N/A,FALSE,"т04"}</definedName>
    <definedName name="________t04" localSheetId="40" hidden="1">{#N/A,#N/A,FALSE,"т04"}</definedName>
    <definedName name="________t04" localSheetId="41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34" hidden="1">{#N/A,#N/A,FALSE,"т04"}</definedName>
    <definedName name="________t04" localSheetId="35" hidden="1">{#N/A,#N/A,FALSE,"т04"}</definedName>
    <definedName name="________t04" localSheetId="3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67" hidden="1">{#N/A,#N/A,FALSE,"т04"}</definedName>
    <definedName name="________t04" localSheetId="104" hidden="1">{#N/A,#N/A,FALSE,"т04"}</definedName>
    <definedName name="________t04" localSheetId="105" hidden="1">{#N/A,#N/A,FALSE,"т04"}</definedName>
    <definedName name="________t04" localSheetId="106" hidden="1">{#N/A,#N/A,FALSE,"т04"}</definedName>
    <definedName name="________t04" localSheetId="107" hidden="1">{#N/A,#N/A,FALSE,"т04"}</definedName>
    <definedName name="________t04" localSheetId="96" hidden="1">{#N/A,#N/A,FALSE,"т04"}</definedName>
    <definedName name="________t04" localSheetId="101" hidden="1">{#N/A,#N/A,FALSE,"т04"}</definedName>
    <definedName name="________t04" localSheetId="102" hidden="1">{#N/A,#N/A,FALSE,"т04"}</definedName>
    <definedName name="________t04" localSheetId="103" hidden="1">{#N/A,#N/A,FALSE,"т04"}</definedName>
    <definedName name="________t04" localSheetId="119" hidden="1">{#N/A,#N/A,FALSE,"т04"}</definedName>
    <definedName name="________t04" localSheetId="134" hidden="1">{#N/A,#N/A,FALSE,"т04"}</definedName>
    <definedName name="________t04" localSheetId="141" hidden="1">{#N/A,#N/A,FALSE,"т04"}</definedName>
    <definedName name="________t04" localSheetId="142" hidden="1">{#N/A,#N/A,FALSE,"т04"}</definedName>
    <definedName name="________t04" localSheetId="143" hidden="1">{#N/A,#N/A,FALSE,"т04"}</definedName>
    <definedName name="________t04" localSheetId="144" hidden="1">{#N/A,#N/A,FALSE,"т04"}</definedName>
    <definedName name="________t04" localSheetId="145" hidden="1">{#N/A,#N/A,FALSE,"т04"}</definedName>
    <definedName name="________t04" localSheetId="18" hidden="1">{#N/A,#N/A,FALSE,"т04"}</definedName>
    <definedName name="________t04" localSheetId="19" hidden="1">{#N/A,#N/A,FALSE,"т04"}</definedName>
    <definedName name="________t04" localSheetId="93" hidden="1">{#N/A,#N/A,FALSE,"т04"}</definedName>
    <definedName name="________t04" localSheetId="108" hidden="1">{#N/A,#N/A,FALSE,"т04"}</definedName>
    <definedName name="________t04" localSheetId="109" hidden="1">{#N/A,#N/A,FALSE,"т04"}</definedName>
    <definedName name="________t04" localSheetId="110" hidden="1">{#N/A,#N/A,FALSE,"т04"}</definedName>
    <definedName name="________t04" localSheetId="126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47" hidden="1">{#N/A,#N/A,FALSE,"т04"}</definedName>
    <definedName name="________t04" localSheetId="42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31" hidden="1">{#N/A,#N/A,FALSE,"т04"}</definedName>
    <definedName name="________t06" localSheetId="40" hidden="1">{#N/A,#N/A,FALSE,"т04"}</definedName>
    <definedName name="________t06" localSheetId="41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34" hidden="1">{#N/A,#N/A,FALSE,"т04"}</definedName>
    <definedName name="________t06" localSheetId="35" hidden="1">{#N/A,#N/A,FALSE,"т04"}</definedName>
    <definedName name="________t06" localSheetId="3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67" hidden="1">{#N/A,#N/A,FALSE,"т04"}</definedName>
    <definedName name="________t06" localSheetId="104" hidden="1">{#N/A,#N/A,FALSE,"т04"}</definedName>
    <definedName name="________t06" localSheetId="105" hidden="1">{#N/A,#N/A,FALSE,"т04"}</definedName>
    <definedName name="________t06" localSheetId="106" hidden="1">{#N/A,#N/A,FALSE,"т04"}</definedName>
    <definedName name="________t06" localSheetId="107" hidden="1">{#N/A,#N/A,FALSE,"т04"}</definedName>
    <definedName name="________t06" localSheetId="96" hidden="1">{#N/A,#N/A,FALSE,"т04"}</definedName>
    <definedName name="________t06" localSheetId="101" hidden="1">{#N/A,#N/A,FALSE,"т04"}</definedName>
    <definedName name="________t06" localSheetId="102" hidden="1">{#N/A,#N/A,FALSE,"т04"}</definedName>
    <definedName name="________t06" localSheetId="103" hidden="1">{#N/A,#N/A,FALSE,"т04"}</definedName>
    <definedName name="________t06" localSheetId="119" hidden="1">{#N/A,#N/A,FALSE,"т04"}</definedName>
    <definedName name="________t06" localSheetId="134" hidden="1">{#N/A,#N/A,FALSE,"т04"}</definedName>
    <definedName name="________t06" localSheetId="141" hidden="1">{#N/A,#N/A,FALSE,"т04"}</definedName>
    <definedName name="________t06" localSheetId="142" hidden="1">{#N/A,#N/A,FALSE,"т04"}</definedName>
    <definedName name="________t06" localSheetId="143" hidden="1">{#N/A,#N/A,FALSE,"т04"}</definedName>
    <definedName name="________t06" localSheetId="144" hidden="1">{#N/A,#N/A,FALSE,"т04"}</definedName>
    <definedName name="________t06" localSheetId="145" hidden="1">{#N/A,#N/A,FALSE,"т04"}</definedName>
    <definedName name="________t06" localSheetId="18" hidden="1">{#N/A,#N/A,FALSE,"т04"}</definedName>
    <definedName name="________t06" localSheetId="19" hidden="1">{#N/A,#N/A,FALSE,"т04"}</definedName>
    <definedName name="________t06" localSheetId="93" hidden="1">{#N/A,#N/A,FALSE,"т04"}</definedName>
    <definedName name="________t06" localSheetId="108" hidden="1">{#N/A,#N/A,FALSE,"т04"}</definedName>
    <definedName name="________t06" localSheetId="109" hidden="1">{#N/A,#N/A,FALSE,"т04"}</definedName>
    <definedName name="________t06" localSheetId="110" hidden="1">{#N/A,#N/A,FALSE,"т04"}</definedName>
    <definedName name="________t06" localSheetId="126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47" hidden="1">{#N/A,#N/A,FALSE,"т04"}</definedName>
    <definedName name="________t06" localSheetId="42" hidden="1">{#N/A,#N/A,FALSE,"т04"}</definedName>
    <definedName name="________t06" hidden="1">{#N/A,#N/A,FALSE,"т04"}</definedName>
    <definedName name="_______t04" localSheetId="1" hidden="1">{#N/A,#N/A,FALSE,"т04"}</definedName>
    <definedName name="_______t04" localSheetId="31" hidden="1">{#N/A,#N/A,FALSE,"т04"}</definedName>
    <definedName name="_______t04" localSheetId="40" hidden="1">{#N/A,#N/A,FALSE,"т04"}</definedName>
    <definedName name="_______t04" localSheetId="41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34" hidden="1">{#N/A,#N/A,FALSE,"т04"}</definedName>
    <definedName name="_______t04" localSheetId="35" hidden="1">{#N/A,#N/A,FALSE,"т04"}</definedName>
    <definedName name="_______t04" localSheetId="3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67" hidden="1">{#N/A,#N/A,FALSE,"т04"}</definedName>
    <definedName name="_______t04" localSheetId="104" hidden="1">{#N/A,#N/A,FALSE,"т04"}</definedName>
    <definedName name="_______t04" localSheetId="105" hidden="1">{#N/A,#N/A,FALSE,"т04"}</definedName>
    <definedName name="_______t04" localSheetId="106" hidden="1">{#N/A,#N/A,FALSE,"т04"}</definedName>
    <definedName name="_______t04" localSheetId="107" hidden="1">{#N/A,#N/A,FALSE,"т04"}</definedName>
    <definedName name="_______t04" localSheetId="96" hidden="1">{#N/A,#N/A,FALSE,"т04"}</definedName>
    <definedName name="_______t04" localSheetId="101" hidden="1">{#N/A,#N/A,FALSE,"т04"}</definedName>
    <definedName name="_______t04" localSheetId="102" hidden="1">{#N/A,#N/A,FALSE,"т04"}</definedName>
    <definedName name="_______t04" localSheetId="103" hidden="1">{#N/A,#N/A,FALSE,"т04"}</definedName>
    <definedName name="_______t04" localSheetId="119" hidden="1">{#N/A,#N/A,FALSE,"т04"}</definedName>
    <definedName name="_______t04" localSheetId="134" hidden="1">{#N/A,#N/A,FALSE,"т04"}</definedName>
    <definedName name="_______t04" localSheetId="141" hidden="1">{#N/A,#N/A,FALSE,"т04"}</definedName>
    <definedName name="_______t04" localSheetId="142" hidden="1">{#N/A,#N/A,FALSE,"т04"}</definedName>
    <definedName name="_______t04" localSheetId="143" hidden="1">{#N/A,#N/A,FALSE,"т04"}</definedName>
    <definedName name="_______t04" localSheetId="144" hidden="1">{#N/A,#N/A,FALSE,"т04"}</definedName>
    <definedName name="_______t04" localSheetId="145" hidden="1">{#N/A,#N/A,FALSE,"т04"}</definedName>
    <definedName name="_______t04" localSheetId="18" hidden="1">{#N/A,#N/A,FALSE,"т04"}</definedName>
    <definedName name="_______t04" localSheetId="19" hidden="1">{#N/A,#N/A,FALSE,"т04"}</definedName>
    <definedName name="_______t04" localSheetId="93" hidden="1">{#N/A,#N/A,FALSE,"т04"}</definedName>
    <definedName name="_______t04" localSheetId="108" hidden="1">{#N/A,#N/A,FALSE,"т04"}</definedName>
    <definedName name="_______t04" localSheetId="109" hidden="1">{#N/A,#N/A,FALSE,"т04"}</definedName>
    <definedName name="_______t04" localSheetId="110" hidden="1">{#N/A,#N/A,FALSE,"т04"}</definedName>
    <definedName name="_______t04" localSheetId="126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47" hidden="1">{#N/A,#N/A,FALSE,"т04"}</definedName>
    <definedName name="_______t04" localSheetId="42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31" hidden="1">{#N/A,#N/A,FALSE,"т04"}</definedName>
    <definedName name="_______t06" localSheetId="40" hidden="1">{#N/A,#N/A,FALSE,"т04"}</definedName>
    <definedName name="_______t06" localSheetId="41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34" hidden="1">{#N/A,#N/A,FALSE,"т04"}</definedName>
    <definedName name="_______t06" localSheetId="35" hidden="1">{#N/A,#N/A,FALSE,"т04"}</definedName>
    <definedName name="_______t06" localSheetId="3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67" hidden="1">{#N/A,#N/A,FALSE,"т04"}</definedName>
    <definedName name="_______t06" localSheetId="104" hidden="1">{#N/A,#N/A,FALSE,"т04"}</definedName>
    <definedName name="_______t06" localSheetId="105" hidden="1">{#N/A,#N/A,FALSE,"т04"}</definedName>
    <definedName name="_______t06" localSheetId="106" hidden="1">{#N/A,#N/A,FALSE,"т04"}</definedName>
    <definedName name="_______t06" localSheetId="107" hidden="1">{#N/A,#N/A,FALSE,"т04"}</definedName>
    <definedName name="_______t06" localSheetId="96" hidden="1">{#N/A,#N/A,FALSE,"т04"}</definedName>
    <definedName name="_______t06" localSheetId="101" hidden="1">{#N/A,#N/A,FALSE,"т04"}</definedName>
    <definedName name="_______t06" localSheetId="102" hidden="1">{#N/A,#N/A,FALSE,"т04"}</definedName>
    <definedName name="_______t06" localSheetId="103" hidden="1">{#N/A,#N/A,FALSE,"т04"}</definedName>
    <definedName name="_______t06" localSheetId="119" hidden="1">{#N/A,#N/A,FALSE,"т04"}</definedName>
    <definedName name="_______t06" localSheetId="134" hidden="1">{#N/A,#N/A,FALSE,"т04"}</definedName>
    <definedName name="_______t06" localSheetId="141" hidden="1">{#N/A,#N/A,FALSE,"т04"}</definedName>
    <definedName name="_______t06" localSheetId="142" hidden="1">{#N/A,#N/A,FALSE,"т04"}</definedName>
    <definedName name="_______t06" localSheetId="143" hidden="1">{#N/A,#N/A,FALSE,"т04"}</definedName>
    <definedName name="_______t06" localSheetId="144" hidden="1">{#N/A,#N/A,FALSE,"т04"}</definedName>
    <definedName name="_______t06" localSheetId="145" hidden="1">{#N/A,#N/A,FALSE,"т04"}</definedName>
    <definedName name="_______t06" localSheetId="18" hidden="1">{#N/A,#N/A,FALSE,"т04"}</definedName>
    <definedName name="_______t06" localSheetId="19" hidden="1">{#N/A,#N/A,FALSE,"т04"}</definedName>
    <definedName name="_______t06" localSheetId="93" hidden="1">{#N/A,#N/A,FALSE,"т04"}</definedName>
    <definedName name="_______t06" localSheetId="108" hidden="1">{#N/A,#N/A,FALSE,"т04"}</definedName>
    <definedName name="_______t06" localSheetId="109" hidden="1">{#N/A,#N/A,FALSE,"т04"}</definedName>
    <definedName name="_______t06" localSheetId="110" hidden="1">{#N/A,#N/A,FALSE,"т04"}</definedName>
    <definedName name="_______t06" localSheetId="126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47" hidden="1">{#N/A,#N/A,FALSE,"т04"}</definedName>
    <definedName name="_______t06" localSheetId="42" hidden="1">{#N/A,#N/A,FALSE,"т04"}</definedName>
    <definedName name="_______t06" hidden="1">{#N/A,#N/A,FALSE,"т04"}</definedName>
    <definedName name="______t04" localSheetId="1" hidden="1">{#N/A,#N/A,FALSE,"т04"}</definedName>
    <definedName name="______t04" localSheetId="31" hidden="1">{#N/A,#N/A,FALSE,"т04"}</definedName>
    <definedName name="______t04" localSheetId="40" hidden="1">{#N/A,#N/A,FALSE,"т04"}</definedName>
    <definedName name="______t04" localSheetId="41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34" hidden="1">{#N/A,#N/A,FALSE,"т04"}</definedName>
    <definedName name="______t04" localSheetId="35" hidden="1">{#N/A,#N/A,FALSE,"т04"}</definedName>
    <definedName name="______t04" localSheetId="3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67" hidden="1">{#N/A,#N/A,FALSE,"т04"}</definedName>
    <definedName name="______t04" localSheetId="104" hidden="1">{#N/A,#N/A,FALSE,"т04"}</definedName>
    <definedName name="______t04" localSheetId="105" hidden="1">{#N/A,#N/A,FALSE,"т04"}</definedName>
    <definedName name="______t04" localSheetId="106" hidden="1">{#N/A,#N/A,FALSE,"т04"}</definedName>
    <definedName name="______t04" localSheetId="107" hidden="1">{#N/A,#N/A,FALSE,"т04"}</definedName>
    <definedName name="______t04" localSheetId="96" hidden="1">{#N/A,#N/A,FALSE,"т04"}</definedName>
    <definedName name="______t04" localSheetId="101" hidden="1">{#N/A,#N/A,FALSE,"т04"}</definedName>
    <definedName name="______t04" localSheetId="102" hidden="1">{#N/A,#N/A,FALSE,"т04"}</definedName>
    <definedName name="______t04" localSheetId="103" hidden="1">{#N/A,#N/A,FALSE,"т04"}</definedName>
    <definedName name="______t04" localSheetId="119" hidden="1">{#N/A,#N/A,FALSE,"т04"}</definedName>
    <definedName name="______t04" localSheetId="134" hidden="1">{#N/A,#N/A,FALSE,"т04"}</definedName>
    <definedName name="______t04" localSheetId="141" hidden="1">{#N/A,#N/A,FALSE,"т04"}</definedName>
    <definedName name="______t04" localSheetId="142" hidden="1">{#N/A,#N/A,FALSE,"т04"}</definedName>
    <definedName name="______t04" localSheetId="143" hidden="1">{#N/A,#N/A,FALSE,"т04"}</definedName>
    <definedName name="______t04" localSheetId="144" hidden="1">{#N/A,#N/A,FALSE,"т04"}</definedName>
    <definedName name="______t04" localSheetId="145" hidden="1">{#N/A,#N/A,FALSE,"т04"}</definedName>
    <definedName name="______t04" localSheetId="18" hidden="1">{#N/A,#N/A,FALSE,"т04"}</definedName>
    <definedName name="______t04" localSheetId="19" hidden="1">{#N/A,#N/A,FALSE,"т04"}</definedName>
    <definedName name="______t04" localSheetId="93" hidden="1">{#N/A,#N/A,FALSE,"т04"}</definedName>
    <definedName name="______t04" localSheetId="108" hidden="1">{#N/A,#N/A,FALSE,"т04"}</definedName>
    <definedName name="______t04" localSheetId="109" hidden="1">{#N/A,#N/A,FALSE,"т04"}</definedName>
    <definedName name="______t04" localSheetId="110" hidden="1">{#N/A,#N/A,FALSE,"т04"}</definedName>
    <definedName name="______t04" localSheetId="126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47" hidden="1">{#N/A,#N/A,FALSE,"т04"}</definedName>
    <definedName name="______t04" localSheetId="42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31" hidden="1">{#N/A,#N/A,FALSE,"т04"}</definedName>
    <definedName name="______t06" localSheetId="40" hidden="1">{#N/A,#N/A,FALSE,"т04"}</definedName>
    <definedName name="______t06" localSheetId="41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34" hidden="1">{#N/A,#N/A,FALSE,"т04"}</definedName>
    <definedName name="______t06" localSheetId="35" hidden="1">{#N/A,#N/A,FALSE,"т04"}</definedName>
    <definedName name="______t06" localSheetId="3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67" hidden="1">{#N/A,#N/A,FALSE,"т04"}</definedName>
    <definedName name="______t06" localSheetId="104" hidden="1">{#N/A,#N/A,FALSE,"т04"}</definedName>
    <definedName name="______t06" localSheetId="105" hidden="1">{#N/A,#N/A,FALSE,"т04"}</definedName>
    <definedName name="______t06" localSheetId="106" hidden="1">{#N/A,#N/A,FALSE,"т04"}</definedName>
    <definedName name="______t06" localSheetId="107" hidden="1">{#N/A,#N/A,FALSE,"т04"}</definedName>
    <definedName name="______t06" localSheetId="96" hidden="1">{#N/A,#N/A,FALSE,"т04"}</definedName>
    <definedName name="______t06" localSheetId="101" hidden="1">{#N/A,#N/A,FALSE,"т04"}</definedName>
    <definedName name="______t06" localSheetId="102" hidden="1">{#N/A,#N/A,FALSE,"т04"}</definedName>
    <definedName name="______t06" localSheetId="103" hidden="1">{#N/A,#N/A,FALSE,"т04"}</definedName>
    <definedName name="______t06" localSheetId="119" hidden="1">{#N/A,#N/A,FALSE,"т04"}</definedName>
    <definedName name="______t06" localSheetId="134" hidden="1">{#N/A,#N/A,FALSE,"т04"}</definedName>
    <definedName name="______t06" localSheetId="141" hidden="1">{#N/A,#N/A,FALSE,"т04"}</definedName>
    <definedName name="______t06" localSheetId="142" hidden="1">{#N/A,#N/A,FALSE,"т04"}</definedName>
    <definedName name="______t06" localSheetId="143" hidden="1">{#N/A,#N/A,FALSE,"т04"}</definedName>
    <definedName name="______t06" localSheetId="144" hidden="1">{#N/A,#N/A,FALSE,"т04"}</definedName>
    <definedName name="______t06" localSheetId="145" hidden="1">{#N/A,#N/A,FALSE,"т04"}</definedName>
    <definedName name="______t06" localSheetId="18" hidden="1">{#N/A,#N/A,FALSE,"т04"}</definedName>
    <definedName name="______t06" localSheetId="19" hidden="1">{#N/A,#N/A,FALSE,"т04"}</definedName>
    <definedName name="______t06" localSheetId="93" hidden="1">{#N/A,#N/A,FALSE,"т04"}</definedName>
    <definedName name="______t06" localSheetId="108" hidden="1">{#N/A,#N/A,FALSE,"т04"}</definedName>
    <definedName name="______t06" localSheetId="109" hidden="1">{#N/A,#N/A,FALSE,"т04"}</definedName>
    <definedName name="______t06" localSheetId="110" hidden="1">{#N/A,#N/A,FALSE,"т04"}</definedName>
    <definedName name="______t06" localSheetId="126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47" hidden="1">{#N/A,#N/A,FALSE,"т04"}</definedName>
    <definedName name="______t06" localSheetId="42" hidden="1">{#N/A,#N/A,FALSE,"т04"}</definedName>
    <definedName name="______t06" hidden="1">{#N/A,#N/A,FALSE,"т04"}</definedName>
    <definedName name="_____t04" localSheetId="1" hidden="1">{#N/A,#N/A,FALSE,"т04"}</definedName>
    <definedName name="_____t04" localSheetId="31" hidden="1">{#N/A,#N/A,FALSE,"т04"}</definedName>
    <definedName name="_____t04" localSheetId="40" hidden="1">{#N/A,#N/A,FALSE,"т04"}</definedName>
    <definedName name="_____t04" localSheetId="41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34" hidden="1">{#N/A,#N/A,FALSE,"т04"}</definedName>
    <definedName name="_____t04" localSheetId="35" hidden="1">{#N/A,#N/A,FALSE,"т04"}</definedName>
    <definedName name="_____t04" localSheetId="3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67" hidden="1">{#N/A,#N/A,FALSE,"т04"}</definedName>
    <definedName name="_____t04" localSheetId="104" hidden="1">{#N/A,#N/A,FALSE,"т04"}</definedName>
    <definedName name="_____t04" localSheetId="105" hidden="1">{#N/A,#N/A,FALSE,"т04"}</definedName>
    <definedName name="_____t04" localSheetId="106" hidden="1">{#N/A,#N/A,FALSE,"т04"}</definedName>
    <definedName name="_____t04" localSheetId="107" hidden="1">{#N/A,#N/A,FALSE,"т04"}</definedName>
    <definedName name="_____t04" localSheetId="96" hidden="1">{#N/A,#N/A,FALSE,"т04"}</definedName>
    <definedName name="_____t04" localSheetId="101" hidden="1">{#N/A,#N/A,FALSE,"т04"}</definedName>
    <definedName name="_____t04" localSheetId="102" hidden="1">{#N/A,#N/A,FALSE,"т04"}</definedName>
    <definedName name="_____t04" localSheetId="103" hidden="1">{#N/A,#N/A,FALSE,"т04"}</definedName>
    <definedName name="_____t04" localSheetId="119" hidden="1">{#N/A,#N/A,FALSE,"т04"}</definedName>
    <definedName name="_____t04" localSheetId="134" hidden="1">{#N/A,#N/A,FALSE,"т04"}</definedName>
    <definedName name="_____t04" localSheetId="141" hidden="1">{#N/A,#N/A,FALSE,"т04"}</definedName>
    <definedName name="_____t04" localSheetId="142" hidden="1">{#N/A,#N/A,FALSE,"т04"}</definedName>
    <definedName name="_____t04" localSheetId="143" hidden="1">{#N/A,#N/A,FALSE,"т04"}</definedName>
    <definedName name="_____t04" localSheetId="144" hidden="1">{#N/A,#N/A,FALSE,"т04"}</definedName>
    <definedName name="_____t04" localSheetId="145" hidden="1">{#N/A,#N/A,FALSE,"т04"}</definedName>
    <definedName name="_____t04" localSheetId="18" hidden="1">{#N/A,#N/A,FALSE,"т04"}</definedName>
    <definedName name="_____t04" localSheetId="19" hidden="1">{#N/A,#N/A,FALSE,"т04"}</definedName>
    <definedName name="_____t04" localSheetId="93" hidden="1">{#N/A,#N/A,FALSE,"т04"}</definedName>
    <definedName name="_____t04" localSheetId="108" hidden="1">{#N/A,#N/A,FALSE,"т04"}</definedName>
    <definedName name="_____t04" localSheetId="109" hidden="1">{#N/A,#N/A,FALSE,"т04"}</definedName>
    <definedName name="_____t04" localSheetId="110" hidden="1">{#N/A,#N/A,FALSE,"т04"}</definedName>
    <definedName name="_____t04" localSheetId="126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47" hidden="1">{#N/A,#N/A,FALSE,"т04"}</definedName>
    <definedName name="_____t04" localSheetId="42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31" hidden="1">{#N/A,#N/A,FALSE,"т04"}</definedName>
    <definedName name="_____t06" localSheetId="40" hidden="1">{#N/A,#N/A,FALSE,"т04"}</definedName>
    <definedName name="_____t06" localSheetId="41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34" hidden="1">{#N/A,#N/A,FALSE,"т04"}</definedName>
    <definedName name="_____t06" localSheetId="35" hidden="1">{#N/A,#N/A,FALSE,"т04"}</definedName>
    <definedName name="_____t06" localSheetId="3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67" hidden="1">{#N/A,#N/A,FALSE,"т04"}</definedName>
    <definedName name="_____t06" localSheetId="104" hidden="1">{#N/A,#N/A,FALSE,"т04"}</definedName>
    <definedName name="_____t06" localSheetId="105" hidden="1">{#N/A,#N/A,FALSE,"т04"}</definedName>
    <definedName name="_____t06" localSheetId="106" hidden="1">{#N/A,#N/A,FALSE,"т04"}</definedName>
    <definedName name="_____t06" localSheetId="107" hidden="1">{#N/A,#N/A,FALSE,"т04"}</definedName>
    <definedName name="_____t06" localSheetId="96" hidden="1">{#N/A,#N/A,FALSE,"т04"}</definedName>
    <definedName name="_____t06" localSheetId="101" hidden="1">{#N/A,#N/A,FALSE,"т04"}</definedName>
    <definedName name="_____t06" localSheetId="102" hidden="1">{#N/A,#N/A,FALSE,"т04"}</definedName>
    <definedName name="_____t06" localSheetId="103" hidden="1">{#N/A,#N/A,FALSE,"т04"}</definedName>
    <definedName name="_____t06" localSheetId="119" hidden="1">{#N/A,#N/A,FALSE,"т04"}</definedName>
    <definedName name="_____t06" localSheetId="134" hidden="1">{#N/A,#N/A,FALSE,"т04"}</definedName>
    <definedName name="_____t06" localSheetId="141" hidden="1">{#N/A,#N/A,FALSE,"т04"}</definedName>
    <definedName name="_____t06" localSheetId="142" hidden="1">{#N/A,#N/A,FALSE,"т04"}</definedName>
    <definedName name="_____t06" localSheetId="143" hidden="1">{#N/A,#N/A,FALSE,"т04"}</definedName>
    <definedName name="_____t06" localSheetId="144" hidden="1">{#N/A,#N/A,FALSE,"т04"}</definedName>
    <definedName name="_____t06" localSheetId="145" hidden="1">{#N/A,#N/A,FALSE,"т04"}</definedName>
    <definedName name="_____t06" localSheetId="18" hidden="1">{#N/A,#N/A,FALSE,"т04"}</definedName>
    <definedName name="_____t06" localSheetId="19" hidden="1">{#N/A,#N/A,FALSE,"т04"}</definedName>
    <definedName name="_____t06" localSheetId="93" hidden="1">{#N/A,#N/A,FALSE,"т04"}</definedName>
    <definedName name="_____t06" localSheetId="108" hidden="1">{#N/A,#N/A,FALSE,"т04"}</definedName>
    <definedName name="_____t06" localSheetId="109" hidden="1">{#N/A,#N/A,FALSE,"т04"}</definedName>
    <definedName name="_____t06" localSheetId="110" hidden="1">{#N/A,#N/A,FALSE,"т04"}</definedName>
    <definedName name="_____t06" localSheetId="126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47" hidden="1">{#N/A,#N/A,FALSE,"т04"}</definedName>
    <definedName name="_____t06" localSheetId="42" hidden="1">{#N/A,#N/A,FALSE,"т04"}</definedName>
    <definedName name="_____t06" hidden="1">{#N/A,#N/A,FALSE,"т04"}</definedName>
    <definedName name="____Mn2" localSheetId="1" hidden="1">{#N/A,#N/A,FALSE,"т02бд"}</definedName>
    <definedName name="____Mn2" localSheetId="31" hidden="1">{#N/A,#N/A,FALSE,"т02бд"}</definedName>
    <definedName name="____Mn2" localSheetId="40" hidden="1">{#N/A,#N/A,FALSE,"т02бд"}</definedName>
    <definedName name="____Mn2" localSheetId="41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34" hidden="1">{#N/A,#N/A,FALSE,"т02бд"}</definedName>
    <definedName name="____Mn2" localSheetId="35" hidden="1">{#N/A,#N/A,FALSE,"т02бд"}</definedName>
    <definedName name="____Mn2" localSheetId="3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68" hidden="1">{#N/A,#N/A,FALSE,"т02бд"}</definedName>
    <definedName name="____Mn2" localSheetId="74" hidden="1">{#N/A,#N/A,FALSE,"т02бд"}</definedName>
    <definedName name="____Mn2" localSheetId="104" hidden="1">{#N/A,#N/A,FALSE,"т02бд"}</definedName>
    <definedName name="____Mn2" localSheetId="96" hidden="1">{#N/A,#N/A,FALSE,"т02бд"}</definedName>
    <definedName name="____Mn2" localSheetId="101" hidden="1">{#N/A,#N/A,FALSE,"т02бд"}</definedName>
    <definedName name="____Mn2" localSheetId="102" hidden="1">{#N/A,#N/A,FALSE,"т02бд"}</definedName>
    <definedName name="____Mn2" localSheetId="103" hidden="1">{#N/A,#N/A,FALSE,"т02бд"}</definedName>
    <definedName name="____Mn2" localSheetId="119" hidden="1">{#N/A,#N/A,FALSE,"т02бд"}</definedName>
    <definedName name="____Mn2" localSheetId="134" hidden="1">{#N/A,#N/A,FALSE,"т02бд"}</definedName>
    <definedName name="____Mn2" localSheetId="139" hidden="1">{#N/A,#N/A,FALSE,"т02бд"}</definedName>
    <definedName name="____Mn2" localSheetId="141" hidden="1">{#N/A,#N/A,FALSE,"т02бд"}</definedName>
    <definedName name="____Mn2" localSheetId="142" hidden="1">{#N/A,#N/A,FALSE,"т02бд"}</definedName>
    <definedName name="____Mn2" localSheetId="143" hidden="1">{#N/A,#N/A,FALSE,"т02бд"}</definedName>
    <definedName name="____Mn2" localSheetId="18" hidden="1">{#N/A,#N/A,FALSE,"т02бд"}</definedName>
    <definedName name="____Mn2" localSheetId="19" hidden="1">{#N/A,#N/A,FALSE,"т02бд"}</definedName>
    <definedName name="____Mn2" localSheetId="93" hidden="1">{#N/A,#N/A,FALSE,"т02бд"}</definedName>
    <definedName name="____Mn2" localSheetId="108" hidden="1">{#N/A,#N/A,FALSE,"т02бд"}</definedName>
    <definedName name="____Mn2" localSheetId="109" hidden="1">{#N/A,#N/A,FALSE,"т02бд"}</definedName>
    <definedName name="____Mn2" localSheetId="110" hidden="1">{#N/A,#N/A,FALSE,"т02бд"}</definedName>
    <definedName name="____Mn2" localSheetId="126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47" hidden="1">{#N/A,#N/A,FALSE,"т02бд"}</definedName>
    <definedName name="____Mn2" localSheetId="42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31" hidden="1">{#N/A,#N/A,FALSE,"т04"}</definedName>
    <definedName name="____t04" localSheetId="40" hidden="1">{#N/A,#N/A,FALSE,"т04"}</definedName>
    <definedName name="____t04" localSheetId="41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34" hidden="1">{#N/A,#N/A,FALSE,"т04"}</definedName>
    <definedName name="____t04" localSheetId="35" hidden="1">{#N/A,#N/A,FALSE,"т04"}</definedName>
    <definedName name="____t04" localSheetId="3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74" hidden="1">{#N/A,#N/A,FALSE,"т04"}</definedName>
    <definedName name="____t04" localSheetId="104" hidden="1">{#N/A,#N/A,FALSE,"т04"}</definedName>
    <definedName name="____t04" localSheetId="105" hidden="1">{#N/A,#N/A,FALSE,"т04"}</definedName>
    <definedName name="____t04" localSheetId="106" hidden="1">{#N/A,#N/A,FALSE,"т04"}</definedName>
    <definedName name="____t04" localSheetId="107" hidden="1">{#N/A,#N/A,FALSE,"т04"}</definedName>
    <definedName name="____t04" localSheetId="96" hidden="1">{#N/A,#N/A,FALSE,"т04"}</definedName>
    <definedName name="____t04" localSheetId="101" hidden="1">{#N/A,#N/A,FALSE,"т04"}</definedName>
    <definedName name="____t04" localSheetId="102" hidden="1">{#N/A,#N/A,FALSE,"т04"}</definedName>
    <definedName name="____t04" localSheetId="103" hidden="1">{#N/A,#N/A,FALSE,"т04"}</definedName>
    <definedName name="____t04" localSheetId="119" hidden="1">{#N/A,#N/A,FALSE,"т04"}</definedName>
    <definedName name="____t04" localSheetId="134" hidden="1">{#N/A,#N/A,FALSE,"т04"}</definedName>
    <definedName name="____t04" localSheetId="141" hidden="1">{#N/A,#N/A,FALSE,"т04"}</definedName>
    <definedName name="____t04" localSheetId="142" hidden="1">{#N/A,#N/A,FALSE,"т04"}</definedName>
    <definedName name="____t04" localSheetId="143" hidden="1">{#N/A,#N/A,FALSE,"т04"}</definedName>
    <definedName name="____t04" localSheetId="144" hidden="1">{#N/A,#N/A,FALSE,"т04"}</definedName>
    <definedName name="____t04" localSheetId="145" hidden="1">{#N/A,#N/A,FALSE,"т04"}</definedName>
    <definedName name="____t04" localSheetId="18" hidden="1">{#N/A,#N/A,FALSE,"т04"}</definedName>
    <definedName name="____t04" localSheetId="19" hidden="1">{#N/A,#N/A,FALSE,"т04"}</definedName>
    <definedName name="____t04" localSheetId="93" hidden="1">{#N/A,#N/A,FALSE,"т04"}</definedName>
    <definedName name="____t04" localSheetId="108" hidden="1">{#N/A,#N/A,FALSE,"т04"}</definedName>
    <definedName name="____t04" localSheetId="109" hidden="1">{#N/A,#N/A,FALSE,"т04"}</definedName>
    <definedName name="____t04" localSheetId="110" hidden="1">{#N/A,#N/A,FALSE,"т04"}</definedName>
    <definedName name="____t04" localSheetId="126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47" hidden="1">{#N/A,#N/A,FALSE,"т04"}</definedName>
    <definedName name="____t04" localSheetId="42" hidden="1">{#N/A,#N/A,FALSE,"т04"}</definedName>
    <definedName name="____t04" hidden="1">{#N/A,#N/A,FALSE,"т04"}</definedName>
    <definedName name="____t06" localSheetId="1" hidden="1">{#N/A,#N/A,FALSE,"т04"}</definedName>
    <definedName name="____t06" localSheetId="31" hidden="1">{#N/A,#N/A,FALSE,"т04"}</definedName>
    <definedName name="____t06" localSheetId="40" hidden="1">{#N/A,#N/A,FALSE,"т04"}</definedName>
    <definedName name="____t06" localSheetId="41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34" hidden="1">{#N/A,#N/A,FALSE,"т04"}</definedName>
    <definedName name="____t06" localSheetId="35" hidden="1">{#N/A,#N/A,FALSE,"т04"}</definedName>
    <definedName name="____t06" localSheetId="3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74" hidden="1">{#N/A,#N/A,FALSE,"т04"}</definedName>
    <definedName name="____t06" localSheetId="104" hidden="1">{#N/A,#N/A,FALSE,"т04"}</definedName>
    <definedName name="____t06" localSheetId="105" hidden="1">{#N/A,#N/A,FALSE,"т04"}</definedName>
    <definedName name="____t06" localSheetId="106" hidden="1">{#N/A,#N/A,FALSE,"т04"}</definedName>
    <definedName name="____t06" localSheetId="107" hidden="1">{#N/A,#N/A,FALSE,"т04"}</definedName>
    <definedName name="____t06" localSheetId="96" hidden="1">{#N/A,#N/A,FALSE,"т04"}</definedName>
    <definedName name="____t06" localSheetId="101" hidden="1">{#N/A,#N/A,FALSE,"т04"}</definedName>
    <definedName name="____t06" localSheetId="102" hidden="1">{#N/A,#N/A,FALSE,"т04"}</definedName>
    <definedName name="____t06" localSheetId="103" hidden="1">{#N/A,#N/A,FALSE,"т04"}</definedName>
    <definedName name="____t06" localSheetId="119" hidden="1">{#N/A,#N/A,FALSE,"т04"}</definedName>
    <definedName name="____t06" localSheetId="134" hidden="1">{#N/A,#N/A,FALSE,"т04"}</definedName>
    <definedName name="____t06" localSheetId="141" hidden="1">{#N/A,#N/A,FALSE,"т04"}</definedName>
    <definedName name="____t06" localSheetId="142" hidden="1">{#N/A,#N/A,FALSE,"т04"}</definedName>
    <definedName name="____t06" localSheetId="143" hidden="1">{#N/A,#N/A,FALSE,"т04"}</definedName>
    <definedName name="____t06" localSheetId="144" hidden="1">{#N/A,#N/A,FALSE,"т04"}</definedName>
    <definedName name="____t06" localSheetId="145" hidden="1">{#N/A,#N/A,FALSE,"т04"}</definedName>
    <definedName name="____t06" localSheetId="18" hidden="1">{#N/A,#N/A,FALSE,"т04"}</definedName>
    <definedName name="____t06" localSheetId="19" hidden="1">{#N/A,#N/A,FALSE,"т04"}</definedName>
    <definedName name="____t06" localSheetId="93" hidden="1">{#N/A,#N/A,FALSE,"т04"}</definedName>
    <definedName name="____t06" localSheetId="108" hidden="1">{#N/A,#N/A,FALSE,"т04"}</definedName>
    <definedName name="____t06" localSheetId="109" hidden="1">{#N/A,#N/A,FALSE,"т04"}</definedName>
    <definedName name="____t06" localSheetId="110" hidden="1">{#N/A,#N/A,FALSE,"т04"}</definedName>
    <definedName name="____t06" localSheetId="126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47" hidden="1">{#N/A,#N/A,FALSE,"т04"}</definedName>
    <definedName name="____t06" localSheetId="42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2" hidden="1">{#N/A,#N/A,FALSE,"т02бд"}</definedName>
    <definedName name="___Mn2" localSheetId="31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34" hidden="1">{#N/A,#N/A,FALSE,"т02бд"}</definedName>
    <definedName name="___Mn2" localSheetId="35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104" hidden="1">{#N/A,#N/A,FALSE,"т02бд"}</definedName>
    <definedName name="___Mn2" localSheetId="96" hidden="1">{#N/A,#N/A,FALSE,"т02бд"}</definedName>
    <definedName name="___Mn2" localSheetId="101" hidden="1">{#N/A,#N/A,FALSE,"т02бд"}</definedName>
    <definedName name="___Mn2" localSheetId="102" hidden="1">{#N/A,#N/A,FALSE,"т02бд"}</definedName>
    <definedName name="___Mn2" localSheetId="103" hidden="1">{#N/A,#N/A,FALSE,"т02бд"}</definedName>
    <definedName name="___Mn2" localSheetId="119" hidden="1">{#N/A,#N/A,FALSE,"т02бд"}</definedName>
    <definedName name="___Mn2" localSheetId="134" hidden="1">{#N/A,#N/A,FALSE,"т02бд"}</definedName>
    <definedName name="___Mn2" localSheetId="139" hidden="1">{#N/A,#N/A,FALSE,"т02бд"}</definedName>
    <definedName name="___Mn2" localSheetId="141" hidden="1">{#N/A,#N/A,FALSE,"т02бд"}</definedName>
    <definedName name="___Mn2" localSheetId="142" hidden="1">{#N/A,#N/A,FALSE,"т02бд"}</definedName>
    <definedName name="___Mn2" localSheetId="143" hidden="1">{#N/A,#N/A,FALSE,"т02бд"}</definedName>
    <definedName name="___Mn2" localSheetId="18" hidden="1">{#N/A,#N/A,FALSE,"т02бд"}</definedName>
    <definedName name="___Mn2" localSheetId="19" hidden="1">{#N/A,#N/A,FALSE,"т02бд"}</definedName>
    <definedName name="___Mn2" localSheetId="93" hidden="1">{#N/A,#N/A,FALSE,"т02бд"}</definedName>
    <definedName name="___Mn2" localSheetId="108" hidden="1">{#N/A,#N/A,FALSE,"т02бд"}</definedName>
    <definedName name="___Mn2" localSheetId="109" hidden="1">{#N/A,#N/A,FALSE,"т02бд"}</definedName>
    <definedName name="___Mn2" localSheetId="110" hidden="1">{#N/A,#N/A,FALSE,"т02бд"}</definedName>
    <definedName name="___Mn2" localSheetId="126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47" hidden="1">{#N/A,#N/A,FALSE,"т02бд"}</definedName>
    <definedName name="___Mn2" localSheetId="42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31" hidden="1">{#N/A,#N/A,FALSE,"т04"}</definedName>
    <definedName name="___t04" localSheetId="40" hidden="1">{#N/A,#N/A,FALSE,"т04"}</definedName>
    <definedName name="___t04" localSheetId="41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34" hidden="1">{#N/A,#N/A,FALSE,"т04"}</definedName>
    <definedName name="___t04" localSheetId="35" hidden="1">{#N/A,#N/A,FALSE,"т04"}</definedName>
    <definedName name="___t04" localSheetId="3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74" hidden="1">{#N/A,#N/A,FALSE,"т04"}</definedName>
    <definedName name="___t04" localSheetId="104" hidden="1">{#N/A,#N/A,FALSE,"т04"}</definedName>
    <definedName name="___t04" localSheetId="105" hidden="1">{#N/A,#N/A,FALSE,"т04"}</definedName>
    <definedName name="___t04" localSheetId="106" hidden="1">{#N/A,#N/A,FALSE,"т04"}</definedName>
    <definedName name="___t04" localSheetId="107" hidden="1">{#N/A,#N/A,FALSE,"т04"}</definedName>
    <definedName name="___t04" localSheetId="96" hidden="1">{#N/A,#N/A,FALSE,"т04"}</definedName>
    <definedName name="___t04" localSheetId="101" hidden="1">{#N/A,#N/A,FALSE,"т04"}</definedName>
    <definedName name="___t04" localSheetId="102" hidden="1">{#N/A,#N/A,FALSE,"т04"}</definedName>
    <definedName name="___t04" localSheetId="103" hidden="1">{#N/A,#N/A,FALSE,"т04"}</definedName>
    <definedName name="___t04" localSheetId="119" hidden="1">{#N/A,#N/A,FALSE,"т04"}</definedName>
    <definedName name="___t04" localSheetId="134" hidden="1">{#N/A,#N/A,FALSE,"т04"}</definedName>
    <definedName name="___t04" localSheetId="141" hidden="1">{#N/A,#N/A,FALSE,"т04"}</definedName>
    <definedName name="___t04" localSheetId="142" hidden="1">{#N/A,#N/A,FALSE,"т04"}</definedName>
    <definedName name="___t04" localSheetId="143" hidden="1">{#N/A,#N/A,FALSE,"т04"}</definedName>
    <definedName name="___t04" localSheetId="144" hidden="1">{#N/A,#N/A,FALSE,"т04"}</definedName>
    <definedName name="___t04" localSheetId="145" hidden="1">{#N/A,#N/A,FALSE,"т04"}</definedName>
    <definedName name="___t04" localSheetId="18" hidden="1">{#N/A,#N/A,FALSE,"т04"}</definedName>
    <definedName name="___t04" localSheetId="19" hidden="1">{#N/A,#N/A,FALSE,"т04"}</definedName>
    <definedName name="___t04" localSheetId="93" hidden="1">{#N/A,#N/A,FALSE,"т04"}</definedName>
    <definedName name="___t04" localSheetId="108" hidden="1">{#N/A,#N/A,FALSE,"т04"}</definedName>
    <definedName name="___t04" localSheetId="109" hidden="1">{#N/A,#N/A,FALSE,"т04"}</definedName>
    <definedName name="___t04" localSheetId="110" hidden="1">{#N/A,#N/A,FALSE,"т04"}</definedName>
    <definedName name="___t04" localSheetId="126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47" hidden="1">{#N/A,#N/A,FALSE,"т04"}</definedName>
    <definedName name="___t04" localSheetId="42" hidden="1">{#N/A,#N/A,FALSE,"т04"}</definedName>
    <definedName name="___t04" hidden="1">{#N/A,#N/A,FALSE,"т04"}</definedName>
    <definedName name="___t06" localSheetId="1" hidden="1">{#N/A,#N/A,FALSE,"т04"}</definedName>
    <definedName name="___t06" localSheetId="31" hidden="1">{#N/A,#N/A,FALSE,"т04"}</definedName>
    <definedName name="___t06" localSheetId="40" hidden="1">{#N/A,#N/A,FALSE,"т04"}</definedName>
    <definedName name="___t06" localSheetId="41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34" hidden="1">{#N/A,#N/A,FALSE,"т04"}</definedName>
    <definedName name="___t06" localSheetId="35" hidden="1">{#N/A,#N/A,FALSE,"т04"}</definedName>
    <definedName name="___t06" localSheetId="3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74" hidden="1">{#N/A,#N/A,FALSE,"т04"}</definedName>
    <definedName name="___t06" localSheetId="104" hidden="1">{#N/A,#N/A,FALSE,"т04"}</definedName>
    <definedName name="___t06" localSheetId="105" hidden="1">{#N/A,#N/A,FALSE,"т04"}</definedName>
    <definedName name="___t06" localSheetId="106" hidden="1">{#N/A,#N/A,FALSE,"т04"}</definedName>
    <definedName name="___t06" localSheetId="107" hidden="1">{#N/A,#N/A,FALSE,"т04"}</definedName>
    <definedName name="___t06" localSheetId="96" hidden="1">{#N/A,#N/A,FALSE,"т04"}</definedName>
    <definedName name="___t06" localSheetId="101" hidden="1">{#N/A,#N/A,FALSE,"т04"}</definedName>
    <definedName name="___t06" localSheetId="102" hidden="1">{#N/A,#N/A,FALSE,"т04"}</definedName>
    <definedName name="___t06" localSheetId="103" hidden="1">{#N/A,#N/A,FALSE,"т04"}</definedName>
    <definedName name="___t06" localSheetId="119" hidden="1">{#N/A,#N/A,FALSE,"т04"}</definedName>
    <definedName name="___t06" localSheetId="134" hidden="1">{#N/A,#N/A,FALSE,"т04"}</definedName>
    <definedName name="___t06" localSheetId="141" hidden="1">{#N/A,#N/A,FALSE,"т04"}</definedName>
    <definedName name="___t06" localSheetId="142" hidden="1">{#N/A,#N/A,FALSE,"т04"}</definedName>
    <definedName name="___t06" localSheetId="143" hidden="1">{#N/A,#N/A,FALSE,"т04"}</definedName>
    <definedName name="___t06" localSheetId="144" hidden="1">{#N/A,#N/A,FALSE,"т04"}</definedName>
    <definedName name="___t06" localSheetId="145" hidden="1">{#N/A,#N/A,FALSE,"т04"}</definedName>
    <definedName name="___t06" localSheetId="18" hidden="1">{#N/A,#N/A,FALSE,"т04"}</definedName>
    <definedName name="___t06" localSheetId="19" hidden="1">{#N/A,#N/A,FALSE,"т04"}</definedName>
    <definedName name="___t06" localSheetId="93" hidden="1">{#N/A,#N/A,FALSE,"т04"}</definedName>
    <definedName name="___t06" localSheetId="108" hidden="1">{#N/A,#N/A,FALSE,"т04"}</definedName>
    <definedName name="___t06" localSheetId="109" hidden="1">{#N/A,#N/A,FALSE,"т04"}</definedName>
    <definedName name="___t06" localSheetId="110" hidden="1">{#N/A,#N/A,FALSE,"т04"}</definedName>
    <definedName name="___t06" localSheetId="126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47" hidden="1">{#N/A,#N/A,FALSE,"т04"}</definedName>
    <definedName name="___t06" localSheetId="42" hidden="1">{#N/A,#N/A,FALSE,"т04"}</definedName>
    <definedName name="___t06" hidden="1">{#N/A,#N/A,FALSE,"т04"}</definedName>
    <definedName name="___to5" localSheetId="1" hidden="1">{#VALUE!,#N/A,FALSE,0}</definedName>
    <definedName name="___to5" localSheetId="2" hidden="1">{#VALUE!,#N/A,FALSE,0}</definedName>
    <definedName name="___to5" localSheetId="31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34" hidden="1">{#VALUE!,#N/A,FALSE,0}</definedName>
    <definedName name="___to5" localSheetId="35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104" hidden="1">{#VALUE!,#N/A,FALSE,0}</definedName>
    <definedName name="___to5" localSheetId="96" hidden="1">{#VALUE!,#N/A,FALSE,0}</definedName>
    <definedName name="___to5" localSheetId="101" hidden="1">{#VALUE!,#N/A,FALSE,0}</definedName>
    <definedName name="___to5" localSheetId="102" hidden="1">{#VALUE!,#N/A,FALSE,0}</definedName>
    <definedName name="___to5" localSheetId="103" hidden="1">{#VALUE!,#N/A,FALSE,0}</definedName>
    <definedName name="___to5" localSheetId="119" hidden="1">{#VALUE!,#N/A,FALSE,0}</definedName>
    <definedName name="___to5" localSheetId="134" hidden="1">{#VALUE!,#N/A,FALSE,0}</definedName>
    <definedName name="___to5" localSheetId="139" hidden="1">{#VALUE!,#N/A,FALSE,0}</definedName>
    <definedName name="___to5" localSheetId="141" hidden="1">{#VALUE!,#N/A,FALSE,0}</definedName>
    <definedName name="___to5" localSheetId="142" hidden="1">{#VALUE!,#N/A,FALSE,0}</definedName>
    <definedName name="___to5" localSheetId="143" hidden="1">{#VALUE!,#N/A,FALSE,0}</definedName>
    <definedName name="___to5" localSheetId="18" hidden="1">{#VALUE!,#N/A,FALSE,0}</definedName>
    <definedName name="___to5" localSheetId="19" hidden="1">{#VALUE!,#N/A,FALSE,0}</definedName>
    <definedName name="___to5" localSheetId="93" hidden="1">{#VALUE!,#N/A,FALSE,0}</definedName>
    <definedName name="___to5" localSheetId="108" hidden="1">{#VALUE!,#N/A,FALSE,0}</definedName>
    <definedName name="___to5" localSheetId="109" hidden="1">{#VALUE!,#N/A,FALSE,0}</definedName>
    <definedName name="___to5" localSheetId="110" hidden="1">{#VALUE!,#N/A,FALSE,0}</definedName>
    <definedName name="___to5" localSheetId="126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47" hidden="1">{#VALUE!,#N/A,FALSE,0}</definedName>
    <definedName name="___to5" localSheetId="42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31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34" hidden="1">{#VALUE!,#N/A,FALSE,0}</definedName>
    <definedName name="___to9" localSheetId="35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104" hidden="1">{#VALUE!,#N/A,FALSE,0}</definedName>
    <definedName name="___to9" localSheetId="96" hidden="1">{#VALUE!,#N/A,FALSE,0}</definedName>
    <definedName name="___to9" localSheetId="101" hidden="1">{#VALUE!,#N/A,FALSE,0}</definedName>
    <definedName name="___to9" localSheetId="102" hidden="1">{#VALUE!,#N/A,FALSE,0}</definedName>
    <definedName name="___to9" localSheetId="103" hidden="1">{#VALUE!,#N/A,FALSE,0}</definedName>
    <definedName name="___to9" localSheetId="119" hidden="1">{#VALUE!,#N/A,FALSE,0}</definedName>
    <definedName name="___to9" localSheetId="134" hidden="1">{#VALUE!,#N/A,FALSE,0}</definedName>
    <definedName name="___to9" localSheetId="139" hidden="1">{#VALUE!,#N/A,FALSE,0}</definedName>
    <definedName name="___to9" localSheetId="141" hidden="1">{#VALUE!,#N/A,FALSE,0}</definedName>
    <definedName name="___to9" localSheetId="142" hidden="1">{#VALUE!,#N/A,FALSE,0}</definedName>
    <definedName name="___to9" localSheetId="143" hidden="1">{#VALUE!,#N/A,FALSE,0}</definedName>
    <definedName name="___to9" localSheetId="18" hidden="1">{#VALUE!,#N/A,FALSE,0}</definedName>
    <definedName name="___to9" localSheetId="19" hidden="1">{#VALUE!,#N/A,FALSE,0}</definedName>
    <definedName name="___to9" localSheetId="93" hidden="1">{#VALUE!,#N/A,FALSE,0}</definedName>
    <definedName name="___to9" localSheetId="108" hidden="1">{#VALUE!,#N/A,FALSE,0}</definedName>
    <definedName name="___to9" localSheetId="109" hidden="1">{#VALUE!,#N/A,FALSE,0}</definedName>
    <definedName name="___to9" localSheetId="110" hidden="1">{#VALUE!,#N/A,FALSE,0}</definedName>
    <definedName name="___to9" localSheetId="126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47" hidden="1">{#VALUE!,#N/A,FALSE,0}</definedName>
    <definedName name="___to9" localSheetId="42" hidden="1">{#VALUE!,#N/A,FALSE,0}</definedName>
    <definedName name="___to9" hidden="1">{#VALUE!,#N/A,FALSE,0}</definedName>
    <definedName name="__123Graph_XGRAPH3" localSheetId="1" hidden="1">[1]GDP!#REF!</definedName>
    <definedName name="__123Graph_XGRAPH3" localSheetId="31" hidden="1">[1]GDP!#REF!</definedName>
    <definedName name="__123Graph_XGRAPH3" localSheetId="40" hidden="1">[1]GDP!#REF!</definedName>
    <definedName name="__123Graph_XGRAPH3" localSheetId="41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34" hidden="1">[1]GDP!#REF!</definedName>
    <definedName name="__123Graph_XGRAPH3" localSheetId="35" hidden="1">[1]GDP!#REF!</definedName>
    <definedName name="__123Graph_XGRAPH3" localSheetId="3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57" hidden="1">[1]GDP!#REF!</definedName>
    <definedName name="__123Graph_XGRAPH3" localSheetId="52" hidden="1">[1]GDP!#REF!</definedName>
    <definedName name="__123Graph_XGRAPH3" localSheetId="53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69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81" hidden="1">[1]GDP!#REF!</definedName>
    <definedName name="__123Graph_XGRAPH3" localSheetId="104" hidden="1">[1]GDP!#REF!</definedName>
    <definedName name="__123Graph_XGRAPH3" localSheetId="105" hidden="1">[1]GDP!#REF!</definedName>
    <definedName name="__123Graph_XGRAPH3" localSheetId="106" hidden="1">[1]GDP!#REF!</definedName>
    <definedName name="__123Graph_XGRAPH3" localSheetId="96" hidden="1">[1]GDP!#REF!</definedName>
    <definedName name="__123Graph_XGRAPH3" localSheetId="97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3" hidden="1">[1]GDP!#REF!</definedName>
    <definedName name="__123Graph_XGRAPH3" localSheetId="131" hidden="1">[1]GDP!#REF!</definedName>
    <definedName name="__123Graph_XGRAPH3" localSheetId="132" hidden="1">[1]GDP!#REF!</definedName>
    <definedName name="__123Graph_XGRAPH3" localSheetId="133" hidden="1">[1]GDP!#REF!</definedName>
    <definedName name="__123Graph_XGRAPH3" localSheetId="134" hidden="1">[1]GDP!#REF!</definedName>
    <definedName name="__123Graph_XGRAPH3" localSheetId="136" hidden="1">[1]GDP!#REF!</definedName>
    <definedName name="__123Graph_XGRAPH3" localSheetId="137" hidden="1">[1]GDP!#REF!</definedName>
    <definedName name="__123Graph_XGRAPH3" localSheetId="138" hidden="1">[1]GDP!#REF!</definedName>
    <definedName name="__123Graph_XGRAPH3" localSheetId="141" hidden="1">[1]GDP!#REF!</definedName>
    <definedName name="__123Graph_XGRAPH3" localSheetId="144" hidden="1">[1]GDP!#REF!</definedName>
    <definedName name="__123Graph_XGRAPH3" localSheetId="145" hidden="1">[1]GDP!#REF!</definedName>
    <definedName name="__123Graph_XGRAPH3" localSheetId="19" hidden="1">[1]GDP!#REF!</definedName>
    <definedName name="__123Graph_XGRAPH3" localSheetId="59" hidden="1">[1]GDP!#REF!</definedName>
    <definedName name="__123Graph_XGRAPH3" localSheetId="60" hidden="1">[1]GDP!#REF!</definedName>
    <definedName name="__123Graph_XGRAPH3" localSheetId="61" hidden="1">[1]GDP!#REF!</definedName>
    <definedName name="__123Graph_XGRAPH3" localSheetId="6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93" hidden="1">[1]GDP!#REF!</definedName>
    <definedName name="__123Graph_XGRAPH3" localSheetId="108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47" hidden="1">[1]GDP!#REF!</definedName>
    <definedName name="__123Graph_XGRAPH3" localSheetId="42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31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34" hidden="1">{#N/A,#N/A,FALSE,"т02бд"}</definedName>
    <definedName name="__Mn2" localSheetId="35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104" hidden="1">{#N/A,#N/A,FALSE,"т02бд"}</definedName>
    <definedName name="__Mn2" localSheetId="96" hidden="1">{#N/A,#N/A,FALSE,"т02бд"}</definedName>
    <definedName name="__Mn2" localSheetId="101" hidden="1">{#N/A,#N/A,FALSE,"т02бд"}</definedName>
    <definedName name="__Mn2" localSheetId="102" hidden="1">{#N/A,#N/A,FALSE,"т02бд"}</definedName>
    <definedName name="__Mn2" localSheetId="103" hidden="1">{#N/A,#N/A,FALSE,"т02бд"}</definedName>
    <definedName name="__Mn2" localSheetId="119" hidden="1">{#N/A,#N/A,FALSE,"т02бд"}</definedName>
    <definedName name="__Mn2" localSheetId="134" hidden="1">{#N/A,#N/A,FALSE,"т02бд"}</definedName>
    <definedName name="__Mn2" localSheetId="139" hidden="1">{#N/A,#N/A,FALSE,"т02бд"}</definedName>
    <definedName name="__Mn2" localSheetId="141" hidden="1">{#N/A,#N/A,FALSE,"т02бд"}</definedName>
    <definedName name="__Mn2" localSheetId="142" hidden="1">{#N/A,#N/A,FALSE,"т02бд"}</definedName>
    <definedName name="__Mn2" localSheetId="143" hidden="1">{#N/A,#N/A,FALSE,"т02бд"}</definedName>
    <definedName name="__Mn2" localSheetId="18" hidden="1">{#N/A,#N/A,FALSE,"т02бд"}</definedName>
    <definedName name="__Mn2" localSheetId="19" hidden="1">{#N/A,#N/A,FALSE,"т02бд"}</definedName>
    <definedName name="__Mn2" localSheetId="93" hidden="1">{#N/A,#N/A,FALSE,"т02бд"}</definedName>
    <definedName name="__Mn2" localSheetId="108" hidden="1">{#N/A,#N/A,FALSE,"т02бд"}</definedName>
    <definedName name="__Mn2" localSheetId="109" hidden="1">{#N/A,#N/A,FALSE,"т02бд"}</definedName>
    <definedName name="__Mn2" localSheetId="110" hidden="1">{#N/A,#N/A,FALSE,"т02бд"}</definedName>
    <definedName name="__Mn2" localSheetId="126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47" hidden="1">{#N/A,#N/A,FALSE,"т02бд"}</definedName>
    <definedName name="__Mn2" localSheetId="42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31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34" hidden="1">{#N/A,#N/A,FALSE,"т04"}</definedName>
    <definedName name="__t04" localSheetId="35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104" hidden="1">{#N/A,#N/A,FALSE,"т04"}</definedName>
    <definedName name="__t04" localSheetId="105" hidden="1">{#N/A,#N/A,FALSE,"т04"}</definedName>
    <definedName name="__t04" localSheetId="106" hidden="1">{#N/A,#N/A,FALSE,"т04"}</definedName>
    <definedName name="__t04" localSheetId="107" hidden="1">{#N/A,#N/A,FALSE,"т04"}</definedName>
    <definedName name="__t04" localSheetId="96" hidden="1">{#N/A,#N/A,FALSE,"т04"}</definedName>
    <definedName name="__t04" localSheetId="101" hidden="1">{#N/A,#N/A,FALSE,"т04"}</definedName>
    <definedName name="__t04" localSheetId="102" hidden="1">{#N/A,#N/A,FALSE,"т04"}</definedName>
    <definedName name="__t04" localSheetId="103" hidden="1">{#N/A,#N/A,FALSE,"т04"}</definedName>
    <definedName name="__t04" localSheetId="119" hidden="1">{#N/A,#N/A,FALSE,"т04"}</definedName>
    <definedName name="__t04" localSheetId="134" hidden="1">{#N/A,#N/A,FALSE,"т04"}</definedName>
    <definedName name="__t04" localSheetId="139" hidden="1">{#N/A,#N/A,FALSE,"т04"}</definedName>
    <definedName name="__t04" localSheetId="141" hidden="1">{#N/A,#N/A,FALSE,"т04"}</definedName>
    <definedName name="__t04" localSheetId="142" hidden="1">{#N/A,#N/A,FALSE,"т04"}</definedName>
    <definedName name="__t04" localSheetId="143" hidden="1">{#N/A,#N/A,FALSE,"т04"}</definedName>
    <definedName name="__t04" localSheetId="144" hidden="1">{#N/A,#N/A,FALSE,"т04"}</definedName>
    <definedName name="__t04" localSheetId="145" hidden="1">{#N/A,#N/A,FALSE,"т04"}</definedName>
    <definedName name="__t04" localSheetId="18" hidden="1">{#N/A,#N/A,FALSE,"т04"}</definedName>
    <definedName name="__t04" localSheetId="19" hidden="1">{#N/A,#N/A,FALSE,"т04"}</definedName>
    <definedName name="__t04" localSheetId="93" hidden="1">{#N/A,#N/A,FALSE,"т04"}</definedName>
    <definedName name="__t04" localSheetId="108" hidden="1">{#N/A,#N/A,FALSE,"т04"}</definedName>
    <definedName name="__t04" localSheetId="109" hidden="1">{#N/A,#N/A,FALSE,"т04"}</definedName>
    <definedName name="__t04" localSheetId="110" hidden="1">{#N/A,#N/A,FALSE,"т04"}</definedName>
    <definedName name="__t04" localSheetId="126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47" hidden="1">{#N/A,#N/A,FALSE,"т04"}</definedName>
    <definedName name="__t04" localSheetId="42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31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34" hidden="1">{#N/A,#N/A,FALSE,"т04"}</definedName>
    <definedName name="__t06" localSheetId="35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104" hidden="1">{#N/A,#N/A,FALSE,"т04"}</definedName>
    <definedName name="__t06" localSheetId="105" hidden="1">{#N/A,#N/A,FALSE,"т04"}</definedName>
    <definedName name="__t06" localSheetId="106" hidden="1">{#N/A,#N/A,FALSE,"т04"}</definedName>
    <definedName name="__t06" localSheetId="107" hidden="1">{#N/A,#N/A,FALSE,"т04"}</definedName>
    <definedName name="__t06" localSheetId="96" hidden="1">{#N/A,#N/A,FALSE,"т04"}</definedName>
    <definedName name="__t06" localSheetId="101" hidden="1">{#N/A,#N/A,FALSE,"т04"}</definedName>
    <definedName name="__t06" localSheetId="102" hidden="1">{#N/A,#N/A,FALSE,"т04"}</definedName>
    <definedName name="__t06" localSheetId="103" hidden="1">{#N/A,#N/A,FALSE,"т04"}</definedName>
    <definedName name="__t06" localSheetId="119" hidden="1">{#N/A,#N/A,FALSE,"т04"}</definedName>
    <definedName name="__t06" localSheetId="134" hidden="1">{#N/A,#N/A,FALSE,"т04"}</definedName>
    <definedName name="__t06" localSheetId="139" hidden="1">{#N/A,#N/A,FALSE,"т04"}</definedName>
    <definedName name="__t06" localSheetId="141" hidden="1">{#N/A,#N/A,FALSE,"т04"}</definedName>
    <definedName name="__t06" localSheetId="142" hidden="1">{#N/A,#N/A,FALSE,"т04"}</definedName>
    <definedName name="__t06" localSheetId="143" hidden="1">{#N/A,#N/A,FALSE,"т04"}</definedName>
    <definedName name="__t06" localSheetId="144" hidden="1">{#N/A,#N/A,FALSE,"т04"}</definedName>
    <definedName name="__t06" localSheetId="145" hidden="1">{#N/A,#N/A,FALSE,"т04"}</definedName>
    <definedName name="__t06" localSheetId="18" hidden="1">{#N/A,#N/A,FALSE,"т04"}</definedName>
    <definedName name="__t06" localSheetId="19" hidden="1">{#N/A,#N/A,FALSE,"т04"}</definedName>
    <definedName name="__t06" localSheetId="93" hidden="1">{#N/A,#N/A,FALSE,"т04"}</definedName>
    <definedName name="__t06" localSheetId="108" hidden="1">{#N/A,#N/A,FALSE,"т04"}</definedName>
    <definedName name="__t06" localSheetId="109" hidden="1">{#N/A,#N/A,FALSE,"т04"}</definedName>
    <definedName name="__t06" localSheetId="110" hidden="1">{#N/A,#N/A,FALSE,"т04"}</definedName>
    <definedName name="__t06" localSheetId="126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47" hidden="1">{#N/A,#N/A,FALSE,"т04"}</definedName>
    <definedName name="__t06" localSheetId="42" hidden="1">{#N/A,#N/A,FALSE,"т04"}</definedName>
    <definedName name="__t06" hidden="1">{#N/A,#N/A,FALSE,"т04"}</definedName>
    <definedName name="__to5" localSheetId="1" hidden="1">{#VALUE!,#N/A,FALSE,0}</definedName>
    <definedName name="__to5" localSheetId="2" hidden="1">{#VALUE!,#N/A,FALSE,0}</definedName>
    <definedName name="__to5" localSheetId="31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34" hidden="1">{#VALUE!,#N/A,FALSE,0}</definedName>
    <definedName name="__to5" localSheetId="35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104" hidden="1">{#VALUE!,#N/A,FALSE,0}</definedName>
    <definedName name="__to5" localSheetId="96" hidden="1">{#VALUE!,#N/A,FALSE,0}</definedName>
    <definedName name="__to5" localSheetId="101" hidden="1">{#VALUE!,#N/A,FALSE,0}</definedName>
    <definedName name="__to5" localSheetId="102" hidden="1">{#VALUE!,#N/A,FALSE,0}</definedName>
    <definedName name="__to5" localSheetId="103" hidden="1">{#VALUE!,#N/A,FALSE,0}</definedName>
    <definedName name="__to5" localSheetId="119" hidden="1">{#VALUE!,#N/A,FALSE,0}</definedName>
    <definedName name="__to5" localSheetId="134" hidden="1">{#VALUE!,#N/A,FALSE,0}</definedName>
    <definedName name="__to5" localSheetId="139" hidden="1">{#VALUE!,#N/A,FALSE,0}</definedName>
    <definedName name="__to5" localSheetId="141" hidden="1">{#VALUE!,#N/A,FALSE,0}</definedName>
    <definedName name="__to5" localSheetId="142" hidden="1">{#VALUE!,#N/A,FALSE,0}</definedName>
    <definedName name="__to5" localSheetId="143" hidden="1">{#VALUE!,#N/A,FALSE,0}</definedName>
    <definedName name="__to5" localSheetId="18" hidden="1">{#VALUE!,#N/A,FALSE,0}</definedName>
    <definedName name="__to5" localSheetId="19" hidden="1">{#VALUE!,#N/A,FALSE,0}</definedName>
    <definedName name="__to5" localSheetId="93" hidden="1">{#VALUE!,#N/A,FALSE,0}</definedName>
    <definedName name="__to5" localSheetId="108" hidden="1">{#VALUE!,#N/A,FALSE,0}</definedName>
    <definedName name="__to5" localSheetId="109" hidden="1">{#VALUE!,#N/A,FALSE,0}</definedName>
    <definedName name="__to5" localSheetId="110" hidden="1">{#VALUE!,#N/A,FALSE,0}</definedName>
    <definedName name="__to5" localSheetId="126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47" hidden="1">{#VALUE!,#N/A,FALSE,0}</definedName>
    <definedName name="__to5" localSheetId="42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31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34" hidden="1">{#VALUE!,#N/A,FALSE,0}</definedName>
    <definedName name="__to9" localSheetId="35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104" hidden="1">{#VALUE!,#N/A,FALSE,0}</definedName>
    <definedName name="__to9" localSheetId="96" hidden="1">{#VALUE!,#N/A,FALSE,0}</definedName>
    <definedName name="__to9" localSheetId="101" hidden="1">{#VALUE!,#N/A,FALSE,0}</definedName>
    <definedName name="__to9" localSheetId="102" hidden="1">{#VALUE!,#N/A,FALSE,0}</definedName>
    <definedName name="__to9" localSheetId="103" hidden="1">{#VALUE!,#N/A,FALSE,0}</definedName>
    <definedName name="__to9" localSheetId="119" hidden="1">{#VALUE!,#N/A,FALSE,0}</definedName>
    <definedName name="__to9" localSheetId="134" hidden="1">{#VALUE!,#N/A,FALSE,0}</definedName>
    <definedName name="__to9" localSheetId="139" hidden="1">{#VALUE!,#N/A,FALSE,0}</definedName>
    <definedName name="__to9" localSheetId="141" hidden="1">{#VALUE!,#N/A,FALSE,0}</definedName>
    <definedName name="__to9" localSheetId="142" hidden="1">{#VALUE!,#N/A,FALSE,0}</definedName>
    <definedName name="__to9" localSheetId="143" hidden="1">{#VALUE!,#N/A,FALSE,0}</definedName>
    <definedName name="__to9" localSheetId="18" hidden="1">{#VALUE!,#N/A,FALSE,0}</definedName>
    <definedName name="__to9" localSheetId="19" hidden="1">{#VALUE!,#N/A,FALSE,0}</definedName>
    <definedName name="__to9" localSheetId="93" hidden="1">{#VALUE!,#N/A,FALSE,0}</definedName>
    <definedName name="__to9" localSheetId="108" hidden="1">{#VALUE!,#N/A,FALSE,0}</definedName>
    <definedName name="__to9" localSheetId="109" hidden="1">{#VALUE!,#N/A,FALSE,0}</definedName>
    <definedName name="__to9" localSheetId="110" hidden="1">{#VALUE!,#N/A,FALSE,0}</definedName>
    <definedName name="__to9" localSheetId="126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47" hidden="1">{#VALUE!,#N/A,FALSE,0}</definedName>
    <definedName name="__to9" localSheetId="42" hidden="1">{#VALUE!,#N/A,FALSE,0}</definedName>
    <definedName name="__to9" hidden="1">{#VALUE!,#N/A,FALSE,0}</definedName>
    <definedName name="_111" localSheetId="57" hidden="1">#REF!</definedName>
    <definedName name="_111" localSheetId="52" hidden="1">#REF!</definedName>
    <definedName name="_111" localSheetId="53" hidden="1">#REF!</definedName>
    <definedName name="_111" localSheetId="55" hidden="1">#REF!</definedName>
    <definedName name="_111" localSheetId="56" hidden="1">#REF!</definedName>
    <definedName name="_111" localSheetId="60" hidden="1">#REF!</definedName>
    <definedName name="_111" localSheetId="64" hidden="1">#REF!</definedName>
    <definedName name="_111" localSheetId="65" hidden="1">#REF!</definedName>
    <definedName name="_111" localSheetId="66" hidden="1">#REF!</definedName>
    <definedName name="_111" localSheetId="126" hidden="1">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9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6" hidden="1">#REF!</definedName>
    <definedName name="_Fill" localSheetId="31" hidden="1">#REF!</definedName>
    <definedName name="_Fill" localSheetId="40" hidden="1">#REF!</definedName>
    <definedName name="_Fill" localSheetId="4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8" hidden="1">#REF!</definedName>
    <definedName name="_Fill" localSheetId="57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81" hidden="1">#REF!</definedName>
    <definedName name="_Fill" localSheetId="8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2" hidden="1">#REF!</definedName>
    <definedName name="_Fill" localSheetId="103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93" hidden="1">#REF!</definedName>
    <definedName name="_Fill" localSheetId="108" hidden="1">#REF!</definedName>
    <definedName name="_Fill" localSheetId="126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2" hidden="1">#REF!</definedName>
    <definedName name="_Fill" hidden="1">#REF!</definedName>
    <definedName name="_g7.2" localSheetId="1" hidden="1">{#N/A,#N/A,FALSE,"т04"}</definedName>
    <definedName name="_g7.2" localSheetId="31" hidden="1">{#N/A,#N/A,FALSE,"т04"}</definedName>
    <definedName name="_g7.2" localSheetId="40" hidden="1">{#N/A,#N/A,FALSE,"т04"}</definedName>
    <definedName name="_g7.2" localSheetId="41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34" hidden="1">{#N/A,#N/A,FALSE,"т04"}</definedName>
    <definedName name="_g7.2" localSheetId="35" hidden="1">{#N/A,#N/A,FALSE,"т04"}</definedName>
    <definedName name="_g7.2" localSheetId="3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67" hidden="1">{#N/A,#N/A,FALSE,"т04"}</definedName>
    <definedName name="_g7.2" localSheetId="104" hidden="1">{#N/A,#N/A,FALSE,"т04"}</definedName>
    <definedName name="_g7.2" localSheetId="105" hidden="1">{#N/A,#N/A,FALSE,"т04"}</definedName>
    <definedName name="_g7.2" localSheetId="106" hidden="1">{#N/A,#N/A,FALSE,"т04"}</definedName>
    <definedName name="_g7.2" localSheetId="107" hidden="1">{#N/A,#N/A,FALSE,"т04"}</definedName>
    <definedName name="_g7.2" localSheetId="96" hidden="1">{#N/A,#N/A,FALSE,"т04"}</definedName>
    <definedName name="_g7.2" localSheetId="101" hidden="1">{#N/A,#N/A,FALSE,"т04"}</definedName>
    <definedName name="_g7.2" localSheetId="102" hidden="1">{#N/A,#N/A,FALSE,"т04"}</definedName>
    <definedName name="_g7.2" localSheetId="103" hidden="1">{#N/A,#N/A,FALSE,"т04"}</definedName>
    <definedName name="_g7.2" localSheetId="119" hidden="1">{#N/A,#N/A,FALSE,"т04"}</definedName>
    <definedName name="_g7.2" localSheetId="134" hidden="1">{#N/A,#N/A,FALSE,"т04"}</definedName>
    <definedName name="_g7.2" localSheetId="141" hidden="1">{#N/A,#N/A,FALSE,"т04"}</definedName>
    <definedName name="_g7.2" localSheetId="142" hidden="1">{#N/A,#N/A,FALSE,"т04"}</definedName>
    <definedName name="_g7.2" localSheetId="143" hidden="1">{#N/A,#N/A,FALSE,"т04"}</definedName>
    <definedName name="_g7.2" localSheetId="144" hidden="1">{#N/A,#N/A,FALSE,"т04"}</definedName>
    <definedName name="_g7.2" localSheetId="145" hidden="1">{#N/A,#N/A,FALSE,"т04"}</definedName>
    <definedName name="_g7.2" localSheetId="18" hidden="1">{#N/A,#N/A,FALSE,"т04"}</definedName>
    <definedName name="_g7.2" localSheetId="19" hidden="1">{#N/A,#N/A,FALSE,"т04"}</definedName>
    <definedName name="_g7.2" localSheetId="93" hidden="1">{#N/A,#N/A,FALSE,"т04"}</definedName>
    <definedName name="_g7.2" localSheetId="108" hidden="1">{#N/A,#N/A,FALSE,"т04"}</definedName>
    <definedName name="_g7.2" localSheetId="109" hidden="1">{#N/A,#N/A,FALSE,"т04"}</definedName>
    <definedName name="_g7.2" localSheetId="110" hidden="1">{#N/A,#N/A,FALSE,"т04"}</definedName>
    <definedName name="_g7.2" localSheetId="126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47" hidden="1">{#N/A,#N/A,FALSE,"т04"}</definedName>
    <definedName name="_g7.2" localSheetId="42" hidden="1">{#N/A,#N/A,FALSE,"т04"}</definedName>
    <definedName name="_g7.2" hidden="1">{#N/A,#N/A,FALSE,"т04"}</definedName>
    <definedName name="_Mn2" localSheetId="1" hidden="1">{#N/A,#N/A,FALSE,"т02бд"}</definedName>
    <definedName name="_Mn2" localSheetId="2" hidden="1">{#N/A,#N/A,FALSE,"т02бд"}</definedName>
    <definedName name="_Mn2" localSheetId="29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26" hidden="1">{#N/A,#N/A,FALSE,"т02бд"}</definedName>
    <definedName name="_Mn2" localSheetId="31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34" hidden="1">{#N/A,#N/A,FALSE,"т02бд"}</definedName>
    <definedName name="_Mn2" localSheetId="35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51" hidden="1">{#N/A,#N/A,FALSE,"т02бд"}</definedName>
    <definedName name="_Mn2" localSheetId="52" hidden="1">{#N/A,#N/A,FALSE,"т02бд"}</definedName>
    <definedName name="_Mn2" localSheetId="53" hidden="1">{#N/A,#N/A,FALSE,"т02бд"}</definedName>
    <definedName name="_Mn2" localSheetId="5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104" hidden="1">{#N/A,#N/A,FALSE,"т02бд"}</definedName>
    <definedName name="_Mn2" localSheetId="105" hidden="1">{#N/A,#N/A,FALSE,"т02бд"}</definedName>
    <definedName name="_Mn2" localSheetId="106" hidden="1">{#N/A,#N/A,FALSE,"т02бд"}</definedName>
    <definedName name="_Mn2" localSheetId="107" hidden="1">{#N/A,#N/A,FALSE,"т02бд"}</definedName>
    <definedName name="_Mn2" localSheetId="96" hidden="1">{#N/A,#N/A,FALSE,"т02бд"}</definedName>
    <definedName name="_Mn2" localSheetId="98" hidden="1">{#N/A,#N/A,FALSE,"т02бд"}</definedName>
    <definedName name="_Mn2" localSheetId="101" hidden="1">{#N/A,#N/A,FALSE,"т02бд"}</definedName>
    <definedName name="_Mn2" localSheetId="102" hidden="1">{#N/A,#N/A,FALSE,"т02бд"}</definedName>
    <definedName name="_Mn2" localSheetId="103" hidden="1">{#N/A,#N/A,FALSE,"т02бд"}</definedName>
    <definedName name="_Mn2" localSheetId="119" hidden="1">{#N/A,#N/A,FALSE,"т02бд"}</definedName>
    <definedName name="_Mn2" localSheetId="134" hidden="1">{#N/A,#N/A,FALSE,"т02бд"}</definedName>
    <definedName name="_Mn2" localSheetId="139" hidden="1">{#N/A,#N/A,FALSE,"т02бд"}</definedName>
    <definedName name="_Mn2" localSheetId="141" hidden="1">{#N/A,#N/A,FALSE,"т02бд"}</definedName>
    <definedName name="_Mn2" localSheetId="142" hidden="1">{#N/A,#N/A,FALSE,"т02бд"}</definedName>
    <definedName name="_Mn2" localSheetId="143" hidden="1">{#N/A,#N/A,FALSE,"т02бд"}</definedName>
    <definedName name="_Mn2" localSheetId="144" hidden="1">{#N/A,#N/A,FALSE,"т02бд"}</definedName>
    <definedName name="_Mn2" localSheetId="145" hidden="1">{#N/A,#N/A,FALSE,"т02бд"}</definedName>
    <definedName name="_Mn2" localSheetId="18" hidden="1">{#N/A,#N/A,FALSE,"т02бд"}</definedName>
    <definedName name="_Mn2" localSheetId="19" hidden="1">{#N/A,#N/A,FALSE,"т02бд"}</definedName>
    <definedName name="_Mn2" localSheetId="93" hidden="1">{#N/A,#N/A,FALSE,"т02бд"}</definedName>
    <definedName name="_Mn2" localSheetId="108" hidden="1">{#N/A,#N/A,FALSE,"т02бд"}</definedName>
    <definedName name="_Mn2" localSheetId="109" hidden="1">{#N/A,#N/A,FALSE,"т02бд"}</definedName>
    <definedName name="_Mn2" localSheetId="110" hidden="1">{#N/A,#N/A,FALSE,"т02бд"}</definedName>
    <definedName name="_Mn2" localSheetId="126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47" hidden="1">{#N/A,#N/A,FALSE,"т02бд"}</definedName>
    <definedName name="_Mn2" localSheetId="42" hidden="1">{#N/A,#N/A,FALSE,"т02бд"}</definedName>
    <definedName name="_Mn2" hidden="1">{#N/A,#N/A,FALSE,"т02бд"}</definedName>
    <definedName name="_Mn2_2" localSheetId="31" hidden="1">{#N/A,#N/A,FALSE,"т02бд"}</definedName>
    <definedName name="_Mn2_2" localSheetId="40" hidden="1">{#N/A,#N/A,FALSE,"т02бд"}</definedName>
    <definedName name="_Mn2_2" localSheetId="41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34" hidden="1">{#N/A,#N/A,FALSE,"т02бд"}</definedName>
    <definedName name="_Mn2_2" localSheetId="35" hidden="1">{#N/A,#N/A,FALSE,"т02бд"}</definedName>
    <definedName name="_Mn2_2" localSheetId="36" hidden="1">{#N/A,#N/A,FALSE,"т02бд"}</definedName>
    <definedName name="_Mn2_2" localSheetId="37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93" hidden="1">{#N/A,#N/A,FALSE,"т02бд"}</definedName>
    <definedName name="_Mn2_2" localSheetId="126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45" hidden="1">{#N/A,#N/A,FALSE,"т02бд"}</definedName>
    <definedName name="_Mn2_2" localSheetId="46" hidden="1">{#N/A,#N/A,FALSE,"т02бд"}</definedName>
    <definedName name="_Mn2_2" localSheetId="47" hidden="1">{#N/A,#N/A,FALSE,"т02бд"}</definedName>
    <definedName name="_Mn2_2" hidden="1">{#N/A,#N/A,FALSE,"т02бд"}</definedName>
    <definedName name="_Mn2_2_1" localSheetId="31" hidden="1">{#N/A,#N/A,FALSE,"т02бд"}</definedName>
    <definedName name="_Mn2_2_1" localSheetId="40" hidden="1">{#N/A,#N/A,FALSE,"т02бд"}</definedName>
    <definedName name="_Mn2_2_1" localSheetId="41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34" hidden="1">{#N/A,#N/A,FALSE,"т02бд"}</definedName>
    <definedName name="_Mn2_2_1" localSheetId="35" hidden="1">{#N/A,#N/A,FALSE,"т02бд"}</definedName>
    <definedName name="_Mn2_2_1" localSheetId="36" hidden="1">{#N/A,#N/A,FALSE,"т02бд"}</definedName>
    <definedName name="_Mn2_2_1" localSheetId="37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93" hidden="1">{#N/A,#N/A,FALSE,"т02бд"}</definedName>
    <definedName name="_Mn2_2_1" localSheetId="126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45" hidden="1">{#N/A,#N/A,FALSE,"т02бд"}</definedName>
    <definedName name="_Mn2_2_1" localSheetId="46" hidden="1">{#N/A,#N/A,FALSE,"т02бд"}</definedName>
    <definedName name="_Mn2_2_1" localSheetId="47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29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26" hidden="1">{#N/A,#N/A,FALSE,"т04"}</definedName>
    <definedName name="_t04" localSheetId="31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34" hidden="1">{#N/A,#N/A,FALSE,"т04"}</definedName>
    <definedName name="_t04" localSheetId="35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51" hidden="1">{#N/A,#N/A,FALSE,"т04"}</definedName>
    <definedName name="_t04" localSheetId="52" hidden="1">{#N/A,#N/A,FALSE,"т04"}</definedName>
    <definedName name="_t04" localSheetId="53" hidden="1">{#N/A,#N/A,FALSE,"т04"}</definedName>
    <definedName name="_t04" localSheetId="5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104" hidden="1">{#N/A,#N/A,FALSE,"т04"}</definedName>
    <definedName name="_t04" localSheetId="105" hidden="1">{#N/A,#N/A,FALSE,"т04"}</definedName>
    <definedName name="_t04" localSheetId="106" hidden="1">{#N/A,#N/A,FALSE,"т04"}</definedName>
    <definedName name="_t04" localSheetId="107" hidden="1">{#N/A,#N/A,FALSE,"т04"}</definedName>
    <definedName name="_t04" localSheetId="96" hidden="1">{#N/A,#N/A,FALSE,"т04"}</definedName>
    <definedName name="_t04" localSheetId="98" hidden="1">{#N/A,#N/A,FALSE,"т04"}</definedName>
    <definedName name="_t04" localSheetId="101" hidden="1">{#N/A,#N/A,FALSE,"т04"}</definedName>
    <definedName name="_t04" localSheetId="102" hidden="1">{#N/A,#N/A,FALSE,"т04"}</definedName>
    <definedName name="_t04" localSheetId="103" hidden="1">{#N/A,#N/A,FALSE,"т04"}</definedName>
    <definedName name="_t04" localSheetId="119" hidden="1">{#N/A,#N/A,FALSE,"т04"}</definedName>
    <definedName name="_t04" localSheetId="134" hidden="1">{#N/A,#N/A,FALSE,"т04"}</definedName>
    <definedName name="_t04" localSheetId="139" hidden="1">{#N/A,#N/A,FALSE,"т04"}</definedName>
    <definedName name="_t04" localSheetId="141" hidden="1">{#N/A,#N/A,FALSE,"т04"}</definedName>
    <definedName name="_t04" localSheetId="142" hidden="1">{#N/A,#N/A,FALSE,"т04"}</definedName>
    <definedName name="_t04" localSheetId="143" hidden="1">{#N/A,#N/A,FALSE,"т04"}</definedName>
    <definedName name="_t04" localSheetId="144" hidden="1">{#N/A,#N/A,FALSE,"т04"}</definedName>
    <definedName name="_t04" localSheetId="145" hidden="1">{#N/A,#N/A,FALSE,"т04"}</definedName>
    <definedName name="_t04" localSheetId="18" hidden="1">{#N/A,#N/A,FALSE,"т04"}</definedName>
    <definedName name="_t04" localSheetId="19" hidden="1">{#N/A,#N/A,FALSE,"т04"}</definedName>
    <definedName name="_t04" localSheetId="93" hidden="1">{#N/A,#N/A,FALSE,"т04"}</definedName>
    <definedName name="_t04" localSheetId="108" hidden="1">{#N/A,#N/A,FALSE,"т04"}</definedName>
    <definedName name="_t04" localSheetId="109" hidden="1">{#N/A,#N/A,FALSE,"т04"}</definedName>
    <definedName name="_t04" localSheetId="110" hidden="1">{#N/A,#N/A,FALSE,"т04"}</definedName>
    <definedName name="_t04" localSheetId="126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47" hidden="1">{#N/A,#N/A,FALSE,"т04"}</definedName>
    <definedName name="_t04" localSheetId="42" hidden="1">{#N/A,#N/A,FALSE,"т04"}</definedName>
    <definedName name="_t04" hidden="1">{#N/A,#N/A,FALSE,"т04"}</definedName>
    <definedName name="_t04_2" localSheetId="31" hidden="1">{#N/A,#N/A,FALSE,"т04"}</definedName>
    <definedName name="_t04_2" localSheetId="40" hidden="1">{#N/A,#N/A,FALSE,"т04"}</definedName>
    <definedName name="_t04_2" localSheetId="41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34" hidden="1">{#N/A,#N/A,FALSE,"т04"}</definedName>
    <definedName name="_t04_2" localSheetId="35" hidden="1">{#N/A,#N/A,FALSE,"т04"}</definedName>
    <definedName name="_t04_2" localSheetId="36" hidden="1">{#N/A,#N/A,FALSE,"т04"}</definedName>
    <definedName name="_t04_2" localSheetId="37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93" hidden="1">{#N/A,#N/A,FALSE,"т04"}</definedName>
    <definedName name="_t04_2" localSheetId="126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45" hidden="1">{#N/A,#N/A,FALSE,"т04"}</definedName>
    <definedName name="_t04_2" localSheetId="46" hidden="1">{#N/A,#N/A,FALSE,"т04"}</definedName>
    <definedName name="_t04_2" localSheetId="47" hidden="1">{#N/A,#N/A,FALSE,"т04"}</definedName>
    <definedName name="_t04_2" hidden="1">{#N/A,#N/A,FALSE,"т04"}</definedName>
    <definedName name="_t04_2_1" localSheetId="31" hidden="1">{#N/A,#N/A,FALSE,"т04"}</definedName>
    <definedName name="_t04_2_1" localSheetId="40" hidden="1">{#N/A,#N/A,FALSE,"т04"}</definedName>
    <definedName name="_t04_2_1" localSheetId="41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34" hidden="1">{#N/A,#N/A,FALSE,"т04"}</definedName>
    <definedName name="_t04_2_1" localSheetId="35" hidden="1">{#N/A,#N/A,FALSE,"т04"}</definedName>
    <definedName name="_t04_2_1" localSheetId="36" hidden="1">{#N/A,#N/A,FALSE,"т04"}</definedName>
    <definedName name="_t04_2_1" localSheetId="37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93" hidden="1">{#N/A,#N/A,FALSE,"т04"}</definedName>
    <definedName name="_t04_2_1" localSheetId="126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45" hidden="1">{#N/A,#N/A,FALSE,"т04"}</definedName>
    <definedName name="_t04_2_1" localSheetId="46" hidden="1">{#N/A,#N/A,FALSE,"т04"}</definedName>
    <definedName name="_t04_2_1" localSheetId="47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29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26" hidden="1">{#N/A,#N/A,FALSE,"т04"}</definedName>
    <definedName name="_t06" localSheetId="31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34" hidden="1">{#N/A,#N/A,FALSE,"т04"}</definedName>
    <definedName name="_t06" localSheetId="35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51" hidden="1">{#N/A,#N/A,FALSE,"т04"}</definedName>
    <definedName name="_t06" localSheetId="52" hidden="1">{#N/A,#N/A,FALSE,"т04"}</definedName>
    <definedName name="_t06" localSheetId="53" hidden="1">{#N/A,#N/A,FALSE,"т04"}</definedName>
    <definedName name="_t06" localSheetId="5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104" hidden="1">{#N/A,#N/A,FALSE,"т04"}</definedName>
    <definedName name="_t06" localSheetId="105" hidden="1">{#N/A,#N/A,FALSE,"т04"}</definedName>
    <definedName name="_t06" localSheetId="106" hidden="1">{#N/A,#N/A,FALSE,"т04"}</definedName>
    <definedName name="_t06" localSheetId="107" hidden="1">{#N/A,#N/A,FALSE,"т04"}</definedName>
    <definedName name="_t06" localSheetId="96" hidden="1">{#N/A,#N/A,FALSE,"т04"}</definedName>
    <definedName name="_t06" localSheetId="98" hidden="1">{#N/A,#N/A,FALSE,"т04"}</definedName>
    <definedName name="_t06" localSheetId="101" hidden="1">{#N/A,#N/A,FALSE,"т04"}</definedName>
    <definedName name="_t06" localSheetId="102" hidden="1">{#N/A,#N/A,FALSE,"т04"}</definedName>
    <definedName name="_t06" localSheetId="103" hidden="1">{#N/A,#N/A,FALSE,"т04"}</definedName>
    <definedName name="_t06" localSheetId="119" hidden="1">{#N/A,#N/A,FALSE,"т04"}</definedName>
    <definedName name="_t06" localSheetId="134" hidden="1">{#N/A,#N/A,FALSE,"т04"}</definedName>
    <definedName name="_t06" localSheetId="139" hidden="1">{#N/A,#N/A,FALSE,"т04"}</definedName>
    <definedName name="_t06" localSheetId="141" hidden="1">{#N/A,#N/A,FALSE,"т04"}</definedName>
    <definedName name="_t06" localSheetId="142" hidden="1">{#N/A,#N/A,FALSE,"т04"}</definedName>
    <definedName name="_t06" localSheetId="143" hidden="1">{#N/A,#N/A,FALSE,"т04"}</definedName>
    <definedName name="_t06" localSheetId="144" hidden="1">{#N/A,#N/A,FALSE,"т04"}</definedName>
    <definedName name="_t06" localSheetId="145" hidden="1">{#N/A,#N/A,FALSE,"т04"}</definedName>
    <definedName name="_t06" localSheetId="18" hidden="1">{#N/A,#N/A,FALSE,"т04"}</definedName>
    <definedName name="_t06" localSheetId="19" hidden="1">{#N/A,#N/A,FALSE,"т04"}</definedName>
    <definedName name="_t06" localSheetId="93" hidden="1">{#N/A,#N/A,FALSE,"т04"}</definedName>
    <definedName name="_t06" localSheetId="108" hidden="1">{#N/A,#N/A,FALSE,"т04"}</definedName>
    <definedName name="_t06" localSheetId="109" hidden="1">{#N/A,#N/A,FALSE,"т04"}</definedName>
    <definedName name="_t06" localSheetId="110" hidden="1">{#N/A,#N/A,FALSE,"т04"}</definedName>
    <definedName name="_t06" localSheetId="126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47" hidden="1">{#N/A,#N/A,FALSE,"т04"}</definedName>
    <definedName name="_t06" localSheetId="42" hidden="1">{#N/A,#N/A,FALSE,"т04"}</definedName>
    <definedName name="_t06" hidden="1">{#N/A,#N/A,FALSE,"т04"}</definedName>
    <definedName name="_t06_2" localSheetId="31" hidden="1">{#N/A,#N/A,FALSE,"т04"}</definedName>
    <definedName name="_t06_2" localSheetId="40" hidden="1">{#N/A,#N/A,FALSE,"т04"}</definedName>
    <definedName name="_t06_2" localSheetId="41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34" hidden="1">{#N/A,#N/A,FALSE,"т04"}</definedName>
    <definedName name="_t06_2" localSheetId="35" hidden="1">{#N/A,#N/A,FALSE,"т04"}</definedName>
    <definedName name="_t06_2" localSheetId="36" hidden="1">{#N/A,#N/A,FALSE,"т04"}</definedName>
    <definedName name="_t06_2" localSheetId="37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93" hidden="1">{#N/A,#N/A,FALSE,"т04"}</definedName>
    <definedName name="_t06_2" localSheetId="126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45" hidden="1">{#N/A,#N/A,FALSE,"т04"}</definedName>
    <definedName name="_t06_2" localSheetId="46" hidden="1">{#N/A,#N/A,FALSE,"т04"}</definedName>
    <definedName name="_t06_2" localSheetId="47" hidden="1">{#N/A,#N/A,FALSE,"т04"}</definedName>
    <definedName name="_t06_2" hidden="1">{#N/A,#N/A,FALSE,"т04"}</definedName>
    <definedName name="_t06_2_1" localSheetId="31" hidden="1">{#N/A,#N/A,FALSE,"т04"}</definedName>
    <definedName name="_t06_2_1" localSheetId="40" hidden="1">{#N/A,#N/A,FALSE,"т04"}</definedName>
    <definedName name="_t06_2_1" localSheetId="41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34" hidden="1">{#N/A,#N/A,FALSE,"т04"}</definedName>
    <definedName name="_t06_2_1" localSheetId="35" hidden="1">{#N/A,#N/A,FALSE,"т04"}</definedName>
    <definedName name="_t06_2_1" localSheetId="36" hidden="1">{#N/A,#N/A,FALSE,"т04"}</definedName>
    <definedName name="_t06_2_1" localSheetId="37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93" hidden="1">{#N/A,#N/A,FALSE,"т04"}</definedName>
    <definedName name="_t06_2_1" localSheetId="126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45" hidden="1">{#N/A,#N/A,FALSE,"т04"}</definedName>
    <definedName name="_t06_2_1" localSheetId="46" hidden="1">{#N/A,#N/A,FALSE,"т04"}</definedName>
    <definedName name="_t06_2_1" localSheetId="47" hidden="1">{#N/A,#N/A,FALSE,"т04"}</definedName>
    <definedName name="_t06_2_1" hidden="1">{#N/A,#N/A,FALSE,"т04"}</definedName>
    <definedName name="_to5" localSheetId="31" hidden="1">{#VALUE!,#N/A,FALSE,0}</definedName>
    <definedName name="_to5" localSheetId="40" hidden="1">{#VALUE!,#N/A,FALSE,0}</definedName>
    <definedName name="_to5" localSheetId="41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34" hidden="1">{#VALUE!,#N/A,FALSE,0}</definedName>
    <definedName name="_to5" localSheetId="35" hidden="1">{#VALUE!,#N/A,FALSE,0}</definedName>
    <definedName name="_to5" localSheetId="36" hidden="1">{#VALUE!,#N/A,FALSE,0}</definedName>
    <definedName name="_to5" localSheetId="37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93" hidden="1">{#VALUE!,#N/A,FALSE,0}</definedName>
    <definedName name="_to5" localSheetId="126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45" hidden="1">{#VALUE!,#N/A,FALSE,0}</definedName>
    <definedName name="_to5" localSheetId="46" hidden="1">{#VALUE!,#N/A,FALSE,0}</definedName>
    <definedName name="_to5" localSheetId="47" hidden="1">{#VALUE!,#N/A,FALSE,0}</definedName>
    <definedName name="_to5" hidden="1">{#VALUE!,#N/A,FALSE,0}</definedName>
    <definedName name="_to9" localSheetId="31" hidden="1">{#VALUE!,#N/A,FALSE,0}</definedName>
    <definedName name="_to9" localSheetId="40" hidden="1">{#VALUE!,#N/A,FALSE,0}</definedName>
    <definedName name="_to9" localSheetId="41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34" hidden="1">{#VALUE!,#N/A,FALSE,0}</definedName>
    <definedName name="_to9" localSheetId="35" hidden="1">{#VALUE!,#N/A,FALSE,0}</definedName>
    <definedName name="_to9" localSheetId="36" hidden="1">{#VALUE!,#N/A,FALSE,0}</definedName>
    <definedName name="_to9" localSheetId="37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93" hidden="1">{#VALUE!,#N/A,FALSE,0}</definedName>
    <definedName name="_to9" localSheetId="126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45" hidden="1">{#VALUE!,#N/A,FALSE,0}</definedName>
    <definedName name="_to9" localSheetId="46" hidden="1">{#VALUE!,#N/A,FALSE,0}</definedName>
    <definedName name="_to9" localSheetId="47" hidden="1">{#VALUE!,#N/A,FALSE,0}</definedName>
    <definedName name="_to9" hidden="1">{#VALUE!,#N/A,FALSE,0}</definedName>
    <definedName name="_xlnm._FilterDatabase" localSheetId="107" hidden="1">'2.6.13'!$A$4:$D$18</definedName>
    <definedName name="_xlnm._FilterDatabase" localSheetId="126" hidden="1">B.6.3!$A$4:$C$4</definedName>
    <definedName name="_xlnm._FilterDatabase" localSheetId="128" hidden="1">B.6.5!$A$4:$C$4</definedName>
    <definedName name="_xlnm._FilterDatabase" localSheetId="130" hidden="1">B.6.7!$A$4:$C$4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22" hidden="1">{#N/A,#N/A,FALSE,"т02бд"}</definedName>
    <definedName name="aaa" localSheetId="23" hidden="1">#REF!</definedName>
    <definedName name="aaa" localSheetId="24" hidden="1">#REF!</definedName>
    <definedName name="aaa" localSheetId="31" hidden="1">#REF!</definedName>
    <definedName name="aaa" localSheetId="40" hidden="1">#REF!</definedName>
    <definedName name="aaa" localSheetId="41" hidden="1">#REF!</definedName>
    <definedName name="aaa" localSheetId="32" hidden="1">#REF!</definedName>
    <definedName name="aaa" localSheetId="33" hidden="1">#REF!</definedName>
    <definedName name="aaa" localSheetId="34" hidden="1">#REF!</definedName>
    <definedName name="aaa" localSheetId="35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8" hidden="1">#REF!</definedName>
    <definedName name="aaa" localSheetId="57" hidden="1">#REF!</definedName>
    <definedName name="aaa" localSheetId="51" hidden="1">#REF!</definedName>
    <definedName name="aaa" localSheetId="52" hidden="1">#REF!</definedName>
    <definedName name="aaa" localSheetId="53" hidden="1">#REF!</definedName>
    <definedName name="aaa" localSheetId="54" hidden="1">#REF!</definedName>
    <definedName name="aaa" localSheetId="55" hidden="1">#REF!</definedName>
    <definedName name="aaa" localSheetId="56" hidden="1">#REF!</definedName>
    <definedName name="aaa" localSheetId="67" hidden="1">#REF!</definedName>
    <definedName name="aaa" localSheetId="68" hidden="1">{#N/A,#N/A,FALSE,"т02бд"}</definedName>
    <definedName name="aaa" localSheetId="69" hidden="1">#REF!</definedName>
    <definedName name="aaa" localSheetId="70" hidden="1">{#N/A,#N/A,FALSE,"т02бд"}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74" hidden="1">{#N/A,#N/A,FALSE,"т02бд"}</definedName>
    <definedName name="aaa" localSheetId="81" hidden="1">#REF!</definedName>
    <definedName name="aaa" localSheetId="83" hidden="1">#REF!</definedName>
    <definedName name="aaa" localSheetId="104" hidden="1">{#N/A,#N/A,FALSE,"т02бд"}</definedName>
    <definedName name="aaa" localSheetId="105" hidden="1">{#N/A,#N/A,FALSE,"т02бд"}</definedName>
    <definedName name="aaa" localSheetId="106" hidden="1">{#N/A,#N/A,FALSE,"т02бд"}</definedName>
    <definedName name="aaa" localSheetId="107" hidden="1">{#N/A,#N/A,FALSE,"т02бд"}</definedName>
    <definedName name="aaa" localSheetId="96" hidden="1">#REF!</definedName>
    <definedName name="aaa" localSheetId="97" hidden="1">#REF!</definedName>
    <definedName name="aaa" localSheetId="98" hidden="1">#REF!</definedName>
    <definedName name="aaa" localSheetId="99" hidden="1">#REF!</definedName>
    <definedName name="aaa" localSheetId="101" hidden="1">{#N/A,#N/A,FALSE,"т02бд"}</definedName>
    <definedName name="aaa" localSheetId="102" hidden="1">{#N/A,#N/A,FALSE,"т02бд"}</definedName>
    <definedName name="aaa" localSheetId="103" hidden="1">{#N/A,#N/A,FALSE,"т02бд"}</definedName>
    <definedName name="aaa" localSheetId="111" hidden="1">#REF!</definedName>
    <definedName name="aaa" localSheetId="112" hidden="1">#REF!</definedName>
    <definedName name="aaa" localSheetId="113" hidden="1">#REF!</definedName>
    <definedName name="aaa" localSheetId="114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3" hidden="1">#REF!</definedName>
    <definedName name="aaa" localSheetId="131" hidden="1">#REF!</definedName>
    <definedName name="aaa" localSheetId="132" hidden="1">#REF!</definedName>
    <definedName name="aaa" localSheetId="133" hidden="1">#REF!</definedName>
    <definedName name="aaa" localSheetId="134" hidden="1">#REF!</definedName>
    <definedName name="aaa" localSheetId="135" hidden="1">#REF!</definedName>
    <definedName name="aaa" localSheetId="136" hidden="1">#REF!</definedName>
    <definedName name="aaa" localSheetId="137" hidden="1">#REF!</definedName>
    <definedName name="aaa" localSheetId="138" hidden="1">#REF!</definedName>
    <definedName name="aaa" localSheetId="139" hidden="1">#REF!</definedName>
    <definedName name="aaa" localSheetId="140" hidden="1">#REF!</definedName>
    <definedName name="aaa" localSheetId="141" hidden="1">#REF!</definedName>
    <definedName name="aaa" localSheetId="142" hidden="1">#REF!</definedName>
    <definedName name="aaa" localSheetId="143" hidden="1">#REF!</definedName>
    <definedName name="aaa" localSheetId="144" hidden="1">{#N/A,#N/A,FALSE,"т02бд"}</definedName>
    <definedName name="aaa" localSheetId="145" hidden="1">{#N/A,#N/A,FALSE,"т02бд"}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59" hidden="1">#REF!</definedName>
    <definedName name="aaa" localSheetId="60" hidden="1">#REF!</definedName>
    <definedName name="aaa" localSheetId="61" hidden="1">#REF!</definedName>
    <definedName name="aaa" localSheetId="64" hidden="1">#REF!</definedName>
    <definedName name="aaa" localSheetId="65" hidden="1">#REF!</definedName>
    <definedName name="aaa" localSheetId="66" hidden="1">#REF!</definedName>
    <definedName name="aaa" localSheetId="93" hidden="1">#REF!</definedName>
    <definedName name="aaa" localSheetId="108" hidden="1">{#N/A,#N/A,FALSE,"т02бд"}</definedName>
    <definedName name="aaa" localSheetId="43" hidden="1">#REF!</definedName>
    <definedName name="aaa" localSheetId="44" hidden="1">#REF!</definedName>
    <definedName name="aaa" localSheetId="45" hidden="1">#REF!</definedName>
    <definedName name="aaa" localSheetId="46" hidden="1">#REF!</definedName>
    <definedName name="aaa" localSheetId="47" hidden="1">#REF!</definedName>
    <definedName name="aaa" localSheetId="42" hidden="1">#REF!</definedName>
    <definedName name="aaa" hidden="1">#REF!</definedName>
    <definedName name="aaa_2" localSheetId="31" hidden="1">{#N/A,#N/A,FALSE,"т02бд"}</definedName>
    <definedName name="aaa_2" localSheetId="40" hidden="1">{#N/A,#N/A,FALSE,"т02бд"}</definedName>
    <definedName name="aaa_2" localSheetId="41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34" hidden="1">{#N/A,#N/A,FALSE,"т02бд"}</definedName>
    <definedName name="aaa_2" localSheetId="35" hidden="1">{#N/A,#N/A,FALSE,"т02бд"}</definedName>
    <definedName name="aaa_2" localSheetId="36" hidden="1">{#N/A,#N/A,FALSE,"т02бд"}</definedName>
    <definedName name="aaa_2" localSheetId="37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93" hidden="1">{#N/A,#N/A,FALSE,"т02бд"}</definedName>
    <definedName name="aaa_2" localSheetId="126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45" hidden="1">{#N/A,#N/A,FALSE,"т02бд"}</definedName>
    <definedName name="aaa_2" localSheetId="46" hidden="1">{#N/A,#N/A,FALSE,"т02бд"}</definedName>
    <definedName name="aaa_2" localSheetId="47" hidden="1">{#N/A,#N/A,FALSE,"т02бд"}</definedName>
    <definedName name="aaa_2" hidden="1">{#N/A,#N/A,FALSE,"т02бд"}</definedName>
    <definedName name="aaa_2_1" localSheetId="31" hidden="1">{#N/A,#N/A,FALSE,"т02бд"}</definedName>
    <definedName name="aaa_2_1" localSheetId="40" hidden="1">{#N/A,#N/A,FALSE,"т02бд"}</definedName>
    <definedName name="aaa_2_1" localSheetId="41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34" hidden="1">{#N/A,#N/A,FALSE,"т02бд"}</definedName>
    <definedName name="aaa_2_1" localSheetId="35" hidden="1">{#N/A,#N/A,FALSE,"т02бд"}</definedName>
    <definedName name="aaa_2_1" localSheetId="36" hidden="1">{#N/A,#N/A,FALSE,"т02бд"}</definedName>
    <definedName name="aaa_2_1" localSheetId="37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93" hidden="1">{#N/A,#N/A,FALSE,"т02бд"}</definedName>
    <definedName name="aaa_2_1" localSheetId="126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45" hidden="1">{#N/A,#N/A,FALSE,"т02бд"}</definedName>
    <definedName name="aaa_2_1" localSheetId="46" hidden="1">{#N/A,#N/A,FALSE,"т02бд"}</definedName>
    <definedName name="aaa_2_1" localSheetId="47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29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26" hidden="1">{#N/A,#N/A,FALSE,"т02бд"}</definedName>
    <definedName name="af" localSheetId="31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34" hidden="1">{#N/A,#N/A,FALSE,"т02бд"}</definedName>
    <definedName name="af" localSheetId="35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51" hidden="1">{#N/A,#N/A,FALSE,"т02бд"}</definedName>
    <definedName name="af" localSheetId="52" hidden="1">{#N/A,#N/A,FALSE,"т02бд"}</definedName>
    <definedName name="af" localSheetId="53" hidden="1">{#N/A,#N/A,FALSE,"т02бд"}</definedName>
    <definedName name="af" localSheetId="5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104" hidden="1">{#N/A,#N/A,FALSE,"т02бд"}</definedName>
    <definedName name="af" localSheetId="96" hidden="1">{#N/A,#N/A,FALSE,"т02бд"}</definedName>
    <definedName name="af" localSheetId="98" hidden="1">{#N/A,#N/A,FALSE,"т02бд"}</definedName>
    <definedName name="af" localSheetId="101" hidden="1">{#N/A,#N/A,FALSE,"т02бд"}</definedName>
    <definedName name="af" localSheetId="102" hidden="1">{#N/A,#N/A,FALSE,"т02бд"}</definedName>
    <definedName name="af" localSheetId="103" hidden="1">{#N/A,#N/A,FALSE,"т02бд"}</definedName>
    <definedName name="af" localSheetId="119" hidden="1">{#N/A,#N/A,FALSE,"т02бд"}</definedName>
    <definedName name="af" localSheetId="134" hidden="1">{#N/A,#N/A,FALSE,"т02бд"}</definedName>
    <definedName name="af" localSheetId="141" hidden="1">{#N/A,#N/A,FALSE,"т02бд"}</definedName>
    <definedName name="af" localSheetId="142" hidden="1">{#N/A,#N/A,FALSE,"т02бд"}</definedName>
    <definedName name="af" localSheetId="143" hidden="1">{#N/A,#N/A,FALSE,"т02бд"}</definedName>
    <definedName name="af" localSheetId="18" hidden="1">{#N/A,#N/A,FALSE,"т02бд"}</definedName>
    <definedName name="af" localSheetId="19" hidden="1">{#N/A,#N/A,FALSE,"т02бд"}</definedName>
    <definedName name="af" localSheetId="93" hidden="1">{#N/A,#N/A,FALSE,"т02бд"}</definedName>
    <definedName name="af" localSheetId="108" hidden="1">{#N/A,#N/A,FALSE,"т02бд"}</definedName>
    <definedName name="af" localSheetId="109" hidden="1">{#N/A,#N/A,FALSE,"т02бд"}</definedName>
    <definedName name="af" localSheetId="110" hidden="1">{#N/A,#N/A,FALSE,"т02бд"}</definedName>
    <definedName name="af" localSheetId="126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47" hidden="1">{#N/A,#N/A,FALSE,"т02бд"}</definedName>
    <definedName name="af" localSheetId="42" hidden="1">{#N/A,#N/A,FALSE,"т02бд"}</definedName>
    <definedName name="af" hidden="1">{#N/A,#N/A,FALSE,"т02бд"}</definedName>
    <definedName name="af_2" localSheetId="31" hidden="1">{#N/A,#N/A,FALSE,"т02бд"}</definedName>
    <definedName name="af_2" localSheetId="40" hidden="1">{#N/A,#N/A,FALSE,"т02бд"}</definedName>
    <definedName name="af_2" localSheetId="41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34" hidden="1">{#N/A,#N/A,FALSE,"т02бд"}</definedName>
    <definedName name="af_2" localSheetId="35" hidden="1">{#N/A,#N/A,FALSE,"т02бд"}</definedName>
    <definedName name="af_2" localSheetId="36" hidden="1">{#N/A,#N/A,FALSE,"т02бд"}</definedName>
    <definedName name="af_2" localSheetId="37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93" hidden="1">{#N/A,#N/A,FALSE,"т02бд"}</definedName>
    <definedName name="af_2" localSheetId="126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45" hidden="1">{#N/A,#N/A,FALSE,"т02бд"}</definedName>
    <definedName name="af_2" localSheetId="46" hidden="1">{#N/A,#N/A,FALSE,"т02бд"}</definedName>
    <definedName name="af_2" localSheetId="47" hidden="1">{#N/A,#N/A,FALSE,"т02бд"}</definedName>
    <definedName name="af_2" hidden="1">{#N/A,#N/A,FALSE,"т02бд"}</definedName>
    <definedName name="af_2_1" localSheetId="31" hidden="1">{#N/A,#N/A,FALSE,"т02бд"}</definedName>
    <definedName name="af_2_1" localSheetId="40" hidden="1">{#N/A,#N/A,FALSE,"т02бд"}</definedName>
    <definedName name="af_2_1" localSheetId="41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34" hidden="1">{#N/A,#N/A,FALSE,"т02бд"}</definedName>
    <definedName name="af_2_1" localSheetId="35" hidden="1">{#N/A,#N/A,FALSE,"т02бд"}</definedName>
    <definedName name="af_2_1" localSheetId="36" hidden="1">{#N/A,#N/A,FALSE,"т02бд"}</definedName>
    <definedName name="af_2_1" localSheetId="37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93" hidden="1">{#N/A,#N/A,FALSE,"т02бд"}</definedName>
    <definedName name="af_2_1" localSheetId="126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45" hidden="1">{#N/A,#N/A,FALSE,"т02бд"}</definedName>
    <definedName name="af_2_1" localSheetId="46" hidden="1">{#N/A,#N/A,FALSE,"т02бд"}</definedName>
    <definedName name="af_2_1" localSheetId="47" hidden="1">{#N/A,#N/A,FALSE,"т02бд"}</definedName>
    <definedName name="af_2_1" hidden="1">{#N/A,#N/A,FALSE,"т02бд"}</definedName>
    <definedName name="asasa" localSheetId="1" hidden="1">{#N/A,#N/A,FALSE,"т02бд"}</definedName>
    <definedName name="asasa" localSheetId="2" hidden="1">{#N/A,#N/A,FALSE,"т02бд"}</definedName>
    <definedName name="asasa" localSheetId="29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26" hidden="1">{#N/A,#N/A,FALSE,"т02бд"}</definedName>
    <definedName name="asasa" localSheetId="31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34" hidden="1">{#N/A,#N/A,FALSE,"т02бд"}</definedName>
    <definedName name="asasa" localSheetId="35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51" hidden="1">{#N/A,#N/A,FALSE,"т02бд"}</definedName>
    <definedName name="asasa" localSheetId="52" hidden="1">{#N/A,#N/A,FALSE,"т02бд"}</definedName>
    <definedName name="asasa" localSheetId="53" hidden="1">{#N/A,#N/A,FALSE,"т02бд"}</definedName>
    <definedName name="asasa" localSheetId="5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104" hidden="1">{#N/A,#N/A,FALSE,"т02бд"}</definedName>
    <definedName name="asasa" localSheetId="105" hidden="1">{#N/A,#N/A,FALSE,"т02бд"}</definedName>
    <definedName name="asasa" localSheetId="106" hidden="1">{#N/A,#N/A,FALSE,"т02бд"}</definedName>
    <definedName name="asasa" localSheetId="107" hidden="1">{#N/A,#N/A,FALSE,"т02бд"}</definedName>
    <definedName name="asasa" localSheetId="96" hidden="1">{#N/A,#N/A,FALSE,"т02бд"}</definedName>
    <definedName name="asasa" localSheetId="98" hidden="1">{#N/A,#N/A,FALSE,"т02бд"}</definedName>
    <definedName name="asasa" localSheetId="101" hidden="1">{#N/A,#N/A,FALSE,"т02бд"}</definedName>
    <definedName name="asasa" localSheetId="102" hidden="1">{#N/A,#N/A,FALSE,"т02бд"}</definedName>
    <definedName name="asasa" localSheetId="103" hidden="1">{#N/A,#N/A,FALSE,"т02бд"}</definedName>
    <definedName name="asasa" localSheetId="119" hidden="1">{#N/A,#N/A,FALSE,"т02бд"}</definedName>
    <definedName name="asasa" localSheetId="134" hidden="1">{#N/A,#N/A,FALSE,"т02бд"}</definedName>
    <definedName name="asasa" localSheetId="139" hidden="1">{#N/A,#N/A,FALSE,"т02бд"}</definedName>
    <definedName name="asasa" localSheetId="141" hidden="1">{#N/A,#N/A,FALSE,"т02бд"}</definedName>
    <definedName name="asasa" localSheetId="142" hidden="1">{#N/A,#N/A,FALSE,"т02бд"}</definedName>
    <definedName name="asasa" localSheetId="143" hidden="1">{#N/A,#N/A,FALSE,"т02бд"}</definedName>
    <definedName name="asasa" localSheetId="144" hidden="1">{#N/A,#N/A,FALSE,"т02бд"}</definedName>
    <definedName name="asasa" localSheetId="145" hidden="1">{#N/A,#N/A,FALSE,"т02бд"}</definedName>
    <definedName name="asasa" localSheetId="18" hidden="1">{#N/A,#N/A,FALSE,"т02бд"}</definedName>
    <definedName name="asasa" localSheetId="19" hidden="1">{#N/A,#N/A,FALSE,"т02бд"}</definedName>
    <definedName name="asasa" localSheetId="93" hidden="1">{#N/A,#N/A,FALSE,"т02бд"}</definedName>
    <definedName name="asasa" localSheetId="108" hidden="1">{#N/A,#N/A,FALSE,"т02бд"}</definedName>
    <definedName name="asasa" localSheetId="109" hidden="1">{#N/A,#N/A,FALSE,"т02бд"}</definedName>
    <definedName name="asasa" localSheetId="110" hidden="1">{#N/A,#N/A,FALSE,"т02бд"}</definedName>
    <definedName name="asasa" localSheetId="126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47" hidden="1">{#N/A,#N/A,FALSE,"т02бд"}</definedName>
    <definedName name="asasa" localSheetId="42" hidden="1">{#N/A,#N/A,FALSE,"т02бд"}</definedName>
    <definedName name="asasa" hidden="1">{#N/A,#N/A,FALSE,"т02бд"}</definedName>
    <definedName name="asasa_2" localSheetId="31" hidden="1">{#N/A,#N/A,FALSE,"т02бд"}</definedName>
    <definedName name="asasa_2" localSheetId="40" hidden="1">{#N/A,#N/A,FALSE,"т02бд"}</definedName>
    <definedName name="asasa_2" localSheetId="41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34" hidden="1">{#N/A,#N/A,FALSE,"т02бд"}</definedName>
    <definedName name="asasa_2" localSheetId="35" hidden="1">{#N/A,#N/A,FALSE,"т02бд"}</definedName>
    <definedName name="asasa_2" localSheetId="36" hidden="1">{#N/A,#N/A,FALSE,"т02бд"}</definedName>
    <definedName name="asasa_2" localSheetId="37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93" hidden="1">{#N/A,#N/A,FALSE,"т02бд"}</definedName>
    <definedName name="asasa_2" localSheetId="126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45" hidden="1">{#N/A,#N/A,FALSE,"т02бд"}</definedName>
    <definedName name="asasa_2" localSheetId="46" hidden="1">{#N/A,#N/A,FALSE,"т02бд"}</definedName>
    <definedName name="asasa_2" localSheetId="47" hidden="1">{#N/A,#N/A,FALSE,"т02бд"}</definedName>
    <definedName name="asasa_2" hidden="1">{#N/A,#N/A,FALSE,"т02бд"}</definedName>
    <definedName name="asasa_2_1" localSheetId="31" hidden="1">{#N/A,#N/A,FALSE,"т02бд"}</definedName>
    <definedName name="asasa_2_1" localSheetId="40" hidden="1">{#N/A,#N/A,FALSE,"т02бд"}</definedName>
    <definedName name="asasa_2_1" localSheetId="41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34" hidden="1">{#N/A,#N/A,FALSE,"т02бд"}</definedName>
    <definedName name="asasa_2_1" localSheetId="35" hidden="1">{#N/A,#N/A,FALSE,"т02бд"}</definedName>
    <definedName name="asasa_2_1" localSheetId="36" hidden="1">{#N/A,#N/A,FALSE,"т02бд"}</definedName>
    <definedName name="asasa_2_1" localSheetId="37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93" hidden="1">{#N/A,#N/A,FALSE,"т02бд"}</definedName>
    <definedName name="asasa_2_1" localSheetId="126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45" hidden="1">{#N/A,#N/A,FALSE,"т02бд"}</definedName>
    <definedName name="asasa_2_1" localSheetId="46" hidden="1">{#N/A,#N/A,FALSE,"т02бд"}</definedName>
    <definedName name="asasa_2_1" localSheetId="47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29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26" hidden="1">{#N/A,#N/A,FALSE,"т02бд"}</definedName>
    <definedName name="asf" localSheetId="31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34" hidden="1">{#N/A,#N/A,FALSE,"т02бд"}</definedName>
    <definedName name="asf" localSheetId="35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51" hidden="1">{#N/A,#N/A,FALSE,"т02бд"}</definedName>
    <definedName name="asf" localSheetId="52" hidden="1">{#N/A,#N/A,FALSE,"т02бд"}</definedName>
    <definedName name="asf" localSheetId="53" hidden="1">{#N/A,#N/A,FALSE,"т02бд"}</definedName>
    <definedName name="asf" localSheetId="5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104" hidden="1">{#N/A,#N/A,FALSE,"т02бд"}</definedName>
    <definedName name="asf" localSheetId="96" hidden="1">{#N/A,#N/A,FALSE,"т02бд"}</definedName>
    <definedName name="asf" localSheetId="98" hidden="1">{#N/A,#N/A,FALSE,"т02бд"}</definedName>
    <definedName name="asf" localSheetId="101" hidden="1">{#N/A,#N/A,FALSE,"т02бд"}</definedName>
    <definedName name="asf" localSheetId="102" hidden="1">{#N/A,#N/A,FALSE,"т02бд"}</definedName>
    <definedName name="asf" localSheetId="103" hidden="1">{#N/A,#N/A,FALSE,"т02бд"}</definedName>
    <definedName name="asf" localSheetId="119" hidden="1">{#N/A,#N/A,FALSE,"т02бд"}</definedName>
    <definedName name="asf" localSheetId="134" hidden="1">{#N/A,#N/A,FALSE,"т02бд"}</definedName>
    <definedName name="asf" localSheetId="141" hidden="1">{#N/A,#N/A,FALSE,"т02бд"}</definedName>
    <definedName name="asf" localSheetId="142" hidden="1">{#N/A,#N/A,FALSE,"т02бд"}</definedName>
    <definedName name="asf" localSheetId="143" hidden="1">{#N/A,#N/A,FALSE,"т02бд"}</definedName>
    <definedName name="asf" localSheetId="18" hidden="1">{#N/A,#N/A,FALSE,"т02бд"}</definedName>
    <definedName name="asf" localSheetId="19" hidden="1">{#N/A,#N/A,FALSE,"т02бд"}</definedName>
    <definedName name="asf" localSheetId="93" hidden="1">{#N/A,#N/A,FALSE,"т02бд"}</definedName>
    <definedName name="asf" localSheetId="108" hidden="1">{#N/A,#N/A,FALSE,"т02бд"}</definedName>
    <definedName name="asf" localSheetId="109" hidden="1">{#N/A,#N/A,FALSE,"т02бд"}</definedName>
    <definedName name="asf" localSheetId="110" hidden="1">{#N/A,#N/A,FALSE,"т02бд"}</definedName>
    <definedName name="asf" localSheetId="126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47" hidden="1">{#N/A,#N/A,FALSE,"т02бд"}</definedName>
    <definedName name="asf" localSheetId="42" hidden="1">{#N/A,#N/A,FALSE,"т02бд"}</definedName>
    <definedName name="asf" hidden="1">{#N/A,#N/A,FALSE,"т02бд"}</definedName>
    <definedName name="asf_2" localSheetId="31" hidden="1">{#N/A,#N/A,FALSE,"т02бд"}</definedName>
    <definedName name="asf_2" localSheetId="40" hidden="1">{#N/A,#N/A,FALSE,"т02бд"}</definedName>
    <definedName name="asf_2" localSheetId="41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34" hidden="1">{#N/A,#N/A,FALSE,"т02бд"}</definedName>
    <definedName name="asf_2" localSheetId="35" hidden="1">{#N/A,#N/A,FALSE,"т02бд"}</definedName>
    <definedName name="asf_2" localSheetId="36" hidden="1">{#N/A,#N/A,FALSE,"т02бд"}</definedName>
    <definedName name="asf_2" localSheetId="37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93" hidden="1">{#N/A,#N/A,FALSE,"т02бд"}</definedName>
    <definedName name="asf_2" localSheetId="126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45" hidden="1">{#N/A,#N/A,FALSE,"т02бд"}</definedName>
    <definedName name="asf_2" localSheetId="46" hidden="1">{#N/A,#N/A,FALSE,"т02бд"}</definedName>
    <definedName name="asf_2" localSheetId="47" hidden="1">{#N/A,#N/A,FALSE,"т02бд"}</definedName>
    <definedName name="asf_2" hidden="1">{#N/A,#N/A,FALSE,"т02бд"}</definedName>
    <definedName name="asf_2_1" localSheetId="31" hidden="1">{#N/A,#N/A,FALSE,"т02бд"}</definedName>
    <definedName name="asf_2_1" localSheetId="40" hidden="1">{#N/A,#N/A,FALSE,"т02бд"}</definedName>
    <definedName name="asf_2_1" localSheetId="41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34" hidden="1">{#N/A,#N/A,FALSE,"т02бд"}</definedName>
    <definedName name="asf_2_1" localSheetId="35" hidden="1">{#N/A,#N/A,FALSE,"т02бд"}</definedName>
    <definedName name="asf_2_1" localSheetId="36" hidden="1">{#N/A,#N/A,FALSE,"т02бд"}</definedName>
    <definedName name="asf_2_1" localSheetId="37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93" hidden="1">{#N/A,#N/A,FALSE,"т02бд"}</definedName>
    <definedName name="asf_2_1" localSheetId="126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45" hidden="1">{#N/A,#N/A,FALSE,"т02бд"}</definedName>
    <definedName name="asf_2_1" localSheetId="46" hidden="1">{#N/A,#N/A,FALSE,"т02бд"}</definedName>
    <definedName name="asf_2_1" localSheetId="47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29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26" hidden="1">{#N/A,#N/A,FALSE,"т02бд"}</definedName>
    <definedName name="asfasg" localSheetId="31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34" hidden="1">{#N/A,#N/A,FALSE,"т02бд"}</definedName>
    <definedName name="asfasg" localSheetId="35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51" hidden="1">{#N/A,#N/A,FALSE,"т02бд"}</definedName>
    <definedName name="asfasg" localSheetId="52" hidden="1">{#N/A,#N/A,FALSE,"т02бд"}</definedName>
    <definedName name="asfasg" localSheetId="53" hidden="1">{#N/A,#N/A,FALSE,"т02бд"}</definedName>
    <definedName name="asfasg" localSheetId="5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104" hidden="1">{#N/A,#N/A,FALSE,"т02бд"}</definedName>
    <definedName name="asfasg" localSheetId="96" hidden="1">{#N/A,#N/A,FALSE,"т02бд"}</definedName>
    <definedName name="asfasg" localSheetId="98" hidden="1">{#N/A,#N/A,FALSE,"т02бд"}</definedName>
    <definedName name="asfasg" localSheetId="101" hidden="1">{#N/A,#N/A,FALSE,"т02бд"}</definedName>
    <definedName name="asfasg" localSheetId="102" hidden="1">{#N/A,#N/A,FALSE,"т02бд"}</definedName>
    <definedName name="asfasg" localSheetId="103" hidden="1">{#N/A,#N/A,FALSE,"т02бд"}</definedName>
    <definedName name="asfasg" localSheetId="119" hidden="1">{#N/A,#N/A,FALSE,"т02бд"}</definedName>
    <definedName name="asfasg" localSheetId="134" hidden="1">{#N/A,#N/A,FALSE,"т02бд"}</definedName>
    <definedName name="asfasg" localSheetId="141" hidden="1">{#N/A,#N/A,FALSE,"т02бд"}</definedName>
    <definedName name="asfasg" localSheetId="142" hidden="1">{#N/A,#N/A,FALSE,"т02бд"}</definedName>
    <definedName name="asfasg" localSheetId="143" hidden="1">{#N/A,#N/A,FALSE,"т02бд"}</definedName>
    <definedName name="asfasg" localSheetId="18" hidden="1">{#N/A,#N/A,FALSE,"т02бд"}</definedName>
    <definedName name="asfasg" localSheetId="19" hidden="1">{#N/A,#N/A,FALSE,"т02бд"}</definedName>
    <definedName name="asfasg" localSheetId="93" hidden="1">{#N/A,#N/A,FALSE,"т02бд"}</definedName>
    <definedName name="asfasg" localSheetId="108" hidden="1">{#N/A,#N/A,FALSE,"т02бд"}</definedName>
    <definedName name="asfasg" localSheetId="109" hidden="1">{#N/A,#N/A,FALSE,"т02бд"}</definedName>
    <definedName name="asfasg" localSheetId="110" hidden="1">{#N/A,#N/A,FALSE,"т02бд"}</definedName>
    <definedName name="asfasg" localSheetId="126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47" hidden="1">{#N/A,#N/A,FALSE,"т02бд"}</definedName>
    <definedName name="asfasg" localSheetId="42" hidden="1">{#N/A,#N/A,FALSE,"т02бд"}</definedName>
    <definedName name="asfasg" hidden="1">{#N/A,#N/A,FALSE,"т02бд"}</definedName>
    <definedName name="asfasg_2" localSheetId="31" hidden="1">{#N/A,#N/A,FALSE,"т02бд"}</definedName>
    <definedName name="asfasg_2" localSheetId="40" hidden="1">{#N/A,#N/A,FALSE,"т02бд"}</definedName>
    <definedName name="asfasg_2" localSheetId="41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34" hidden="1">{#N/A,#N/A,FALSE,"т02бд"}</definedName>
    <definedName name="asfasg_2" localSheetId="35" hidden="1">{#N/A,#N/A,FALSE,"т02бд"}</definedName>
    <definedName name="asfasg_2" localSheetId="36" hidden="1">{#N/A,#N/A,FALSE,"т02бд"}</definedName>
    <definedName name="asfasg_2" localSheetId="37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93" hidden="1">{#N/A,#N/A,FALSE,"т02бд"}</definedName>
    <definedName name="asfasg_2" localSheetId="126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45" hidden="1">{#N/A,#N/A,FALSE,"т02бд"}</definedName>
    <definedName name="asfasg_2" localSheetId="46" hidden="1">{#N/A,#N/A,FALSE,"т02бд"}</definedName>
    <definedName name="asfasg_2" localSheetId="47" hidden="1">{#N/A,#N/A,FALSE,"т02бд"}</definedName>
    <definedName name="asfasg_2" hidden="1">{#N/A,#N/A,FALSE,"т02бд"}</definedName>
    <definedName name="asfasg_2_1" localSheetId="31" hidden="1">{#N/A,#N/A,FALSE,"т02бд"}</definedName>
    <definedName name="asfasg_2_1" localSheetId="40" hidden="1">{#N/A,#N/A,FALSE,"т02бд"}</definedName>
    <definedName name="asfasg_2_1" localSheetId="41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34" hidden="1">{#N/A,#N/A,FALSE,"т02бд"}</definedName>
    <definedName name="asfasg_2_1" localSheetId="35" hidden="1">{#N/A,#N/A,FALSE,"т02бд"}</definedName>
    <definedName name="asfasg_2_1" localSheetId="36" hidden="1">{#N/A,#N/A,FALSE,"т02бд"}</definedName>
    <definedName name="asfasg_2_1" localSheetId="37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93" hidden="1">{#N/A,#N/A,FALSE,"т02бд"}</definedName>
    <definedName name="asfasg_2_1" localSheetId="126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45" hidden="1">{#N/A,#N/A,FALSE,"т02бд"}</definedName>
    <definedName name="asfasg_2_1" localSheetId="46" hidden="1">{#N/A,#N/A,FALSE,"т02бд"}</definedName>
    <definedName name="asfasg_2_1" localSheetId="47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29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26" hidden="1">{#N/A,#N/A,FALSE,"т04"}</definedName>
    <definedName name="asfdasdf" localSheetId="31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34" hidden="1">{#N/A,#N/A,FALSE,"т04"}</definedName>
    <definedName name="asfdasdf" localSheetId="35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51" hidden="1">{#N/A,#N/A,FALSE,"т04"}</definedName>
    <definedName name="asfdasdf" localSheetId="52" hidden="1">{#N/A,#N/A,FALSE,"т04"}</definedName>
    <definedName name="asfdasdf" localSheetId="53" hidden="1">{#N/A,#N/A,FALSE,"т04"}</definedName>
    <definedName name="asfdasdf" localSheetId="5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104" hidden="1">{#N/A,#N/A,FALSE,"т04"}</definedName>
    <definedName name="asfdasdf" localSheetId="96" hidden="1">{#N/A,#N/A,FALSE,"т04"}</definedName>
    <definedName name="asfdasdf" localSheetId="98" hidden="1">{#N/A,#N/A,FALSE,"т04"}</definedName>
    <definedName name="asfdasdf" localSheetId="101" hidden="1">{#N/A,#N/A,FALSE,"т04"}</definedName>
    <definedName name="asfdasdf" localSheetId="102" hidden="1">{#N/A,#N/A,FALSE,"т04"}</definedName>
    <definedName name="asfdasdf" localSheetId="103" hidden="1">{#N/A,#N/A,FALSE,"т04"}</definedName>
    <definedName name="asfdasdf" localSheetId="119" hidden="1">{#N/A,#N/A,FALSE,"т04"}</definedName>
    <definedName name="asfdasdf" localSheetId="134" hidden="1">{#N/A,#N/A,FALSE,"т04"}</definedName>
    <definedName name="asfdasdf" localSheetId="141" hidden="1">{#N/A,#N/A,FALSE,"т04"}</definedName>
    <definedName name="asfdasdf" localSheetId="142" hidden="1">{#N/A,#N/A,FALSE,"т04"}</definedName>
    <definedName name="asfdasdf" localSheetId="143" hidden="1">{#N/A,#N/A,FALSE,"т04"}</definedName>
    <definedName name="asfdasdf" localSheetId="18" hidden="1">{#N/A,#N/A,FALSE,"т04"}</definedName>
    <definedName name="asfdasdf" localSheetId="19" hidden="1">{#N/A,#N/A,FALSE,"т04"}</definedName>
    <definedName name="asfdasdf" localSheetId="93" hidden="1">{#N/A,#N/A,FALSE,"т04"}</definedName>
    <definedName name="asfdasdf" localSheetId="108" hidden="1">{#N/A,#N/A,FALSE,"т04"}</definedName>
    <definedName name="asfdasdf" localSheetId="109" hidden="1">{#N/A,#N/A,FALSE,"т04"}</definedName>
    <definedName name="asfdasdf" localSheetId="110" hidden="1">{#N/A,#N/A,FALSE,"т04"}</definedName>
    <definedName name="asfdasdf" localSheetId="126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47" hidden="1">{#N/A,#N/A,FALSE,"т04"}</definedName>
    <definedName name="asfdasdf" localSheetId="42" hidden="1">{#N/A,#N/A,FALSE,"т04"}</definedName>
    <definedName name="asfdasdf" hidden="1">{#N/A,#N/A,FALSE,"т04"}</definedName>
    <definedName name="asfdasdf_2" localSheetId="31" hidden="1">{#N/A,#N/A,FALSE,"т04"}</definedName>
    <definedName name="asfdasdf_2" localSheetId="40" hidden="1">{#N/A,#N/A,FALSE,"т04"}</definedName>
    <definedName name="asfdasdf_2" localSheetId="41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34" hidden="1">{#N/A,#N/A,FALSE,"т04"}</definedName>
    <definedName name="asfdasdf_2" localSheetId="35" hidden="1">{#N/A,#N/A,FALSE,"т04"}</definedName>
    <definedName name="asfdasdf_2" localSheetId="36" hidden="1">{#N/A,#N/A,FALSE,"т04"}</definedName>
    <definedName name="asfdasdf_2" localSheetId="37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93" hidden="1">{#N/A,#N/A,FALSE,"т04"}</definedName>
    <definedName name="asfdasdf_2" localSheetId="126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45" hidden="1">{#N/A,#N/A,FALSE,"т04"}</definedName>
    <definedName name="asfdasdf_2" localSheetId="46" hidden="1">{#N/A,#N/A,FALSE,"т04"}</definedName>
    <definedName name="asfdasdf_2" localSheetId="47" hidden="1">{#N/A,#N/A,FALSE,"т04"}</definedName>
    <definedName name="asfdasdf_2" hidden="1">{#N/A,#N/A,FALSE,"т04"}</definedName>
    <definedName name="asfdasdf_2_1" localSheetId="31" hidden="1">{#N/A,#N/A,FALSE,"т04"}</definedName>
    <definedName name="asfdasdf_2_1" localSheetId="40" hidden="1">{#N/A,#N/A,FALSE,"т04"}</definedName>
    <definedName name="asfdasdf_2_1" localSheetId="41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34" hidden="1">{#N/A,#N/A,FALSE,"т04"}</definedName>
    <definedName name="asfdasdf_2_1" localSheetId="35" hidden="1">{#N/A,#N/A,FALSE,"т04"}</definedName>
    <definedName name="asfdasdf_2_1" localSheetId="36" hidden="1">{#N/A,#N/A,FALSE,"т04"}</definedName>
    <definedName name="asfdasdf_2_1" localSheetId="37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93" hidden="1">{#N/A,#N/A,FALSE,"т04"}</definedName>
    <definedName name="asfdasdf_2_1" localSheetId="126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45" hidden="1">{#N/A,#N/A,FALSE,"т04"}</definedName>
    <definedName name="asfdasdf_2_1" localSheetId="46" hidden="1">{#N/A,#N/A,FALSE,"т04"}</definedName>
    <definedName name="asfdasdf_2_1" localSheetId="47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29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26" hidden="1">{#N/A,#N/A,FALSE,"т02бд"}</definedName>
    <definedName name="asgf" localSheetId="31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34" hidden="1">{#N/A,#N/A,FALSE,"т02бд"}</definedName>
    <definedName name="asgf" localSheetId="35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51" hidden="1">{#N/A,#N/A,FALSE,"т02бд"}</definedName>
    <definedName name="asgf" localSheetId="52" hidden="1">{#N/A,#N/A,FALSE,"т02бд"}</definedName>
    <definedName name="asgf" localSheetId="53" hidden="1">{#N/A,#N/A,FALSE,"т02бд"}</definedName>
    <definedName name="asgf" localSheetId="5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104" hidden="1">{#N/A,#N/A,FALSE,"т02бд"}</definedName>
    <definedName name="asgf" localSheetId="96" hidden="1">{#N/A,#N/A,FALSE,"т02бд"}</definedName>
    <definedName name="asgf" localSheetId="98" hidden="1">{#N/A,#N/A,FALSE,"т02бд"}</definedName>
    <definedName name="asgf" localSheetId="101" hidden="1">{#N/A,#N/A,FALSE,"т02бд"}</definedName>
    <definedName name="asgf" localSheetId="102" hidden="1">{#N/A,#N/A,FALSE,"т02бд"}</definedName>
    <definedName name="asgf" localSheetId="103" hidden="1">{#N/A,#N/A,FALSE,"т02бд"}</definedName>
    <definedName name="asgf" localSheetId="119" hidden="1">{#N/A,#N/A,FALSE,"т02бд"}</definedName>
    <definedName name="asgf" localSheetId="134" hidden="1">{#N/A,#N/A,FALSE,"т02бд"}</definedName>
    <definedName name="asgf" localSheetId="141" hidden="1">{#N/A,#N/A,FALSE,"т02бд"}</definedName>
    <definedName name="asgf" localSheetId="142" hidden="1">{#N/A,#N/A,FALSE,"т02бд"}</definedName>
    <definedName name="asgf" localSheetId="143" hidden="1">{#N/A,#N/A,FALSE,"т02бд"}</definedName>
    <definedName name="asgf" localSheetId="18" hidden="1">{#N/A,#N/A,FALSE,"т02бд"}</definedName>
    <definedName name="asgf" localSheetId="19" hidden="1">{#N/A,#N/A,FALSE,"т02бд"}</definedName>
    <definedName name="asgf" localSheetId="93" hidden="1">{#N/A,#N/A,FALSE,"т02бд"}</definedName>
    <definedName name="asgf" localSheetId="108" hidden="1">{#N/A,#N/A,FALSE,"т02бд"}</definedName>
    <definedName name="asgf" localSheetId="109" hidden="1">{#N/A,#N/A,FALSE,"т02бд"}</definedName>
    <definedName name="asgf" localSheetId="110" hidden="1">{#N/A,#N/A,FALSE,"т02бд"}</definedName>
    <definedName name="asgf" localSheetId="126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47" hidden="1">{#N/A,#N/A,FALSE,"т02бд"}</definedName>
    <definedName name="asgf" localSheetId="42" hidden="1">{#N/A,#N/A,FALSE,"т02бд"}</definedName>
    <definedName name="asgf" hidden="1">{#N/A,#N/A,FALSE,"т02бд"}</definedName>
    <definedName name="asgf_2" localSheetId="31" hidden="1">{#N/A,#N/A,FALSE,"т02бд"}</definedName>
    <definedName name="asgf_2" localSheetId="40" hidden="1">{#N/A,#N/A,FALSE,"т02бд"}</definedName>
    <definedName name="asgf_2" localSheetId="41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34" hidden="1">{#N/A,#N/A,FALSE,"т02бд"}</definedName>
    <definedName name="asgf_2" localSheetId="35" hidden="1">{#N/A,#N/A,FALSE,"т02бд"}</definedName>
    <definedName name="asgf_2" localSheetId="36" hidden="1">{#N/A,#N/A,FALSE,"т02бд"}</definedName>
    <definedName name="asgf_2" localSheetId="37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93" hidden="1">{#N/A,#N/A,FALSE,"т02бд"}</definedName>
    <definedName name="asgf_2" localSheetId="126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45" hidden="1">{#N/A,#N/A,FALSE,"т02бд"}</definedName>
    <definedName name="asgf_2" localSheetId="46" hidden="1">{#N/A,#N/A,FALSE,"т02бд"}</definedName>
    <definedName name="asgf_2" localSheetId="47" hidden="1">{#N/A,#N/A,FALSE,"т02бд"}</definedName>
    <definedName name="asgf_2" hidden="1">{#N/A,#N/A,FALSE,"т02бд"}</definedName>
    <definedName name="asgf_2_1" localSheetId="31" hidden="1">{#N/A,#N/A,FALSE,"т02бд"}</definedName>
    <definedName name="asgf_2_1" localSheetId="40" hidden="1">{#N/A,#N/A,FALSE,"т02бд"}</definedName>
    <definedName name="asgf_2_1" localSheetId="41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34" hidden="1">{#N/A,#N/A,FALSE,"т02бд"}</definedName>
    <definedName name="asgf_2_1" localSheetId="35" hidden="1">{#N/A,#N/A,FALSE,"т02бд"}</definedName>
    <definedName name="asgf_2_1" localSheetId="36" hidden="1">{#N/A,#N/A,FALSE,"т02бд"}</definedName>
    <definedName name="asgf_2_1" localSheetId="37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93" hidden="1">{#N/A,#N/A,FALSE,"т02бд"}</definedName>
    <definedName name="asgf_2_1" localSheetId="126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45" hidden="1">{#N/A,#N/A,FALSE,"т02бд"}</definedName>
    <definedName name="asgf_2_1" localSheetId="46" hidden="1">{#N/A,#N/A,FALSE,"т02бд"}</definedName>
    <definedName name="asgf_2_1" localSheetId="47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29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26" hidden="1">{#N/A,#N/A,FALSE,"т02бд"}</definedName>
    <definedName name="b" localSheetId="31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34" hidden="1">{#N/A,#N/A,FALSE,"т02бд"}</definedName>
    <definedName name="b" localSheetId="35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51" hidden="1">{#N/A,#N/A,FALSE,"т02бд"}</definedName>
    <definedName name="b" localSheetId="52" hidden="1">{#N/A,#N/A,FALSE,"т02бд"}</definedName>
    <definedName name="b" localSheetId="53" hidden="1">{#N/A,#N/A,FALSE,"т02бд"}</definedName>
    <definedName name="b" localSheetId="5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104" hidden="1">{#N/A,#N/A,FALSE,"т02бд"}</definedName>
    <definedName name="b" localSheetId="105" hidden="1">{#N/A,#N/A,FALSE,"т02бд"}</definedName>
    <definedName name="b" localSheetId="106" hidden="1">{#N/A,#N/A,FALSE,"т02бд"}</definedName>
    <definedName name="b" localSheetId="107" hidden="1">{#N/A,#N/A,FALSE,"т02бд"}</definedName>
    <definedName name="b" localSheetId="96" hidden="1">{#N/A,#N/A,FALSE,"т02бд"}</definedName>
    <definedName name="b" localSheetId="98" hidden="1">{#N/A,#N/A,FALSE,"т02бд"}</definedName>
    <definedName name="b" localSheetId="101" hidden="1">{#N/A,#N/A,FALSE,"т02бд"}</definedName>
    <definedName name="b" localSheetId="102" hidden="1">{#N/A,#N/A,FALSE,"т02бд"}</definedName>
    <definedName name="b" localSheetId="103" hidden="1">{#N/A,#N/A,FALSE,"т02бд"}</definedName>
    <definedName name="b" localSheetId="119" hidden="1">{#N/A,#N/A,FALSE,"т02бд"}</definedName>
    <definedName name="b" localSheetId="134" hidden="1">{#N/A,#N/A,FALSE,"т02бд"}</definedName>
    <definedName name="b" localSheetId="141" hidden="1">{#N/A,#N/A,FALSE,"т02бд"}</definedName>
    <definedName name="b" localSheetId="142" hidden="1">{#N/A,#N/A,FALSE,"т02бд"}</definedName>
    <definedName name="b" localSheetId="143" hidden="1">{#N/A,#N/A,FALSE,"т02бд"}</definedName>
    <definedName name="b" localSheetId="144" hidden="1">{#N/A,#N/A,FALSE,"т02бд"}</definedName>
    <definedName name="b" localSheetId="145" hidden="1">{#N/A,#N/A,FALSE,"т02бд"}</definedName>
    <definedName name="b" localSheetId="18" hidden="1">{#N/A,#N/A,FALSE,"т02бд"}</definedName>
    <definedName name="b" localSheetId="19" hidden="1">{#N/A,#N/A,FALSE,"т02бд"}</definedName>
    <definedName name="b" localSheetId="93" hidden="1">{#N/A,#N/A,FALSE,"т02бд"}</definedName>
    <definedName name="b" localSheetId="108" hidden="1">{#N/A,#N/A,FALSE,"т02бд"}</definedName>
    <definedName name="b" localSheetId="109" hidden="1">{#N/A,#N/A,FALSE,"т02бд"}</definedName>
    <definedName name="b" localSheetId="110" hidden="1">{#N/A,#N/A,FALSE,"т02бд"}</definedName>
    <definedName name="b" localSheetId="126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47" hidden="1">{#N/A,#N/A,FALSE,"т02бд"}</definedName>
    <definedName name="b" localSheetId="42" hidden="1">{#N/A,#N/A,FALSE,"т02бд"}</definedName>
    <definedName name="b" hidden="1">{#N/A,#N/A,FALSE,"т02бд"}</definedName>
    <definedName name="b_1" localSheetId="31" hidden="1">{#N/A,#N/A,FALSE,"т02бд"}</definedName>
    <definedName name="b_1" localSheetId="40" hidden="1">{#N/A,#N/A,FALSE,"т02бд"}</definedName>
    <definedName name="b_1" localSheetId="41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34" hidden="1">{#N/A,#N/A,FALSE,"т02бд"}</definedName>
    <definedName name="b_1" localSheetId="35" hidden="1">{#N/A,#N/A,FALSE,"т02бд"}</definedName>
    <definedName name="b_1" localSheetId="36" hidden="1">{#N/A,#N/A,FALSE,"т02бд"}</definedName>
    <definedName name="b_1" localSheetId="37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93" hidden="1">{#N/A,#N/A,FALSE,"т02бд"}</definedName>
    <definedName name="b_1" localSheetId="126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45" hidden="1">{#N/A,#N/A,FALSE,"т02бд"}</definedName>
    <definedName name="b_1" localSheetId="46" hidden="1">{#N/A,#N/A,FALSE,"т02бд"}</definedName>
    <definedName name="b_1" localSheetId="47" hidden="1">{#N/A,#N/A,FALSE,"т02бд"}</definedName>
    <definedName name="b_1" hidden="1">{#N/A,#N/A,FALSE,"т02бд"}</definedName>
    <definedName name="b_2" localSheetId="31" hidden="1">{#N/A,#N/A,FALSE,"т02бд"}</definedName>
    <definedName name="b_2" localSheetId="40" hidden="1">{#N/A,#N/A,FALSE,"т02бд"}</definedName>
    <definedName name="b_2" localSheetId="41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34" hidden="1">{#N/A,#N/A,FALSE,"т02бд"}</definedName>
    <definedName name="b_2" localSheetId="35" hidden="1">{#N/A,#N/A,FALSE,"т02бд"}</definedName>
    <definedName name="b_2" localSheetId="36" hidden="1">{#N/A,#N/A,FALSE,"т02бд"}</definedName>
    <definedName name="b_2" localSheetId="37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93" hidden="1">{#N/A,#N/A,FALSE,"т02бд"}</definedName>
    <definedName name="b_2" localSheetId="126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45" hidden="1">{#N/A,#N/A,FALSE,"т02бд"}</definedName>
    <definedName name="b_2" localSheetId="46" hidden="1">{#N/A,#N/A,FALSE,"т02бд"}</definedName>
    <definedName name="b_2" localSheetId="47" hidden="1">{#N/A,#N/A,FALSE,"т02бд"}</definedName>
    <definedName name="b_2" hidden="1">{#N/A,#N/A,FALSE,"т02бд"}</definedName>
    <definedName name="bbb" localSheetId="1" hidden="1">{#N/A,#N/A,FALSE,"т02бд"}</definedName>
    <definedName name="bbb" localSheetId="2" hidden="1">{#N/A,#N/A,FALSE,"т02бд"}</definedName>
    <definedName name="bbb" localSheetId="29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26" hidden="1">{#N/A,#N/A,FALSE,"т02бд"}</definedName>
    <definedName name="bbb" localSheetId="31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34" hidden="1">{#N/A,#N/A,FALSE,"т02бд"}</definedName>
    <definedName name="bbb" localSheetId="35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51" hidden="1">{#N/A,#N/A,FALSE,"т02бд"}</definedName>
    <definedName name="bbb" localSheetId="52" hidden="1">{#N/A,#N/A,FALSE,"т02бд"}</definedName>
    <definedName name="bbb" localSheetId="53" hidden="1">{#N/A,#N/A,FALSE,"т02бд"}</definedName>
    <definedName name="bbb" localSheetId="5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104" hidden="1">{#N/A,#N/A,FALSE,"т02бд"}</definedName>
    <definedName name="bbb" localSheetId="105" hidden="1">{#N/A,#N/A,FALSE,"т02бд"}</definedName>
    <definedName name="bbb" localSheetId="106" hidden="1">{#N/A,#N/A,FALSE,"т02бд"}</definedName>
    <definedName name="bbb" localSheetId="107" hidden="1">{#N/A,#N/A,FALSE,"т02бд"}</definedName>
    <definedName name="bbb" localSheetId="96" hidden="1">{#N/A,#N/A,FALSE,"т02бд"}</definedName>
    <definedName name="bbb" localSheetId="98" hidden="1">{#N/A,#N/A,FALSE,"т02бд"}</definedName>
    <definedName name="bbb" localSheetId="101" hidden="1">{#N/A,#N/A,FALSE,"т02бд"}</definedName>
    <definedName name="bbb" localSheetId="102" hidden="1">{#N/A,#N/A,FALSE,"т02бд"}</definedName>
    <definedName name="bbb" localSheetId="103" hidden="1">{#N/A,#N/A,FALSE,"т02бд"}</definedName>
    <definedName name="bbb" localSheetId="119" hidden="1">{#N/A,#N/A,FALSE,"т02бд"}</definedName>
    <definedName name="bbb" localSheetId="134" hidden="1">{#N/A,#N/A,FALSE,"т02бд"}</definedName>
    <definedName name="bbb" localSheetId="139" hidden="1">{#N/A,#N/A,FALSE,"т02бд"}</definedName>
    <definedName name="bbb" localSheetId="141" hidden="1">{#N/A,#N/A,FALSE,"т02бд"}</definedName>
    <definedName name="bbb" localSheetId="142" hidden="1">{#N/A,#N/A,FALSE,"т02бд"}</definedName>
    <definedName name="bbb" localSheetId="143" hidden="1">{#N/A,#N/A,FALSE,"т02бд"}</definedName>
    <definedName name="bbb" localSheetId="144" hidden="1">{#N/A,#N/A,FALSE,"т02бд"}</definedName>
    <definedName name="bbb" localSheetId="145" hidden="1">{#N/A,#N/A,FALSE,"т02бд"}</definedName>
    <definedName name="bbb" localSheetId="18" hidden="1">{#N/A,#N/A,FALSE,"т02бд"}</definedName>
    <definedName name="bbb" localSheetId="19" hidden="1">{#N/A,#N/A,FALSE,"т02бд"}</definedName>
    <definedName name="bbb" localSheetId="93" hidden="1">{#N/A,#N/A,FALSE,"т02бд"}</definedName>
    <definedName name="bbb" localSheetId="108" hidden="1">{#N/A,#N/A,FALSE,"т02бд"}</definedName>
    <definedName name="bbb" localSheetId="109" hidden="1">{#N/A,#N/A,FALSE,"т02бд"}</definedName>
    <definedName name="bbb" localSheetId="110" hidden="1">{#N/A,#N/A,FALSE,"т02бд"}</definedName>
    <definedName name="bbb" localSheetId="126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47" hidden="1">{#N/A,#N/A,FALSE,"т02бд"}</definedName>
    <definedName name="bbb" localSheetId="42" hidden="1">{#N/A,#N/A,FALSE,"т02бд"}</definedName>
    <definedName name="bbb" hidden="1">{#N/A,#N/A,FALSE,"т02бд"}</definedName>
    <definedName name="bbb_2" localSheetId="31" hidden="1">{#N/A,#N/A,FALSE,"т02бд"}</definedName>
    <definedName name="bbb_2" localSheetId="40" hidden="1">{#N/A,#N/A,FALSE,"т02бд"}</definedName>
    <definedName name="bbb_2" localSheetId="41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34" hidden="1">{#N/A,#N/A,FALSE,"т02бд"}</definedName>
    <definedName name="bbb_2" localSheetId="35" hidden="1">{#N/A,#N/A,FALSE,"т02бд"}</definedName>
    <definedName name="bbb_2" localSheetId="36" hidden="1">{#N/A,#N/A,FALSE,"т02бд"}</definedName>
    <definedName name="bbb_2" localSheetId="37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93" hidden="1">{#N/A,#N/A,FALSE,"т02бд"}</definedName>
    <definedName name="bbb_2" localSheetId="126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45" hidden="1">{#N/A,#N/A,FALSE,"т02бд"}</definedName>
    <definedName name="bbb_2" localSheetId="46" hidden="1">{#N/A,#N/A,FALSE,"т02бд"}</definedName>
    <definedName name="bbb_2" localSheetId="47" hidden="1">{#N/A,#N/A,FALSE,"т02бд"}</definedName>
    <definedName name="bbb_2" hidden="1">{#N/A,#N/A,FALSE,"т02бд"}</definedName>
    <definedName name="bbb_2_1" localSheetId="31" hidden="1">{#N/A,#N/A,FALSE,"т02бд"}</definedName>
    <definedName name="bbb_2_1" localSheetId="40" hidden="1">{#N/A,#N/A,FALSE,"т02бд"}</definedName>
    <definedName name="bbb_2_1" localSheetId="41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34" hidden="1">{#N/A,#N/A,FALSE,"т02бд"}</definedName>
    <definedName name="bbb_2_1" localSheetId="35" hidden="1">{#N/A,#N/A,FALSE,"т02бд"}</definedName>
    <definedName name="bbb_2_1" localSheetId="36" hidden="1">{#N/A,#N/A,FALSE,"т02бд"}</definedName>
    <definedName name="bbb_2_1" localSheetId="37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93" hidden="1">{#N/A,#N/A,FALSE,"т02бд"}</definedName>
    <definedName name="bbb_2_1" localSheetId="126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45" hidden="1">{#N/A,#N/A,FALSE,"т02бд"}</definedName>
    <definedName name="bbb_2_1" localSheetId="46" hidden="1">{#N/A,#N/A,FALSE,"т02бд"}</definedName>
    <definedName name="bbb_2_1" localSheetId="47" hidden="1">{#N/A,#N/A,FALSE,"т02бд"}</definedName>
    <definedName name="bbb_2_1" hidden="1">{#N/A,#N/A,FALSE,"т02бд"}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CIQWBGuid" hidden="1">"bf171f1b-7df5-45fb-8634-350c0bcd1c78"</definedName>
    <definedName name="ddd" localSheetId="1" hidden="1">{#N/A,#N/A,FALSE,"т04"}</definedName>
    <definedName name="ddd" localSheetId="2" hidden="1">{#N/A,#N/A,FALSE,"т04"}</definedName>
    <definedName name="ddd" localSheetId="29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26" hidden="1">{#N/A,#N/A,FALSE,"т04"}</definedName>
    <definedName name="ddd" localSheetId="31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34" hidden="1">{#N/A,#N/A,FALSE,"т04"}</definedName>
    <definedName name="ddd" localSheetId="35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51" hidden="1">{#N/A,#N/A,FALSE,"т04"}</definedName>
    <definedName name="ddd" localSheetId="52" hidden="1">{#N/A,#N/A,FALSE,"т04"}</definedName>
    <definedName name="ddd" localSheetId="53" hidden="1">{#N/A,#N/A,FALSE,"т04"}</definedName>
    <definedName name="ddd" localSheetId="56" hidden="1">{#N/A,#N/A,FALSE,"т04"}</definedName>
    <definedName name="ddd" localSheetId="67" hidden="1">{#N/A,#N/A,FALSE,"т04"}</definedName>
    <definedName name="ddd" localSheetId="69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104" hidden="1">{#N/A,#N/A,FALSE,"т04"}</definedName>
    <definedName name="ddd" localSheetId="96" hidden="1">{#N/A,#N/A,FALSE,"т04"}</definedName>
    <definedName name="ddd" localSheetId="98" hidden="1">{#N/A,#N/A,FALSE,"т04"}</definedName>
    <definedName name="ddd" localSheetId="101" hidden="1">{#N/A,#N/A,FALSE,"т04"}</definedName>
    <definedName name="ddd" localSheetId="102" hidden="1">{#N/A,#N/A,FALSE,"т04"}</definedName>
    <definedName name="ddd" localSheetId="103" hidden="1">{#N/A,#N/A,FALSE,"т04"}</definedName>
    <definedName name="ddd" localSheetId="119" hidden="1">{#N/A,#N/A,FALSE,"т04"}</definedName>
    <definedName name="ddd" localSheetId="134" hidden="1">{#N/A,#N/A,FALSE,"т04"}</definedName>
    <definedName name="ddd" localSheetId="141" hidden="1">{#N/A,#N/A,FALSE,"т04"}</definedName>
    <definedName name="ddd" localSheetId="142" hidden="1">{#N/A,#N/A,FALSE,"т04"}</definedName>
    <definedName name="ddd" localSheetId="143" hidden="1">{#N/A,#N/A,FALSE,"т04"}</definedName>
    <definedName name="ddd" localSheetId="18" hidden="1">{#N/A,#N/A,FALSE,"т04"}</definedName>
    <definedName name="ddd" localSheetId="19" hidden="1">{#N/A,#N/A,FALSE,"т04"}</definedName>
    <definedName name="ddd" localSheetId="93" hidden="1">{#N/A,#N/A,FALSE,"т04"}</definedName>
    <definedName name="ddd" localSheetId="108" hidden="1">{#N/A,#N/A,FALSE,"т04"}</definedName>
    <definedName name="ddd" localSheetId="109" hidden="1">{#N/A,#N/A,FALSE,"т04"}</definedName>
    <definedName name="ddd" localSheetId="110" hidden="1">{#N/A,#N/A,FALSE,"т04"}</definedName>
    <definedName name="ddd" localSheetId="126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47" hidden="1">{#N/A,#N/A,FALSE,"т04"}</definedName>
    <definedName name="ddd" localSheetId="42" hidden="1">{#N/A,#N/A,FALSE,"т04"}</definedName>
    <definedName name="ddd" hidden="1">{#N/A,#N/A,FALSE,"т04"}</definedName>
    <definedName name="ddd_1" localSheetId="31" hidden="1">{#N/A,#N/A,FALSE,"т04"}</definedName>
    <definedName name="ddd_1" localSheetId="40" hidden="1">{#N/A,#N/A,FALSE,"т04"}</definedName>
    <definedName name="ddd_1" localSheetId="41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34" hidden="1">{#N/A,#N/A,FALSE,"т04"}</definedName>
    <definedName name="ddd_1" localSheetId="35" hidden="1">{#N/A,#N/A,FALSE,"т04"}</definedName>
    <definedName name="ddd_1" localSheetId="36" hidden="1">{#N/A,#N/A,FALSE,"т04"}</definedName>
    <definedName name="ddd_1" localSheetId="37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93" hidden="1">{#N/A,#N/A,FALSE,"т04"}</definedName>
    <definedName name="ddd_1" localSheetId="126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45" hidden="1">{#N/A,#N/A,FALSE,"т04"}</definedName>
    <definedName name="ddd_1" localSheetId="46" hidden="1">{#N/A,#N/A,FALSE,"т04"}</definedName>
    <definedName name="ddd_1" localSheetId="47" hidden="1">{#N/A,#N/A,FALSE,"т04"}</definedName>
    <definedName name="ddd_1" hidden="1">{#N/A,#N/A,FALSE,"т04"}</definedName>
    <definedName name="ddd_2" localSheetId="31" hidden="1">{#N/A,#N/A,FALSE,"т04"}</definedName>
    <definedName name="ddd_2" localSheetId="40" hidden="1">{#N/A,#N/A,FALSE,"т04"}</definedName>
    <definedName name="ddd_2" localSheetId="41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34" hidden="1">{#N/A,#N/A,FALSE,"т04"}</definedName>
    <definedName name="ddd_2" localSheetId="35" hidden="1">{#N/A,#N/A,FALSE,"т04"}</definedName>
    <definedName name="ddd_2" localSheetId="36" hidden="1">{#N/A,#N/A,FALSE,"т04"}</definedName>
    <definedName name="ddd_2" localSheetId="37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93" hidden="1">{#N/A,#N/A,FALSE,"т04"}</definedName>
    <definedName name="ddd_2" localSheetId="126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45" hidden="1">{#N/A,#N/A,FALSE,"т04"}</definedName>
    <definedName name="ddd_2" localSheetId="46" hidden="1">{#N/A,#N/A,FALSE,"т04"}</definedName>
    <definedName name="ddd_2" localSheetId="47" hidden="1">{#N/A,#N/A,FALSE,"т04"}</definedName>
    <definedName name="ddd_2" hidden="1">{#N/A,#N/A,FALSE,"т04"}</definedName>
    <definedName name="dfdfdf" localSheetId="1" hidden="1">{#N/A,#N/A,FALSE,"т02бд"}</definedName>
    <definedName name="dfdfdf" localSheetId="2" hidden="1">{#N/A,#N/A,FALSE,"т02бд"}</definedName>
    <definedName name="dfdfdf" localSheetId="29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26" hidden="1">{#N/A,#N/A,FALSE,"т02бд"}</definedName>
    <definedName name="dfdfdf" localSheetId="31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34" hidden="1">{#N/A,#N/A,FALSE,"т02бд"}</definedName>
    <definedName name="dfdfdf" localSheetId="35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51" hidden="1">{#N/A,#N/A,FALSE,"т02бд"}</definedName>
    <definedName name="dfdfdf" localSheetId="52" hidden="1">{#N/A,#N/A,FALSE,"т02бд"}</definedName>
    <definedName name="dfdfdf" localSheetId="53" hidden="1">{#N/A,#N/A,FALSE,"т02бд"}</definedName>
    <definedName name="dfdfdf" localSheetId="5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104" hidden="1">{#N/A,#N/A,FALSE,"т02бд"}</definedName>
    <definedName name="dfdfdf" localSheetId="105" hidden="1">{#N/A,#N/A,FALSE,"т02бд"}</definedName>
    <definedName name="dfdfdf" localSheetId="106" hidden="1">{#N/A,#N/A,FALSE,"т02бд"}</definedName>
    <definedName name="dfdfdf" localSheetId="107" hidden="1">{#N/A,#N/A,FALSE,"т02бд"}</definedName>
    <definedName name="dfdfdf" localSheetId="96" hidden="1">{#N/A,#N/A,FALSE,"т02бд"}</definedName>
    <definedName name="dfdfdf" localSheetId="98" hidden="1">{#N/A,#N/A,FALSE,"т02бд"}</definedName>
    <definedName name="dfdfdf" localSheetId="101" hidden="1">{#N/A,#N/A,FALSE,"т02бд"}</definedName>
    <definedName name="dfdfdf" localSheetId="102" hidden="1">{#N/A,#N/A,FALSE,"т02бд"}</definedName>
    <definedName name="dfdfdf" localSheetId="103" hidden="1">{#N/A,#N/A,FALSE,"т02бд"}</definedName>
    <definedName name="dfdfdf" localSheetId="119" hidden="1">{#N/A,#N/A,FALSE,"т02бд"}</definedName>
    <definedName name="dfdfdf" localSheetId="134" hidden="1">{#N/A,#N/A,FALSE,"т02бд"}</definedName>
    <definedName name="dfdfdf" localSheetId="139" hidden="1">{#N/A,#N/A,FALSE,"т02бд"}</definedName>
    <definedName name="dfdfdf" localSheetId="141" hidden="1">{#N/A,#N/A,FALSE,"т02бд"}</definedName>
    <definedName name="dfdfdf" localSheetId="142" hidden="1">{#N/A,#N/A,FALSE,"т02бд"}</definedName>
    <definedName name="dfdfdf" localSheetId="143" hidden="1">{#N/A,#N/A,FALSE,"т02бд"}</definedName>
    <definedName name="dfdfdf" localSheetId="144" hidden="1">{#N/A,#N/A,FALSE,"т02бд"}</definedName>
    <definedName name="dfdfdf" localSheetId="145" hidden="1">{#N/A,#N/A,FALSE,"т02бд"}</definedName>
    <definedName name="dfdfdf" localSheetId="18" hidden="1">{#N/A,#N/A,FALSE,"т02бд"}</definedName>
    <definedName name="dfdfdf" localSheetId="19" hidden="1">{#N/A,#N/A,FALSE,"т02бд"}</definedName>
    <definedName name="dfdfdf" localSheetId="93" hidden="1">{#N/A,#N/A,FALSE,"т02бд"}</definedName>
    <definedName name="dfdfdf" localSheetId="108" hidden="1">{#N/A,#N/A,FALSE,"т02бд"}</definedName>
    <definedName name="dfdfdf" localSheetId="109" hidden="1">{#N/A,#N/A,FALSE,"т02бд"}</definedName>
    <definedName name="dfdfdf" localSheetId="110" hidden="1">{#N/A,#N/A,FALSE,"т02бд"}</definedName>
    <definedName name="dfdfdf" localSheetId="126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47" hidden="1">{#N/A,#N/A,FALSE,"т02бд"}</definedName>
    <definedName name="dfdfdf" localSheetId="42" hidden="1">{#N/A,#N/A,FALSE,"т02бд"}</definedName>
    <definedName name="dfdfdf" hidden="1">{#N/A,#N/A,FALSE,"т02бд"}</definedName>
    <definedName name="dfdfdf_2" localSheetId="31" hidden="1">{#N/A,#N/A,FALSE,"т02бд"}</definedName>
    <definedName name="dfdfdf_2" localSheetId="40" hidden="1">{#N/A,#N/A,FALSE,"т02бд"}</definedName>
    <definedName name="dfdfdf_2" localSheetId="41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34" hidden="1">{#N/A,#N/A,FALSE,"т02бд"}</definedName>
    <definedName name="dfdfdf_2" localSheetId="35" hidden="1">{#N/A,#N/A,FALSE,"т02бд"}</definedName>
    <definedName name="dfdfdf_2" localSheetId="36" hidden="1">{#N/A,#N/A,FALSE,"т02бд"}</definedName>
    <definedName name="dfdfdf_2" localSheetId="37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93" hidden="1">{#N/A,#N/A,FALSE,"т02бд"}</definedName>
    <definedName name="dfdfdf_2" localSheetId="126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45" hidden="1">{#N/A,#N/A,FALSE,"т02бд"}</definedName>
    <definedName name="dfdfdf_2" localSheetId="46" hidden="1">{#N/A,#N/A,FALSE,"т02бд"}</definedName>
    <definedName name="dfdfdf_2" localSheetId="47" hidden="1">{#N/A,#N/A,FALSE,"т02бд"}</definedName>
    <definedName name="dfdfdf_2" hidden="1">{#N/A,#N/A,FALSE,"т02бд"}</definedName>
    <definedName name="dfdfdf_2_1" localSheetId="31" hidden="1">{#N/A,#N/A,FALSE,"т02бд"}</definedName>
    <definedName name="dfdfdf_2_1" localSheetId="40" hidden="1">{#N/A,#N/A,FALSE,"т02бд"}</definedName>
    <definedName name="dfdfdf_2_1" localSheetId="41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34" hidden="1">{#N/A,#N/A,FALSE,"т02бд"}</definedName>
    <definedName name="dfdfdf_2_1" localSheetId="35" hidden="1">{#N/A,#N/A,FALSE,"т02бд"}</definedName>
    <definedName name="dfdfdf_2_1" localSheetId="36" hidden="1">{#N/A,#N/A,FALSE,"т02бд"}</definedName>
    <definedName name="dfdfdf_2_1" localSheetId="37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93" hidden="1">{#N/A,#N/A,FALSE,"т02бд"}</definedName>
    <definedName name="dfdfdf_2_1" localSheetId="126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45" hidden="1">{#N/A,#N/A,FALSE,"т02бд"}</definedName>
    <definedName name="dfdfdf_2_1" localSheetId="46" hidden="1">{#N/A,#N/A,FALSE,"т02бд"}</definedName>
    <definedName name="dfdfdf_2_1" localSheetId="47" hidden="1">{#N/A,#N/A,FALSE,"т02бд"}</definedName>
    <definedName name="dfdfdf_2_1" hidden="1">{#N/A,#N/A,FALSE,"т02бд"}</definedName>
    <definedName name="drfgdfgf" localSheetId="1" hidden="1">{#N/A,#N/A,FALSE,"Лист4"}</definedName>
    <definedName name="drfgdfgf" localSheetId="31" hidden="1">{#N/A,#N/A,FALSE,"Лист4"}</definedName>
    <definedName name="drfgdfgf" localSheetId="40" hidden="1">{#N/A,#N/A,FALSE,"Лист4"}</definedName>
    <definedName name="drfgdfgf" localSheetId="41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34" hidden="1">{#N/A,#N/A,FALSE,"Лист4"}</definedName>
    <definedName name="drfgdfgf" localSheetId="35" hidden="1">{#N/A,#N/A,FALSE,"Лист4"}</definedName>
    <definedName name="drfgdfgf" localSheetId="3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67" hidden="1">{#N/A,#N/A,FALSE,"Лист4"}</definedName>
    <definedName name="drfgdfgf" localSheetId="104" hidden="1">{#N/A,#N/A,FALSE,"Лист4"}</definedName>
    <definedName name="drfgdfgf" localSheetId="105" hidden="1">{#N/A,#N/A,FALSE,"Лист4"}</definedName>
    <definedName name="drfgdfgf" localSheetId="106" hidden="1">{#N/A,#N/A,FALSE,"Лист4"}</definedName>
    <definedName name="drfgdfgf" localSheetId="107" hidden="1">{#N/A,#N/A,FALSE,"Лист4"}</definedName>
    <definedName name="drfgdfgf" localSheetId="96" hidden="1">{#N/A,#N/A,FALSE,"Лист4"}</definedName>
    <definedName name="drfgdfgf" localSheetId="101" hidden="1">{#N/A,#N/A,FALSE,"Лист4"}</definedName>
    <definedName name="drfgdfgf" localSheetId="102" hidden="1">{#N/A,#N/A,FALSE,"Лист4"}</definedName>
    <definedName name="drfgdfgf" localSheetId="103" hidden="1">{#N/A,#N/A,FALSE,"Лист4"}</definedName>
    <definedName name="drfgdfgf" localSheetId="119" hidden="1">{#N/A,#N/A,FALSE,"Лист4"}</definedName>
    <definedName name="drfgdfgf" localSheetId="134" hidden="1">{#N/A,#N/A,FALSE,"Лист4"}</definedName>
    <definedName name="drfgdfgf" localSheetId="141" hidden="1">{#N/A,#N/A,FALSE,"Лист4"}</definedName>
    <definedName name="drfgdfgf" localSheetId="142" hidden="1">{#N/A,#N/A,FALSE,"Лист4"}</definedName>
    <definedName name="drfgdfgf" localSheetId="143" hidden="1">{#N/A,#N/A,FALSE,"Лист4"}</definedName>
    <definedName name="drfgdfgf" localSheetId="144" hidden="1">{#N/A,#N/A,FALSE,"Лист4"}</definedName>
    <definedName name="drfgdfgf" localSheetId="145" hidden="1">{#N/A,#N/A,FALSE,"Лист4"}</definedName>
    <definedName name="drfgdfgf" localSheetId="18" hidden="1">{#N/A,#N/A,FALSE,"Лист4"}</definedName>
    <definedName name="drfgdfgf" localSheetId="19" hidden="1">{#N/A,#N/A,FALSE,"Лист4"}</definedName>
    <definedName name="drfgdfgf" localSheetId="93" hidden="1">{#N/A,#N/A,FALSE,"Лист4"}</definedName>
    <definedName name="drfgdfgf" localSheetId="108" hidden="1">{#N/A,#N/A,FALSE,"Лист4"}</definedName>
    <definedName name="drfgdfgf" localSheetId="109" hidden="1">{#N/A,#N/A,FALSE,"Лист4"}</definedName>
    <definedName name="drfgdfgf" localSheetId="110" hidden="1">{#N/A,#N/A,FALSE,"Лист4"}</definedName>
    <definedName name="drfgdfgf" localSheetId="126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47" hidden="1">{#N/A,#N/A,FALSE,"Лист4"}</definedName>
    <definedName name="drfgdfgf" localSheetId="42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29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26" hidden="1">{#N/A,#N/A,FALSE,"т02бд"}</definedName>
    <definedName name="dsf" localSheetId="31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34" hidden="1">{#N/A,#N/A,FALSE,"т02бд"}</definedName>
    <definedName name="dsf" localSheetId="35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51" hidden="1">{#N/A,#N/A,FALSE,"т02бд"}</definedName>
    <definedName name="dsf" localSheetId="52" hidden="1">{#N/A,#N/A,FALSE,"т02бд"}</definedName>
    <definedName name="dsf" localSheetId="53" hidden="1">{#N/A,#N/A,FALSE,"т02бд"}</definedName>
    <definedName name="dsf" localSheetId="5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104" hidden="1">{#N/A,#N/A,FALSE,"т02бд"}</definedName>
    <definedName name="dsf" localSheetId="96" hidden="1">{#N/A,#N/A,FALSE,"т02бд"}</definedName>
    <definedName name="dsf" localSheetId="98" hidden="1">{#N/A,#N/A,FALSE,"т02бд"}</definedName>
    <definedName name="dsf" localSheetId="101" hidden="1">{#N/A,#N/A,FALSE,"т02бд"}</definedName>
    <definedName name="dsf" localSheetId="102" hidden="1">{#N/A,#N/A,FALSE,"т02бд"}</definedName>
    <definedName name="dsf" localSheetId="103" hidden="1">{#N/A,#N/A,FALSE,"т02бд"}</definedName>
    <definedName name="dsf" localSheetId="119" hidden="1">{#N/A,#N/A,FALSE,"т02бд"}</definedName>
    <definedName name="dsf" localSheetId="134" hidden="1">{#N/A,#N/A,FALSE,"т02бд"}</definedName>
    <definedName name="dsf" localSheetId="141" hidden="1">{#N/A,#N/A,FALSE,"т02бд"}</definedName>
    <definedName name="dsf" localSheetId="142" hidden="1">{#N/A,#N/A,FALSE,"т02бд"}</definedName>
    <definedName name="dsf" localSheetId="143" hidden="1">{#N/A,#N/A,FALSE,"т02бд"}</definedName>
    <definedName name="dsf" localSheetId="18" hidden="1">{#N/A,#N/A,FALSE,"т02бд"}</definedName>
    <definedName name="dsf" localSheetId="19" hidden="1">{#N/A,#N/A,FALSE,"т02бд"}</definedName>
    <definedName name="dsf" localSheetId="93" hidden="1">{#N/A,#N/A,FALSE,"т02бд"}</definedName>
    <definedName name="dsf" localSheetId="108" hidden="1">{#N/A,#N/A,FALSE,"т02бд"}</definedName>
    <definedName name="dsf" localSheetId="109" hidden="1">{#N/A,#N/A,FALSE,"т02бд"}</definedName>
    <definedName name="dsf" localSheetId="110" hidden="1">{#N/A,#N/A,FALSE,"т02бд"}</definedName>
    <definedName name="dsf" localSheetId="126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47" hidden="1">{#N/A,#N/A,FALSE,"т02бд"}</definedName>
    <definedName name="dsf" localSheetId="42" hidden="1">{#N/A,#N/A,FALSE,"т02бд"}</definedName>
    <definedName name="dsf" hidden="1">{#N/A,#N/A,FALSE,"т02бд"}</definedName>
    <definedName name="dsf_2" localSheetId="31" hidden="1">{#N/A,#N/A,FALSE,"т02бд"}</definedName>
    <definedName name="dsf_2" localSheetId="40" hidden="1">{#N/A,#N/A,FALSE,"т02бд"}</definedName>
    <definedName name="dsf_2" localSheetId="41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34" hidden="1">{#N/A,#N/A,FALSE,"т02бд"}</definedName>
    <definedName name="dsf_2" localSheetId="35" hidden="1">{#N/A,#N/A,FALSE,"т02бд"}</definedName>
    <definedName name="dsf_2" localSheetId="36" hidden="1">{#N/A,#N/A,FALSE,"т02бд"}</definedName>
    <definedName name="dsf_2" localSheetId="37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93" hidden="1">{#N/A,#N/A,FALSE,"т02бд"}</definedName>
    <definedName name="dsf_2" localSheetId="126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45" hidden="1">{#N/A,#N/A,FALSE,"т02бд"}</definedName>
    <definedName name="dsf_2" localSheetId="46" hidden="1">{#N/A,#N/A,FALSE,"т02бд"}</definedName>
    <definedName name="dsf_2" localSheetId="47" hidden="1">{#N/A,#N/A,FALSE,"т02бд"}</definedName>
    <definedName name="dsf_2" hidden="1">{#N/A,#N/A,FALSE,"т02бд"}</definedName>
    <definedName name="dsf_2_1" localSheetId="31" hidden="1">{#N/A,#N/A,FALSE,"т02бд"}</definedName>
    <definedName name="dsf_2_1" localSheetId="40" hidden="1">{#N/A,#N/A,FALSE,"т02бд"}</definedName>
    <definedName name="dsf_2_1" localSheetId="41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34" hidden="1">{#N/A,#N/A,FALSE,"т02бд"}</definedName>
    <definedName name="dsf_2_1" localSheetId="35" hidden="1">{#N/A,#N/A,FALSE,"т02бд"}</definedName>
    <definedName name="dsf_2_1" localSheetId="36" hidden="1">{#N/A,#N/A,FALSE,"т02бд"}</definedName>
    <definedName name="dsf_2_1" localSheetId="37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93" hidden="1">{#N/A,#N/A,FALSE,"т02бд"}</definedName>
    <definedName name="dsf_2_1" localSheetId="126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45" hidden="1">{#N/A,#N/A,FALSE,"т02бд"}</definedName>
    <definedName name="dsf_2_1" localSheetId="46" hidden="1">{#N/A,#N/A,FALSE,"т02бд"}</definedName>
    <definedName name="dsf_2_1" localSheetId="47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29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26" hidden="1">{#N/A,#N/A,FALSE,"т02бд"}</definedName>
    <definedName name="dsfb" localSheetId="31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34" hidden="1">{#N/A,#N/A,FALSE,"т02бд"}</definedName>
    <definedName name="dsfb" localSheetId="35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51" hidden="1">{#N/A,#N/A,FALSE,"т02бд"}</definedName>
    <definedName name="dsfb" localSheetId="52" hidden="1">{#N/A,#N/A,FALSE,"т02бд"}</definedName>
    <definedName name="dsfb" localSheetId="53" hidden="1">{#N/A,#N/A,FALSE,"т02бд"}</definedName>
    <definedName name="dsfb" localSheetId="5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104" hidden="1">{#N/A,#N/A,FALSE,"т02бд"}</definedName>
    <definedName name="dsfb" localSheetId="96" hidden="1">{#N/A,#N/A,FALSE,"т02бд"}</definedName>
    <definedName name="dsfb" localSheetId="98" hidden="1">{#N/A,#N/A,FALSE,"т02бд"}</definedName>
    <definedName name="dsfb" localSheetId="101" hidden="1">{#N/A,#N/A,FALSE,"т02бд"}</definedName>
    <definedName name="dsfb" localSheetId="102" hidden="1">{#N/A,#N/A,FALSE,"т02бд"}</definedName>
    <definedName name="dsfb" localSheetId="103" hidden="1">{#N/A,#N/A,FALSE,"т02бд"}</definedName>
    <definedName name="dsfb" localSheetId="119" hidden="1">{#N/A,#N/A,FALSE,"т02бд"}</definedName>
    <definedName name="dsfb" localSheetId="134" hidden="1">{#N/A,#N/A,FALSE,"т02бд"}</definedName>
    <definedName name="dsfb" localSheetId="141" hidden="1">{#N/A,#N/A,FALSE,"т02бд"}</definedName>
    <definedName name="dsfb" localSheetId="142" hidden="1">{#N/A,#N/A,FALSE,"т02бд"}</definedName>
    <definedName name="dsfb" localSheetId="143" hidden="1">{#N/A,#N/A,FALSE,"т02бд"}</definedName>
    <definedName name="dsfb" localSheetId="18" hidden="1">{#N/A,#N/A,FALSE,"т02бд"}</definedName>
    <definedName name="dsfb" localSheetId="19" hidden="1">{#N/A,#N/A,FALSE,"т02бд"}</definedName>
    <definedName name="dsfb" localSheetId="93" hidden="1">{#N/A,#N/A,FALSE,"т02бд"}</definedName>
    <definedName name="dsfb" localSheetId="108" hidden="1">{#N/A,#N/A,FALSE,"т02бд"}</definedName>
    <definedName name="dsfb" localSheetId="109" hidden="1">{#N/A,#N/A,FALSE,"т02бд"}</definedName>
    <definedName name="dsfb" localSheetId="110" hidden="1">{#N/A,#N/A,FALSE,"т02бд"}</definedName>
    <definedName name="dsfb" localSheetId="126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47" hidden="1">{#N/A,#N/A,FALSE,"т02бд"}</definedName>
    <definedName name="dsfb" localSheetId="42" hidden="1">{#N/A,#N/A,FALSE,"т02бд"}</definedName>
    <definedName name="dsfb" hidden="1">{#N/A,#N/A,FALSE,"т02бд"}</definedName>
    <definedName name="dsfb_2" localSheetId="31" hidden="1">{#N/A,#N/A,FALSE,"т02бд"}</definedName>
    <definedName name="dsfb_2" localSheetId="40" hidden="1">{#N/A,#N/A,FALSE,"т02бд"}</definedName>
    <definedName name="dsfb_2" localSheetId="41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34" hidden="1">{#N/A,#N/A,FALSE,"т02бд"}</definedName>
    <definedName name="dsfb_2" localSheetId="35" hidden="1">{#N/A,#N/A,FALSE,"т02бд"}</definedName>
    <definedName name="dsfb_2" localSheetId="36" hidden="1">{#N/A,#N/A,FALSE,"т02бд"}</definedName>
    <definedName name="dsfb_2" localSheetId="37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93" hidden="1">{#N/A,#N/A,FALSE,"т02бд"}</definedName>
    <definedName name="dsfb_2" localSheetId="126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45" hidden="1">{#N/A,#N/A,FALSE,"т02бд"}</definedName>
    <definedName name="dsfb_2" localSheetId="46" hidden="1">{#N/A,#N/A,FALSE,"т02бд"}</definedName>
    <definedName name="dsfb_2" localSheetId="47" hidden="1">{#N/A,#N/A,FALSE,"т02бд"}</definedName>
    <definedName name="dsfb_2" hidden="1">{#N/A,#N/A,FALSE,"т02бд"}</definedName>
    <definedName name="dsfb_2_1" localSheetId="31" hidden="1">{#N/A,#N/A,FALSE,"т02бд"}</definedName>
    <definedName name="dsfb_2_1" localSheetId="40" hidden="1">{#N/A,#N/A,FALSE,"т02бд"}</definedName>
    <definedName name="dsfb_2_1" localSheetId="41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34" hidden="1">{#N/A,#N/A,FALSE,"т02бд"}</definedName>
    <definedName name="dsfb_2_1" localSheetId="35" hidden="1">{#N/A,#N/A,FALSE,"т02бд"}</definedName>
    <definedName name="dsfb_2_1" localSheetId="36" hidden="1">{#N/A,#N/A,FALSE,"т02бд"}</definedName>
    <definedName name="dsfb_2_1" localSheetId="37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93" hidden="1">{#N/A,#N/A,FALSE,"т02бд"}</definedName>
    <definedName name="dsfb_2_1" localSheetId="126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45" hidden="1">{#N/A,#N/A,FALSE,"т02бд"}</definedName>
    <definedName name="dsfb_2_1" localSheetId="46" hidden="1">{#N/A,#N/A,FALSE,"т02бд"}</definedName>
    <definedName name="dsfb_2_1" localSheetId="47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29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26" hidden="1">{#N/A,#N/A,FALSE,"т02бд"}</definedName>
    <definedName name="dsfg" localSheetId="31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34" hidden="1">{#N/A,#N/A,FALSE,"т02бд"}</definedName>
    <definedName name="dsfg" localSheetId="35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51" hidden="1">{#N/A,#N/A,FALSE,"т02бд"}</definedName>
    <definedName name="dsfg" localSheetId="52" hidden="1">{#N/A,#N/A,FALSE,"т02бд"}</definedName>
    <definedName name="dsfg" localSheetId="53" hidden="1">{#N/A,#N/A,FALSE,"т02бд"}</definedName>
    <definedName name="dsfg" localSheetId="5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104" hidden="1">{#N/A,#N/A,FALSE,"т02бд"}</definedName>
    <definedName name="dsfg" localSheetId="96" hidden="1">{#N/A,#N/A,FALSE,"т02бд"}</definedName>
    <definedName name="dsfg" localSheetId="98" hidden="1">{#N/A,#N/A,FALSE,"т02бд"}</definedName>
    <definedName name="dsfg" localSheetId="101" hidden="1">{#N/A,#N/A,FALSE,"т02бд"}</definedName>
    <definedName name="dsfg" localSheetId="102" hidden="1">{#N/A,#N/A,FALSE,"т02бд"}</definedName>
    <definedName name="dsfg" localSheetId="103" hidden="1">{#N/A,#N/A,FALSE,"т02бд"}</definedName>
    <definedName name="dsfg" localSheetId="119" hidden="1">{#N/A,#N/A,FALSE,"т02бд"}</definedName>
    <definedName name="dsfg" localSheetId="134" hidden="1">{#N/A,#N/A,FALSE,"т02бд"}</definedName>
    <definedName name="dsfg" localSheetId="141" hidden="1">{#N/A,#N/A,FALSE,"т02бд"}</definedName>
    <definedName name="dsfg" localSheetId="142" hidden="1">{#N/A,#N/A,FALSE,"т02бд"}</definedName>
    <definedName name="dsfg" localSheetId="143" hidden="1">{#N/A,#N/A,FALSE,"т02бд"}</definedName>
    <definedName name="dsfg" localSheetId="18" hidden="1">{#N/A,#N/A,FALSE,"т02бд"}</definedName>
    <definedName name="dsfg" localSheetId="19" hidden="1">{#N/A,#N/A,FALSE,"т02бд"}</definedName>
    <definedName name="dsfg" localSheetId="93" hidden="1">{#N/A,#N/A,FALSE,"т02бд"}</definedName>
    <definedName name="dsfg" localSheetId="108" hidden="1">{#N/A,#N/A,FALSE,"т02бд"}</definedName>
    <definedName name="dsfg" localSheetId="109" hidden="1">{#N/A,#N/A,FALSE,"т02бд"}</definedName>
    <definedName name="dsfg" localSheetId="110" hidden="1">{#N/A,#N/A,FALSE,"т02бд"}</definedName>
    <definedName name="dsfg" localSheetId="126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47" hidden="1">{#N/A,#N/A,FALSE,"т02бд"}</definedName>
    <definedName name="dsfg" localSheetId="42" hidden="1">{#N/A,#N/A,FALSE,"т02бд"}</definedName>
    <definedName name="dsfg" hidden="1">{#N/A,#N/A,FALSE,"т02бд"}</definedName>
    <definedName name="dsfg_2" localSheetId="31" hidden="1">{#N/A,#N/A,FALSE,"т02бд"}</definedName>
    <definedName name="dsfg_2" localSheetId="40" hidden="1">{#N/A,#N/A,FALSE,"т02бд"}</definedName>
    <definedName name="dsfg_2" localSheetId="41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34" hidden="1">{#N/A,#N/A,FALSE,"т02бд"}</definedName>
    <definedName name="dsfg_2" localSheetId="35" hidden="1">{#N/A,#N/A,FALSE,"т02бд"}</definedName>
    <definedName name="dsfg_2" localSheetId="36" hidden="1">{#N/A,#N/A,FALSE,"т02бд"}</definedName>
    <definedName name="dsfg_2" localSheetId="37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93" hidden="1">{#N/A,#N/A,FALSE,"т02бд"}</definedName>
    <definedName name="dsfg_2" localSheetId="126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45" hidden="1">{#N/A,#N/A,FALSE,"т02бд"}</definedName>
    <definedName name="dsfg_2" localSheetId="46" hidden="1">{#N/A,#N/A,FALSE,"т02бд"}</definedName>
    <definedName name="dsfg_2" localSheetId="47" hidden="1">{#N/A,#N/A,FALSE,"т02бд"}</definedName>
    <definedName name="dsfg_2" hidden="1">{#N/A,#N/A,FALSE,"т02бд"}</definedName>
    <definedName name="dsfg_2_1" localSheetId="31" hidden="1">{#N/A,#N/A,FALSE,"т02бд"}</definedName>
    <definedName name="dsfg_2_1" localSheetId="40" hidden="1">{#N/A,#N/A,FALSE,"т02бд"}</definedName>
    <definedName name="dsfg_2_1" localSheetId="41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34" hidden="1">{#N/A,#N/A,FALSE,"т02бд"}</definedName>
    <definedName name="dsfg_2_1" localSheetId="35" hidden="1">{#N/A,#N/A,FALSE,"т02бд"}</definedName>
    <definedName name="dsfg_2_1" localSheetId="36" hidden="1">{#N/A,#N/A,FALSE,"т02бд"}</definedName>
    <definedName name="dsfg_2_1" localSheetId="37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93" hidden="1">{#N/A,#N/A,FALSE,"т02бд"}</definedName>
    <definedName name="dsfg_2_1" localSheetId="126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45" hidden="1">{#N/A,#N/A,FALSE,"т02бд"}</definedName>
    <definedName name="dsfg_2_1" localSheetId="46" hidden="1">{#N/A,#N/A,FALSE,"т02бд"}</definedName>
    <definedName name="dsfg_2_1" localSheetId="47" hidden="1">{#N/A,#N/A,FALSE,"т02бд"}</definedName>
    <definedName name="dsfg_2_1" hidden="1">{#N/A,#N/A,FALSE,"т02бд"}</definedName>
    <definedName name="fdfs" localSheetId="1" hidden="1">{#N/A,#N/A,FALSE,"т02бд"}</definedName>
    <definedName name="fdfs" localSheetId="2" hidden="1">{#N/A,#N/A,FALSE,"т02бд"}</definedName>
    <definedName name="fdfs" localSheetId="29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26" hidden="1">{#N/A,#N/A,FALSE,"т02бд"}</definedName>
    <definedName name="fdfs" localSheetId="31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34" hidden="1">{#N/A,#N/A,FALSE,"т02бд"}</definedName>
    <definedName name="fdfs" localSheetId="35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51" hidden="1">{#N/A,#N/A,FALSE,"т02бд"}</definedName>
    <definedName name="fdfs" localSheetId="52" hidden="1">{#N/A,#N/A,FALSE,"т02бд"}</definedName>
    <definedName name="fdfs" localSheetId="53" hidden="1">{#N/A,#N/A,FALSE,"т02бд"}</definedName>
    <definedName name="fdfs" localSheetId="56" hidden="1">{#N/A,#N/A,FALSE,"т02бд"}</definedName>
    <definedName name="fdfs" localSheetId="67" hidden="1">{#N/A,#N/A,FALSE,"т02бд"}</definedName>
    <definedName name="fdfs" localSheetId="69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104" hidden="1">{#N/A,#N/A,FALSE,"т02бд"}</definedName>
    <definedName name="fdfs" localSheetId="96" hidden="1">{#N/A,#N/A,FALSE,"т02бд"}</definedName>
    <definedName name="fdfs" localSheetId="98" hidden="1">{#N/A,#N/A,FALSE,"т02бд"}</definedName>
    <definedName name="fdfs" localSheetId="101" hidden="1">{#N/A,#N/A,FALSE,"т02бд"}</definedName>
    <definedName name="fdfs" localSheetId="102" hidden="1">{#N/A,#N/A,FALSE,"т02бд"}</definedName>
    <definedName name="fdfs" localSheetId="103" hidden="1">{#N/A,#N/A,FALSE,"т02бд"}</definedName>
    <definedName name="fdfs" localSheetId="119" hidden="1">{#N/A,#N/A,FALSE,"т02бд"}</definedName>
    <definedName name="fdfs" localSheetId="134" hidden="1">{#N/A,#N/A,FALSE,"т02бд"}</definedName>
    <definedName name="fdfs" localSheetId="141" hidden="1">{#N/A,#N/A,FALSE,"т02бд"}</definedName>
    <definedName name="fdfs" localSheetId="142" hidden="1">{#N/A,#N/A,FALSE,"т02бд"}</definedName>
    <definedName name="fdfs" localSheetId="143" hidden="1">{#N/A,#N/A,FALSE,"т02бд"}</definedName>
    <definedName name="fdfs" localSheetId="18" hidden="1">{#N/A,#N/A,FALSE,"т02бд"}</definedName>
    <definedName name="fdfs" localSheetId="19" hidden="1">{#N/A,#N/A,FALSE,"т02бд"}</definedName>
    <definedName name="fdfs" localSheetId="93" hidden="1">{#N/A,#N/A,FALSE,"т02бд"}</definedName>
    <definedName name="fdfs" localSheetId="108" hidden="1">{#N/A,#N/A,FALSE,"т02бд"}</definedName>
    <definedName name="fdfs" localSheetId="109" hidden="1">{#N/A,#N/A,FALSE,"т02бд"}</definedName>
    <definedName name="fdfs" localSheetId="110" hidden="1">{#N/A,#N/A,FALSE,"т02бд"}</definedName>
    <definedName name="fdfs" localSheetId="126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47" hidden="1">{#N/A,#N/A,FALSE,"т02бд"}</definedName>
    <definedName name="fdfs" localSheetId="42" hidden="1">{#N/A,#N/A,FALSE,"т02бд"}</definedName>
    <definedName name="fdfs" hidden="1">{#N/A,#N/A,FALSE,"т02бд"}</definedName>
    <definedName name="ff" localSheetId="1" hidden="1">{#N/A,#N/A,FALSE,"т02бд"}</definedName>
    <definedName name="ff" localSheetId="31" hidden="1">{#N/A,#N/A,FALSE,"т02бд"}</definedName>
    <definedName name="ff" localSheetId="40" hidden="1">{#N/A,#N/A,FALSE,"т02бд"}</definedName>
    <definedName name="ff" localSheetId="41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34" hidden="1">{#N/A,#N/A,FALSE,"т02бд"}</definedName>
    <definedName name="ff" localSheetId="35" hidden="1">{#N/A,#N/A,FALSE,"т02бд"}</definedName>
    <definedName name="ff" localSheetId="3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67" hidden="1">{#N/A,#N/A,FALSE,"т02бд"}</definedName>
    <definedName name="ff" localSheetId="104" hidden="1">{#N/A,#N/A,FALSE,"т02бд"}</definedName>
    <definedName name="ff" localSheetId="105" hidden="1">{#N/A,#N/A,FALSE,"т02бд"}</definedName>
    <definedName name="ff" localSheetId="106" hidden="1">{#N/A,#N/A,FALSE,"т02бд"}</definedName>
    <definedName name="ff" localSheetId="107" hidden="1">{#N/A,#N/A,FALSE,"т02бд"}</definedName>
    <definedName name="ff" localSheetId="96" hidden="1">{#N/A,#N/A,FALSE,"т02бд"}</definedName>
    <definedName name="ff" localSheetId="101" hidden="1">{#N/A,#N/A,FALSE,"т02бд"}</definedName>
    <definedName name="ff" localSheetId="102" hidden="1">{#N/A,#N/A,FALSE,"т02бд"}</definedName>
    <definedName name="ff" localSheetId="103" hidden="1">{#N/A,#N/A,FALSE,"т02бд"}</definedName>
    <definedName name="ff" localSheetId="119" hidden="1">{#N/A,#N/A,FALSE,"т02бд"}</definedName>
    <definedName name="ff" localSheetId="134" hidden="1">{#N/A,#N/A,FALSE,"т02бд"}</definedName>
    <definedName name="ff" localSheetId="141" hidden="1">{#N/A,#N/A,FALSE,"т02бд"}</definedName>
    <definedName name="ff" localSheetId="142" hidden="1">{#N/A,#N/A,FALSE,"т02бд"}</definedName>
    <definedName name="ff" localSheetId="143" hidden="1">{#N/A,#N/A,FALSE,"т02бд"}</definedName>
    <definedName name="ff" localSheetId="144" hidden="1">{#N/A,#N/A,FALSE,"т02бд"}</definedName>
    <definedName name="ff" localSheetId="145" hidden="1">{#N/A,#N/A,FALSE,"т02бд"}</definedName>
    <definedName name="ff" localSheetId="18" hidden="1">{#N/A,#N/A,FALSE,"т02бд"}</definedName>
    <definedName name="ff" localSheetId="19" hidden="1">{#N/A,#N/A,FALSE,"т02бд"}</definedName>
    <definedName name="ff" localSheetId="93" hidden="1">{#N/A,#N/A,FALSE,"т02бд"}</definedName>
    <definedName name="ff" localSheetId="108" hidden="1">{#N/A,#N/A,FALSE,"т02бд"}</definedName>
    <definedName name="ff" localSheetId="109" hidden="1">{#N/A,#N/A,FALSE,"т02бд"}</definedName>
    <definedName name="ff" localSheetId="110" hidden="1">{#N/A,#N/A,FALSE,"т02бд"}</definedName>
    <definedName name="ff" localSheetId="126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47" hidden="1">{#N/A,#N/A,FALSE,"т02бд"}</definedName>
    <definedName name="ff" localSheetId="42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29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26" hidden="1">{#N/A,#N/A,FALSE,"т02бд"}</definedName>
    <definedName name="fff" localSheetId="31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34" hidden="1">{#N/A,#N/A,FALSE,"т02бд"}</definedName>
    <definedName name="fff" localSheetId="35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51" hidden="1">{#N/A,#N/A,FALSE,"т02бд"}</definedName>
    <definedName name="fff" localSheetId="52" hidden="1">{#N/A,#N/A,FALSE,"т02бд"}</definedName>
    <definedName name="fff" localSheetId="53" hidden="1">{#N/A,#N/A,FALSE,"т02бд"}</definedName>
    <definedName name="fff" localSheetId="5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104" hidden="1">{#N/A,#N/A,FALSE,"т02бд"}</definedName>
    <definedName name="fff" localSheetId="105" hidden="1">{#N/A,#N/A,FALSE,"т02бд"}</definedName>
    <definedName name="fff" localSheetId="106" hidden="1">{#N/A,#N/A,FALSE,"т02бд"}</definedName>
    <definedName name="fff" localSheetId="107" hidden="1">{#N/A,#N/A,FALSE,"т02бд"}</definedName>
    <definedName name="fff" localSheetId="96" hidden="1">{#N/A,#N/A,FALSE,"т02бд"}</definedName>
    <definedName name="fff" localSheetId="98" hidden="1">{#N/A,#N/A,FALSE,"т02бд"}</definedName>
    <definedName name="fff" localSheetId="101" hidden="1">{#N/A,#N/A,FALSE,"т02бд"}</definedName>
    <definedName name="fff" localSheetId="102" hidden="1">{#N/A,#N/A,FALSE,"т02бд"}</definedName>
    <definedName name="fff" localSheetId="103" hidden="1">{#N/A,#N/A,FALSE,"т02бд"}</definedName>
    <definedName name="fff" localSheetId="119" hidden="1">{#N/A,#N/A,FALSE,"т02бд"}</definedName>
    <definedName name="fff" localSheetId="134" hidden="1">{#N/A,#N/A,FALSE,"т02бд"}</definedName>
    <definedName name="fff" localSheetId="139" hidden="1">{#N/A,#N/A,FALSE,"т02бд"}</definedName>
    <definedName name="fff" localSheetId="141" hidden="1">{#N/A,#N/A,FALSE,"т02бд"}</definedName>
    <definedName name="fff" localSheetId="142" hidden="1">{#N/A,#N/A,FALSE,"т02бд"}</definedName>
    <definedName name="fff" localSheetId="143" hidden="1">{#N/A,#N/A,FALSE,"т02бд"}</definedName>
    <definedName name="fff" localSheetId="144" hidden="1">{#N/A,#N/A,FALSE,"т02бд"}</definedName>
    <definedName name="fff" localSheetId="145" hidden="1">{#N/A,#N/A,FALSE,"т02бд"}</definedName>
    <definedName name="fff" localSheetId="18" hidden="1">{#N/A,#N/A,FALSE,"т02бд"}</definedName>
    <definedName name="fff" localSheetId="19" hidden="1">{#N/A,#N/A,FALSE,"т02бд"}</definedName>
    <definedName name="fff" localSheetId="93" hidden="1">{#N/A,#N/A,FALSE,"т02бд"}</definedName>
    <definedName name="fff" localSheetId="108" hidden="1">{#N/A,#N/A,FALSE,"т02бд"}</definedName>
    <definedName name="fff" localSheetId="109" hidden="1">{#N/A,#N/A,FALSE,"т02бд"}</definedName>
    <definedName name="fff" localSheetId="110" hidden="1">{#N/A,#N/A,FALSE,"т02бд"}</definedName>
    <definedName name="fff" localSheetId="126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47" hidden="1">{#N/A,#N/A,FALSE,"т02бд"}</definedName>
    <definedName name="fff" localSheetId="42" hidden="1">{#N/A,#N/A,FALSE,"т02бд"}</definedName>
    <definedName name="fff" hidden="1">{#N/A,#N/A,FALSE,"т02бд"}</definedName>
    <definedName name="fff_2" localSheetId="31" hidden="1">{#N/A,#N/A,FALSE,"т02бд"}</definedName>
    <definedName name="fff_2" localSheetId="40" hidden="1">{#N/A,#N/A,FALSE,"т02бд"}</definedName>
    <definedName name="fff_2" localSheetId="41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34" hidden="1">{#N/A,#N/A,FALSE,"т02бд"}</definedName>
    <definedName name="fff_2" localSheetId="35" hidden="1">{#N/A,#N/A,FALSE,"т02бд"}</definedName>
    <definedName name="fff_2" localSheetId="36" hidden="1">{#N/A,#N/A,FALSE,"т02бд"}</definedName>
    <definedName name="fff_2" localSheetId="37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93" hidden="1">{#N/A,#N/A,FALSE,"т02бд"}</definedName>
    <definedName name="fff_2" localSheetId="126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45" hidden="1">{#N/A,#N/A,FALSE,"т02бд"}</definedName>
    <definedName name="fff_2" localSheetId="46" hidden="1">{#N/A,#N/A,FALSE,"т02бд"}</definedName>
    <definedName name="fff_2" localSheetId="47" hidden="1">{#N/A,#N/A,FALSE,"т02бд"}</definedName>
    <definedName name="fff_2" hidden="1">{#N/A,#N/A,FALSE,"т02бд"}</definedName>
    <definedName name="fff_2_1" localSheetId="31" hidden="1">{#N/A,#N/A,FALSE,"т02бд"}</definedName>
    <definedName name="fff_2_1" localSheetId="40" hidden="1">{#N/A,#N/A,FALSE,"т02бд"}</definedName>
    <definedName name="fff_2_1" localSheetId="41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34" hidden="1">{#N/A,#N/A,FALSE,"т02бд"}</definedName>
    <definedName name="fff_2_1" localSheetId="35" hidden="1">{#N/A,#N/A,FALSE,"т02бд"}</definedName>
    <definedName name="fff_2_1" localSheetId="36" hidden="1">{#N/A,#N/A,FALSE,"т02бд"}</definedName>
    <definedName name="fff_2_1" localSheetId="37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93" hidden="1">{#N/A,#N/A,FALSE,"т02бд"}</definedName>
    <definedName name="fff_2_1" localSheetId="126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45" hidden="1">{#N/A,#N/A,FALSE,"т02бд"}</definedName>
    <definedName name="fff_2_1" localSheetId="46" hidden="1">{#N/A,#N/A,FALSE,"т02бд"}</definedName>
    <definedName name="fff_2_1" localSheetId="47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29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26" hidden="1">{#N/A,#N/A,FALSE,"т17-1банки (2)"}</definedName>
    <definedName name="fffffff" localSheetId="31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34" hidden="1">{#N/A,#N/A,FALSE,"т17-1банки (2)"}</definedName>
    <definedName name="fffffff" localSheetId="35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51" hidden="1">{#N/A,#N/A,FALSE,"т17-1банки (2)"}</definedName>
    <definedName name="fffffff" localSheetId="52" hidden="1">{#N/A,#N/A,FALSE,"т17-1банки (2)"}</definedName>
    <definedName name="fffffff" localSheetId="53" hidden="1">{#N/A,#N/A,FALSE,"т17-1банки (2)"}</definedName>
    <definedName name="fffffff" localSheetId="5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104" hidden="1">{#N/A,#N/A,FALSE,"т17-1банки (2)"}</definedName>
    <definedName name="fffffff" localSheetId="105" hidden="1">{#N/A,#N/A,FALSE,"т17-1банки (2)"}</definedName>
    <definedName name="fffffff" localSheetId="106" hidden="1">{#N/A,#N/A,FALSE,"т17-1банки (2)"}</definedName>
    <definedName name="fffffff" localSheetId="107" hidden="1">{#N/A,#N/A,FALSE,"т17-1банки (2)"}</definedName>
    <definedName name="fffffff" localSheetId="96" hidden="1">{#N/A,#N/A,FALSE,"т17-1банки (2)"}</definedName>
    <definedName name="fffffff" localSheetId="98" hidden="1">{#N/A,#N/A,FALSE,"т17-1банки (2)"}</definedName>
    <definedName name="fffffff" localSheetId="101" hidden="1">{#N/A,#N/A,FALSE,"т17-1банки (2)"}</definedName>
    <definedName name="fffffff" localSheetId="102" hidden="1">{#N/A,#N/A,FALSE,"т17-1банки (2)"}</definedName>
    <definedName name="fffffff" localSheetId="103" hidden="1">{#N/A,#N/A,FALSE,"т17-1банки (2)"}</definedName>
    <definedName name="fffffff" localSheetId="119" hidden="1">{#N/A,#N/A,FALSE,"т17-1банки (2)"}</definedName>
    <definedName name="fffffff" localSheetId="134" hidden="1">{#N/A,#N/A,FALSE,"т17-1банки (2)"}</definedName>
    <definedName name="fffffff" localSheetId="141" hidden="1">{#N/A,#N/A,FALSE,"т17-1банки (2)"}</definedName>
    <definedName name="fffffff" localSheetId="142" hidden="1">{#N/A,#N/A,FALSE,"т17-1банки (2)"}</definedName>
    <definedName name="fffffff" localSheetId="143" hidden="1">{#N/A,#N/A,FALSE,"т17-1банки (2)"}</definedName>
    <definedName name="fffffff" localSheetId="144" hidden="1">{#N/A,#N/A,FALSE,"т17-1банки (2)"}</definedName>
    <definedName name="fffffff" localSheetId="145" hidden="1">{#N/A,#N/A,FALSE,"т17-1банки (2)"}</definedName>
    <definedName name="fffffff" localSheetId="18" hidden="1">{#N/A,#N/A,FALSE,"т17-1банки (2)"}</definedName>
    <definedName name="fffffff" localSheetId="19" hidden="1">{#N/A,#N/A,FALSE,"т17-1банки (2)"}</definedName>
    <definedName name="fffffff" localSheetId="93" hidden="1">{#N/A,#N/A,FALSE,"т17-1банки (2)"}</definedName>
    <definedName name="fffffff" localSheetId="108" hidden="1">{#N/A,#N/A,FALSE,"т17-1банки (2)"}</definedName>
    <definedName name="fffffff" localSheetId="109" hidden="1">{#N/A,#N/A,FALSE,"т17-1банки (2)"}</definedName>
    <definedName name="fffffff" localSheetId="110" hidden="1">{#N/A,#N/A,FALSE,"т17-1банки (2)"}</definedName>
    <definedName name="fffffff" localSheetId="126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47" hidden="1">{#N/A,#N/A,FALSE,"т17-1банки (2)"}</definedName>
    <definedName name="fffffff" localSheetId="42" hidden="1">{#N/A,#N/A,FALSE,"т17-1банки (2)"}</definedName>
    <definedName name="fffffff" hidden="1">{#N/A,#N/A,FALSE,"т17-1банки (2)"}</definedName>
    <definedName name="fffffff_1" localSheetId="31" hidden="1">{#N/A,#N/A,FALSE,"т17-1банки (2)"}</definedName>
    <definedName name="fffffff_1" localSheetId="40" hidden="1">{#N/A,#N/A,FALSE,"т17-1банки (2)"}</definedName>
    <definedName name="fffffff_1" localSheetId="41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34" hidden="1">{#N/A,#N/A,FALSE,"т17-1банки (2)"}</definedName>
    <definedName name="fffffff_1" localSheetId="35" hidden="1">{#N/A,#N/A,FALSE,"т17-1банки (2)"}</definedName>
    <definedName name="fffffff_1" localSheetId="36" hidden="1">{#N/A,#N/A,FALSE,"т17-1банки (2)"}</definedName>
    <definedName name="fffffff_1" localSheetId="37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93" hidden="1">{#N/A,#N/A,FALSE,"т17-1банки (2)"}</definedName>
    <definedName name="fffffff_1" localSheetId="126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45" hidden="1">{#N/A,#N/A,FALSE,"т17-1банки (2)"}</definedName>
    <definedName name="fffffff_1" localSheetId="46" hidden="1">{#N/A,#N/A,FALSE,"т17-1банки (2)"}</definedName>
    <definedName name="fffffff_1" localSheetId="47" hidden="1">{#N/A,#N/A,FALSE,"т17-1банки (2)"}</definedName>
    <definedName name="fffffff_1" hidden="1">{#N/A,#N/A,FALSE,"т17-1банки (2)"}</definedName>
    <definedName name="fffffff_2" localSheetId="31" hidden="1">{#N/A,#N/A,FALSE,"т17-1банки (2)"}</definedName>
    <definedName name="fffffff_2" localSheetId="40" hidden="1">{#N/A,#N/A,FALSE,"т17-1банки (2)"}</definedName>
    <definedName name="fffffff_2" localSheetId="41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34" hidden="1">{#N/A,#N/A,FALSE,"т17-1банки (2)"}</definedName>
    <definedName name="fffffff_2" localSheetId="35" hidden="1">{#N/A,#N/A,FALSE,"т17-1банки (2)"}</definedName>
    <definedName name="fffffff_2" localSheetId="36" hidden="1">{#N/A,#N/A,FALSE,"т17-1банки (2)"}</definedName>
    <definedName name="fffffff_2" localSheetId="37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93" hidden="1">{#N/A,#N/A,FALSE,"т17-1банки (2)"}</definedName>
    <definedName name="fffffff_2" localSheetId="126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45" hidden="1">{#N/A,#N/A,FALSE,"т17-1банки (2)"}</definedName>
    <definedName name="fffffff_2" localSheetId="46" hidden="1">{#N/A,#N/A,FALSE,"т17-1банки (2)"}</definedName>
    <definedName name="fffffff_2" localSheetId="47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29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26" hidden="1">{#N/A,#N/A,FALSE,"т02бд"}</definedName>
    <definedName name="fgf" localSheetId="31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34" hidden="1">{#N/A,#N/A,FALSE,"т02бд"}</definedName>
    <definedName name="fgf" localSheetId="35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51" hidden="1">{#N/A,#N/A,FALSE,"т02бд"}</definedName>
    <definedName name="fgf" localSheetId="52" hidden="1">{#N/A,#N/A,FALSE,"т02бд"}</definedName>
    <definedName name="fgf" localSheetId="53" hidden="1">{#N/A,#N/A,FALSE,"т02бд"}</definedName>
    <definedName name="fgf" localSheetId="5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104" hidden="1">{#N/A,#N/A,FALSE,"т02бд"}</definedName>
    <definedName name="fgf" localSheetId="105" hidden="1">{#N/A,#N/A,FALSE,"т02бд"}</definedName>
    <definedName name="fgf" localSheetId="106" hidden="1">{#N/A,#N/A,FALSE,"т02бд"}</definedName>
    <definedName name="fgf" localSheetId="107" hidden="1">{#N/A,#N/A,FALSE,"т02бд"}</definedName>
    <definedName name="fgf" localSheetId="96" hidden="1">{#N/A,#N/A,FALSE,"т02бд"}</definedName>
    <definedName name="fgf" localSheetId="98" hidden="1">{#N/A,#N/A,FALSE,"т02бд"}</definedName>
    <definedName name="fgf" localSheetId="101" hidden="1">{#N/A,#N/A,FALSE,"т02бд"}</definedName>
    <definedName name="fgf" localSheetId="102" hidden="1">{#N/A,#N/A,FALSE,"т02бд"}</definedName>
    <definedName name="fgf" localSheetId="103" hidden="1">{#N/A,#N/A,FALSE,"т02бд"}</definedName>
    <definedName name="fgf" localSheetId="119" hidden="1">{#N/A,#N/A,FALSE,"т02бд"}</definedName>
    <definedName name="fgf" localSheetId="134" hidden="1">{#N/A,#N/A,FALSE,"т02бд"}</definedName>
    <definedName name="fgf" localSheetId="141" hidden="1">{#N/A,#N/A,FALSE,"т02бд"}</definedName>
    <definedName name="fgf" localSheetId="142" hidden="1">{#N/A,#N/A,FALSE,"т02бд"}</definedName>
    <definedName name="fgf" localSheetId="143" hidden="1">{#N/A,#N/A,FALSE,"т02бд"}</definedName>
    <definedName name="fgf" localSheetId="144" hidden="1">{#N/A,#N/A,FALSE,"т02бд"}</definedName>
    <definedName name="fgf" localSheetId="145" hidden="1">{#N/A,#N/A,FALSE,"т02бд"}</definedName>
    <definedName name="fgf" localSheetId="18" hidden="1">{#N/A,#N/A,FALSE,"т02бд"}</definedName>
    <definedName name="fgf" localSheetId="19" hidden="1">{#N/A,#N/A,FALSE,"т02бд"}</definedName>
    <definedName name="fgf" localSheetId="93" hidden="1">{#N/A,#N/A,FALSE,"т02бд"}</definedName>
    <definedName name="fgf" localSheetId="108" hidden="1">{#N/A,#N/A,FALSE,"т02бд"}</definedName>
    <definedName name="fgf" localSheetId="109" hidden="1">{#N/A,#N/A,FALSE,"т02бд"}</definedName>
    <definedName name="fgf" localSheetId="110" hidden="1">{#N/A,#N/A,FALSE,"т02бд"}</definedName>
    <definedName name="fgf" localSheetId="126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47" hidden="1">{#N/A,#N/A,FALSE,"т02бд"}</definedName>
    <definedName name="fgf" localSheetId="42" hidden="1">{#N/A,#N/A,FALSE,"т02бд"}</definedName>
    <definedName name="fgf" hidden="1">{#N/A,#N/A,FALSE,"т02бд"}</definedName>
    <definedName name="fgf_2" localSheetId="31" hidden="1">{#N/A,#N/A,FALSE,"т02бд"}</definedName>
    <definedName name="fgf_2" localSheetId="40" hidden="1">{#N/A,#N/A,FALSE,"т02бд"}</definedName>
    <definedName name="fgf_2" localSheetId="41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34" hidden="1">{#N/A,#N/A,FALSE,"т02бд"}</definedName>
    <definedName name="fgf_2" localSheetId="35" hidden="1">{#N/A,#N/A,FALSE,"т02бд"}</definedName>
    <definedName name="fgf_2" localSheetId="36" hidden="1">{#N/A,#N/A,FALSE,"т02бд"}</definedName>
    <definedName name="fgf_2" localSheetId="37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93" hidden="1">{#N/A,#N/A,FALSE,"т02бд"}</definedName>
    <definedName name="fgf_2" localSheetId="126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45" hidden="1">{#N/A,#N/A,FALSE,"т02бд"}</definedName>
    <definedName name="fgf_2" localSheetId="46" hidden="1">{#N/A,#N/A,FALSE,"т02бд"}</definedName>
    <definedName name="fgf_2" localSheetId="47" hidden="1">{#N/A,#N/A,FALSE,"т02бд"}</definedName>
    <definedName name="fgf_2" hidden="1">{#N/A,#N/A,FALSE,"т02бд"}</definedName>
    <definedName name="fgf_2_1" localSheetId="31" hidden="1">{#N/A,#N/A,FALSE,"т02бд"}</definedName>
    <definedName name="fgf_2_1" localSheetId="40" hidden="1">{#N/A,#N/A,FALSE,"т02бд"}</definedName>
    <definedName name="fgf_2_1" localSheetId="41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34" hidden="1">{#N/A,#N/A,FALSE,"т02бд"}</definedName>
    <definedName name="fgf_2_1" localSheetId="35" hidden="1">{#N/A,#N/A,FALSE,"т02бд"}</definedName>
    <definedName name="fgf_2_1" localSheetId="36" hidden="1">{#N/A,#N/A,FALSE,"т02бд"}</definedName>
    <definedName name="fgf_2_1" localSheetId="37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93" hidden="1">{#N/A,#N/A,FALSE,"т02бд"}</definedName>
    <definedName name="fgf_2_1" localSheetId="126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45" hidden="1">{#N/A,#N/A,FALSE,"т02бд"}</definedName>
    <definedName name="fgf_2_1" localSheetId="46" hidden="1">{#N/A,#N/A,FALSE,"т02бд"}</definedName>
    <definedName name="fgf_2_1" localSheetId="47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29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26" hidden="1">{#N/A,#N/A,FALSE,"т02бд"}</definedName>
    <definedName name="fgfgf" localSheetId="31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34" hidden="1">{#N/A,#N/A,FALSE,"т02бд"}</definedName>
    <definedName name="fgfgf" localSheetId="35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51" hidden="1">{#N/A,#N/A,FALSE,"т02бд"}</definedName>
    <definedName name="fgfgf" localSheetId="52" hidden="1">{#N/A,#N/A,FALSE,"т02бд"}</definedName>
    <definedName name="fgfgf" localSheetId="53" hidden="1">{#N/A,#N/A,FALSE,"т02бд"}</definedName>
    <definedName name="fgfgf" localSheetId="5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104" hidden="1">{#N/A,#N/A,FALSE,"т02бд"}</definedName>
    <definedName name="fgfgf" localSheetId="105" hidden="1">{#N/A,#N/A,FALSE,"т02бд"}</definedName>
    <definedName name="fgfgf" localSheetId="106" hidden="1">{#N/A,#N/A,FALSE,"т02бд"}</definedName>
    <definedName name="fgfgf" localSheetId="107" hidden="1">{#N/A,#N/A,FALSE,"т02бд"}</definedName>
    <definedName name="fgfgf" localSheetId="96" hidden="1">{#N/A,#N/A,FALSE,"т02бд"}</definedName>
    <definedName name="fgfgf" localSheetId="98" hidden="1">{#N/A,#N/A,FALSE,"т02бд"}</definedName>
    <definedName name="fgfgf" localSheetId="101" hidden="1">{#N/A,#N/A,FALSE,"т02бд"}</definedName>
    <definedName name="fgfgf" localSheetId="102" hidden="1">{#N/A,#N/A,FALSE,"т02бд"}</definedName>
    <definedName name="fgfgf" localSheetId="103" hidden="1">{#N/A,#N/A,FALSE,"т02бд"}</definedName>
    <definedName name="fgfgf" localSheetId="119" hidden="1">{#N/A,#N/A,FALSE,"т02бд"}</definedName>
    <definedName name="fgfgf" localSheetId="134" hidden="1">{#N/A,#N/A,FALSE,"т02бд"}</definedName>
    <definedName name="fgfgf" localSheetId="139" hidden="1">{#N/A,#N/A,FALSE,"т02бд"}</definedName>
    <definedName name="fgfgf" localSheetId="141" hidden="1">{#N/A,#N/A,FALSE,"т02бд"}</definedName>
    <definedName name="fgfgf" localSheetId="142" hidden="1">{#N/A,#N/A,FALSE,"т02бд"}</definedName>
    <definedName name="fgfgf" localSheetId="143" hidden="1">{#N/A,#N/A,FALSE,"т02бд"}</definedName>
    <definedName name="fgfgf" localSheetId="144" hidden="1">{#N/A,#N/A,FALSE,"т02бд"}</definedName>
    <definedName name="fgfgf" localSheetId="145" hidden="1">{#N/A,#N/A,FALSE,"т02бд"}</definedName>
    <definedName name="fgfgf" localSheetId="18" hidden="1">{#N/A,#N/A,FALSE,"т02бд"}</definedName>
    <definedName name="fgfgf" localSheetId="19" hidden="1">{#N/A,#N/A,FALSE,"т02бд"}</definedName>
    <definedName name="fgfgf" localSheetId="93" hidden="1">{#N/A,#N/A,FALSE,"т02бд"}</definedName>
    <definedName name="fgfgf" localSheetId="108" hidden="1">{#N/A,#N/A,FALSE,"т02бд"}</definedName>
    <definedName name="fgfgf" localSheetId="109" hidden="1">{#N/A,#N/A,FALSE,"т02бд"}</definedName>
    <definedName name="fgfgf" localSheetId="110" hidden="1">{#N/A,#N/A,FALSE,"т02бд"}</definedName>
    <definedName name="fgfgf" localSheetId="126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47" hidden="1">{#N/A,#N/A,FALSE,"т02бд"}</definedName>
    <definedName name="fgfgf" localSheetId="42" hidden="1">{#N/A,#N/A,FALSE,"т02бд"}</definedName>
    <definedName name="fgfgf" hidden="1">{#N/A,#N/A,FALSE,"т02бд"}</definedName>
    <definedName name="fgfgf_2" localSheetId="31" hidden="1">{#N/A,#N/A,FALSE,"т02бд"}</definedName>
    <definedName name="fgfgf_2" localSheetId="40" hidden="1">{#N/A,#N/A,FALSE,"т02бд"}</definedName>
    <definedName name="fgfgf_2" localSheetId="41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34" hidden="1">{#N/A,#N/A,FALSE,"т02бд"}</definedName>
    <definedName name="fgfgf_2" localSheetId="35" hidden="1">{#N/A,#N/A,FALSE,"т02бд"}</definedName>
    <definedName name="fgfgf_2" localSheetId="36" hidden="1">{#N/A,#N/A,FALSE,"т02бд"}</definedName>
    <definedName name="fgfgf_2" localSheetId="37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93" hidden="1">{#N/A,#N/A,FALSE,"т02бд"}</definedName>
    <definedName name="fgfgf_2" localSheetId="126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45" hidden="1">{#N/A,#N/A,FALSE,"т02бд"}</definedName>
    <definedName name="fgfgf_2" localSheetId="46" hidden="1">{#N/A,#N/A,FALSE,"т02бд"}</definedName>
    <definedName name="fgfgf_2" localSheetId="47" hidden="1">{#N/A,#N/A,FALSE,"т02бд"}</definedName>
    <definedName name="fgfgf_2" hidden="1">{#N/A,#N/A,FALSE,"т02бд"}</definedName>
    <definedName name="fgfgf_2_1" localSheetId="31" hidden="1">{#N/A,#N/A,FALSE,"т02бд"}</definedName>
    <definedName name="fgfgf_2_1" localSheetId="40" hidden="1">{#N/A,#N/A,FALSE,"т02бд"}</definedName>
    <definedName name="fgfgf_2_1" localSheetId="41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34" hidden="1">{#N/A,#N/A,FALSE,"т02бд"}</definedName>
    <definedName name="fgfgf_2_1" localSheetId="35" hidden="1">{#N/A,#N/A,FALSE,"т02бд"}</definedName>
    <definedName name="fgfgf_2_1" localSheetId="36" hidden="1">{#N/A,#N/A,FALSE,"т02бд"}</definedName>
    <definedName name="fgfgf_2_1" localSheetId="37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93" hidden="1">{#N/A,#N/A,FALSE,"т02бд"}</definedName>
    <definedName name="fgfgf_2_1" localSheetId="126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45" hidden="1">{#N/A,#N/A,FALSE,"т02бд"}</definedName>
    <definedName name="fgfgf_2_1" localSheetId="46" hidden="1">{#N/A,#N/A,FALSE,"т02бд"}</definedName>
    <definedName name="fgfgf_2_1" localSheetId="47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29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26" hidden="1">{#N/A,#N/A,FALSE,"т02бд"}</definedName>
    <definedName name="fgfgfgfgfgf" localSheetId="31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34" hidden="1">{#N/A,#N/A,FALSE,"т02бд"}</definedName>
    <definedName name="fgfgfgfgfgf" localSheetId="35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51" hidden="1">{#N/A,#N/A,FALSE,"т02бд"}</definedName>
    <definedName name="fgfgfgfgfgf" localSheetId="52" hidden="1">{#N/A,#N/A,FALSE,"т02бд"}</definedName>
    <definedName name="fgfgfgfgfgf" localSheetId="53" hidden="1">{#N/A,#N/A,FALSE,"т02бд"}</definedName>
    <definedName name="fgfgfgfgfgf" localSheetId="5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104" hidden="1">{#N/A,#N/A,FALSE,"т02бд"}</definedName>
    <definedName name="fgfgfgfgfgf" localSheetId="105" hidden="1">{#N/A,#N/A,FALSE,"т02бд"}</definedName>
    <definedName name="fgfgfgfgfgf" localSheetId="106" hidden="1">{#N/A,#N/A,FALSE,"т02бд"}</definedName>
    <definedName name="fgfgfgfgfgf" localSheetId="107" hidden="1">{#N/A,#N/A,FALSE,"т02бд"}</definedName>
    <definedName name="fgfgfgfgfgf" localSheetId="96" hidden="1">{#N/A,#N/A,FALSE,"т02бд"}</definedName>
    <definedName name="fgfgfgfgfgf" localSheetId="98" hidden="1">{#N/A,#N/A,FALSE,"т02бд"}</definedName>
    <definedName name="fgfgfgfgfgf" localSheetId="101" hidden="1">{#N/A,#N/A,FALSE,"т02бд"}</definedName>
    <definedName name="fgfgfgfgfgf" localSheetId="102" hidden="1">{#N/A,#N/A,FALSE,"т02бд"}</definedName>
    <definedName name="fgfgfgfgfgf" localSheetId="103" hidden="1">{#N/A,#N/A,FALSE,"т02бд"}</definedName>
    <definedName name="fgfgfgfgfgf" localSheetId="119" hidden="1">{#N/A,#N/A,FALSE,"т02бд"}</definedName>
    <definedName name="fgfgfgfgfgf" localSheetId="134" hidden="1">{#N/A,#N/A,FALSE,"т02бд"}</definedName>
    <definedName name="fgfgfgfgfgf" localSheetId="141" hidden="1">{#N/A,#N/A,FALSE,"т02бд"}</definedName>
    <definedName name="fgfgfgfgfgf" localSheetId="142" hidden="1">{#N/A,#N/A,FALSE,"т02бд"}</definedName>
    <definedName name="fgfgfgfgfgf" localSheetId="143" hidden="1">{#N/A,#N/A,FALSE,"т02бд"}</definedName>
    <definedName name="fgfgfgfgfgf" localSheetId="144" hidden="1">{#N/A,#N/A,FALSE,"т02бд"}</definedName>
    <definedName name="fgfgfgfgfgf" localSheetId="145" hidden="1">{#N/A,#N/A,FALSE,"т02бд"}</definedName>
    <definedName name="fgfgfgfgfgf" localSheetId="18" hidden="1">{#N/A,#N/A,FALSE,"т02бд"}</definedName>
    <definedName name="fgfgfgfgfgf" localSheetId="19" hidden="1">{#N/A,#N/A,FALSE,"т02бд"}</definedName>
    <definedName name="fgfgfgfgfgf" localSheetId="93" hidden="1">{#N/A,#N/A,FALSE,"т02бд"}</definedName>
    <definedName name="fgfgfgfgfgf" localSheetId="108" hidden="1">{#N/A,#N/A,FALSE,"т02бд"}</definedName>
    <definedName name="fgfgfgfgfgf" localSheetId="109" hidden="1">{#N/A,#N/A,FALSE,"т02бд"}</definedName>
    <definedName name="fgfgfgfgfgf" localSheetId="110" hidden="1">{#N/A,#N/A,FALSE,"т02бд"}</definedName>
    <definedName name="fgfgfgfgfgf" localSheetId="126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47" hidden="1">{#N/A,#N/A,FALSE,"т02бд"}</definedName>
    <definedName name="fgfgfgfgfgf" localSheetId="42" hidden="1">{#N/A,#N/A,FALSE,"т02бд"}</definedName>
    <definedName name="fgfgfgfgfgf" hidden="1">{#N/A,#N/A,FALSE,"т02бд"}</definedName>
    <definedName name="fgfgfgfgfgf_2" localSheetId="31" hidden="1">{#N/A,#N/A,FALSE,"т02бд"}</definedName>
    <definedName name="fgfgfgfgfgf_2" localSheetId="40" hidden="1">{#N/A,#N/A,FALSE,"т02бд"}</definedName>
    <definedName name="fgfgfgfgfgf_2" localSheetId="41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34" hidden="1">{#N/A,#N/A,FALSE,"т02бд"}</definedName>
    <definedName name="fgfgfgfgfgf_2" localSheetId="35" hidden="1">{#N/A,#N/A,FALSE,"т02бд"}</definedName>
    <definedName name="fgfgfgfgfgf_2" localSheetId="36" hidden="1">{#N/A,#N/A,FALSE,"т02бд"}</definedName>
    <definedName name="fgfgfgfgfgf_2" localSheetId="37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93" hidden="1">{#N/A,#N/A,FALSE,"т02бд"}</definedName>
    <definedName name="fgfgfgfgfgf_2" localSheetId="126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45" hidden="1">{#N/A,#N/A,FALSE,"т02бд"}</definedName>
    <definedName name="fgfgfgfgfgf_2" localSheetId="46" hidden="1">{#N/A,#N/A,FALSE,"т02бд"}</definedName>
    <definedName name="fgfgfgfgfgf_2" localSheetId="47" hidden="1">{#N/A,#N/A,FALSE,"т02бд"}</definedName>
    <definedName name="fgfgfgfgfgf_2" hidden="1">{#N/A,#N/A,FALSE,"т02бд"}</definedName>
    <definedName name="fgfgfgfgfgf_2_1" localSheetId="31" hidden="1">{#N/A,#N/A,FALSE,"т02бд"}</definedName>
    <definedName name="fgfgfgfgfgf_2_1" localSheetId="40" hidden="1">{#N/A,#N/A,FALSE,"т02бд"}</definedName>
    <definedName name="fgfgfgfgfgf_2_1" localSheetId="41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34" hidden="1">{#N/A,#N/A,FALSE,"т02бд"}</definedName>
    <definedName name="fgfgfgfgfgf_2_1" localSheetId="35" hidden="1">{#N/A,#N/A,FALSE,"т02бд"}</definedName>
    <definedName name="fgfgfgfgfgf_2_1" localSheetId="36" hidden="1">{#N/A,#N/A,FALSE,"т02бд"}</definedName>
    <definedName name="fgfgfgfgfgf_2_1" localSheetId="37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93" hidden="1">{#N/A,#N/A,FALSE,"т02бд"}</definedName>
    <definedName name="fgfgfgfgfgf_2_1" localSheetId="126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45" hidden="1">{#N/A,#N/A,FALSE,"т02бд"}</definedName>
    <definedName name="fgfgfgfgfgf_2_1" localSheetId="46" hidden="1">{#N/A,#N/A,FALSE,"т02бд"}</definedName>
    <definedName name="fgfgfgfgfgf_2_1" localSheetId="47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29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26" hidden="1">{#N/A,#N/A,FALSE,"т17-1банки (2)"}</definedName>
    <definedName name="fgk" localSheetId="31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34" hidden="1">{#N/A,#N/A,FALSE,"т17-1банки (2)"}</definedName>
    <definedName name="fgk" localSheetId="35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51" hidden="1">{#N/A,#N/A,FALSE,"т17-1банки (2)"}</definedName>
    <definedName name="fgk" localSheetId="52" hidden="1">{#N/A,#N/A,FALSE,"т17-1банки (2)"}</definedName>
    <definedName name="fgk" localSheetId="53" hidden="1">{#N/A,#N/A,FALSE,"т17-1банки (2)"}</definedName>
    <definedName name="fgk" localSheetId="5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104" hidden="1">{#N/A,#N/A,FALSE,"т17-1банки (2)"}</definedName>
    <definedName name="fgk" localSheetId="96" hidden="1">{#N/A,#N/A,FALSE,"т17-1банки (2)"}</definedName>
    <definedName name="fgk" localSheetId="98" hidden="1">{#N/A,#N/A,FALSE,"т17-1банки (2)"}</definedName>
    <definedName name="fgk" localSheetId="101" hidden="1">{#N/A,#N/A,FALSE,"т17-1банки (2)"}</definedName>
    <definedName name="fgk" localSheetId="102" hidden="1">{#N/A,#N/A,FALSE,"т17-1банки (2)"}</definedName>
    <definedName name="fgk" localSheetId="103" hidden="1">{#N/A,#N/A,FALSE,"т17-1банки (2)"}</definedName>
    <definedName name="fgk" localSheetId="119" hidden="1">{#N/A,#N/A,FALSE,"т17-1банки (2)"}</definedName>
    <definedName name="fgk" localSheetId="134" hidden="1">{#N/A,#N/A,FALSE,"т17-1банки (2)"}</definedName>
    <definedName name="fgk" localSheetId="141" hidden="1">{#N/A,#N/A,FALSE,"т17-1банки (2)"}</definedName>
    <definedName name="fgk" localSheetId="142" hidden="1">{#N/A,#N/A,FALSE,"т17-1банки (2)"}</definedName>
    <definedName name="fgk" localSheetId="143" hidden="1">{#N/A,#N/A,FALSE,"т17-1банки (2)"}</definedName>
    <definedName name="fgk" localSheetId="18" hidden="1">{#N/A,#N/A,FALSE,"т17-1банки (2)"}</definedName>
    <definedName name="fgk" localSheetId="19" hidden="1">{#N/A,#N/A,FALSE,"т17-1банки (2)"}</definedName>
    <definedName name="fgk" localSheetId="93" hidden="1">{#N/A,#N/A,FALSE,"т17-1банки (2)"}</definedName>
    <definedName name="fgk" localSheetId="108" hidden="1">{#N/A,#N/A,FALSE,"т17-1банки (2)"}</definedName>
    <definedName name="fgk" localSheetId="109" hidden="1">{#N/A,#N/A,FALSE,"т17-1банки (2)"}</definedName>
    <definedName name="fgk" localSheetId="110" hidden="1">{#N/A,#N/A,FALSE,"т17-1банки (2)"}</definedName>
    <definedName name="fgk" localSheetId="126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47" hidden="1">{#N/A,#N/A,FALSE,"т17-1банки (2)"}</definedName>
    <definedName name="fgk" localSheetId="42" hidden="1">{#N/A,#N/A,FALSE,"т17-1банки (2)"}</definedName>
    <definedName name="fgk" hidden="1">{#N/A,#N/A,FALSE,"т17-1банки (2)"}</definedName>
    <definedName name="fgk_2" localSheetId="31" hidden="1">{#N/A,#N/A,FALSE,"т17-1банки (2)"}</definedName>
    <definedName name="fgk_2" localSheetId="40" hidden="1">{#N/A,#N/A,FALSE,"т17-1банки (2)"}</definedName>
    <definedName name="fgk_2" localSheetId="41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34" hidden="1">{#N/A,#N/A,FALSE,"т17-1банки (2)"}</definedName>
    <definedName name="fgk_2" localSheetId="35" hidden="1">{#N/A,#N/A,FALSE,"т17-1банки (2)"}</definedName>
    <definedName name="fgk_2" localSheetId="36" hidden="1">{#N/A,#N/A,FALSE,"т17-1банки (2)"}</definedName>
    <definedName name="fgk_2" localSheetId="37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93" hidden="1">{#N/A,#N/A,FALSE,"т17-1банки (2)"}</definedName>
    <definedName name="fgk_2" localSheetId="126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45" hidden="1">{#N/A,#N/A,FALSE,"т17-1банки (2)"}</definedName>
    <definedName name="fgk_2" localSheetId="46" hidden="1">{#N/A,#N/A,FALSE,"т17-1банки (2)"}</definedName>
    <definedName name="fgk_2" localSheetId="47" hidden="1">{#N/A,#N/A,FALSE,"т17-1банки (2)"}</definedName>
    <definedName name="fgk_2" hidden="1">{#N/A,#N/A,FALSE,"т17-1банки (2)"}</definedName>
    <definedName name="fgk_2_1" localSheetId="31" hidden="1">{#N/A,#N/A,FALSE,"т17-1банки (2)"}</definedName>
    <definedName name="fgk_2_1" localSheetId="40" hidden="1">{#N/A,#N/A,FALSE,"т17-1банки (2)"}</definedName>
    <definedName name="fgk_2_1" localSheetId="41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34" hidden="1">{#N/A,#N/A,FALSE,"т17-1банки (2)"}</definedName>
    <definedName name="fgk_2_1" localSheetId="35" hidden="1">{#N/A,#N/A,FALSE,"т17-1банки (2)"}</definedName>
    <definedName name="fgk_2_1" localSheetId="36" hidden="1">{#N/A,#N/A,FALSE,"т17-1банки (2)"}</definedName>
    <definedName name="fgk_2_1" localSheetId="37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93" hidden="1">{#N/A,#N/A,FALSE,"т17-1банки (2)"}</definedName>
    <definedName name="fgk_2_1" localSheetId="126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45" hidden="1">{#N/A,#N/A,FALSE,"т17-1банки (2)"}</definedName>
    <definedName name="fgk_2_1" localSheetId="46" hidden="1">{#N/A,#N/A,FALSE,"т17-1банки (2)"}</definedName>
    <definedName name="fgk_2_1" localSheetId="47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29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26" hidden="1">{#N/A,#N/A,FALSE,"т02бд"}</definedName>
    <definedName name="fgkf" localSheetId="31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34" hidden="1">{#N/A,#N/A,FALSE,"т02бд"}</definedName>
    <definedName name="fgkf" localSheetId="35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51" hidden="1">{#N/A,#N/A,FALSE,"т02бд"}</definedName>
    <definedName name="fgkf" localSheetId="52" hidden="1">{#N/A,#N/A,FALSE,"т02бд"}</definedName>
    <definedName name="fgkf" localSheetId="53" hidden="1">{#N/A,#N/A,FALSE,"т02бд"}</definedName>
    <definedName name="fgkf" localSheetId="5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104" hidden="1">{#N/A,#N/A,FALSE,"т02бд"}</definedName>
    <definedName name="fgkf" localSheetId="96" hidden="1">{#N/A,#N/A,FALSE,"т02бд"}</definedName>
    <definedName name="fgkf" localSheetId="98" hidden="1">{#N/A,#N/A,FALSE,"т02бд"}</definedName>
    <definedName name="fgkf" localSheetId="101" hidden="1">{#N/A,#N/A,FALSE,"т02бд"}</definedName>
    <definedName name="fgkf" localSheetId="102" hidden="1">{#N/A,#N/A,FALSE,"т02бд"}</definedName>
    <definedName name="fgkf" localSheetId="103" hidden="1">{#N/A,#N/A,FALSE,"т02бд"}</definedName>
    <definedName name="fgkf" localSheetId="119" hidden="1">{#N/A,#N/A,FALSE,"т02бд"}</definedName>
    <definedName name="fgkf" localSheetId="134" hidden="1">{#N/A,#N/A,FALSE,"т02бд"}</definedName>
    <definedName name="fgkf" localSheetId="141" hidden="1">{#N/A,#N/A,FALSE,"т02бд"}</definedName>
    <definedName name="fgkf" localSheetId="142" hidden="1">{#N/A,#N/A,FALSE,"т02бд"}</definedName>
    <definedName name="fgkf" localSheetId="143" hidden="1">{#N/A,#N/A,FALSE,"т02бд"}</definedName>
    <definedName name="fgkf" localSheetId="18" hidden="1">{#N/A,#N/A,FALSE,"т02бд"}</definedName>
    <definedName name="fgkf" localSheetId="19" hidden="1">{#N/A,#N/A,FALSE,"т02бд"}</definedName>
    <definedName name="fgkf" localSheetId="93" hidden="1">{#N/A,#N/A,FALSE,"т02бд"}</definedName>
    <definedName name="fgkf" localSheetId="108" hidden="1">{#N/A,#N/A,FALSE,"т02бд"}</definedName>
    <definedName name="fgkf" localSheetId="109" hidden="1">{#N/A,#N/A,FALSE,"т02бд"}</definedName>
    <definedName name="fgkf" localSheetId="110" hidden="1">{#N/A,#N/A,FALSE,"т02бд"}</definedName>
    <definedName name="fgkf" localSheetId="126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47" hidden="1">{#N/A,#N/A,FALSE,"т02бд"}</definedName>
    <definedName name="fgkf" localSheetId="42" hidden="1">{#N/A,#N/A,FALSE,"т02бд"}</definedName>
    <definedName name="fgkf" hidden="1">{#N/A,#N/A,FALSE,"т02бд"}</definedName>
    <definedName name="fgkf_2" localSheetId="31" hidden="1">{#N/A,#N/A,FALSE,"т02бд"}</definedName>
    <definedName name="fgkf_2" localSheetId="40" hidden="1">{#N/A,#N/A,FALSE,"т02бд"}</definedName>
    <definedName name="fgkf_2" localSheetId="41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34" hidden="1">{#N/A,#N/A,FALSE,"т02бд"}</definedName>
    <definedName name="fgkf_2" localSheetId="35" hidden="1">{#N/A,#N/A,FALSE,"т02бд"}</definedName>
    <definedName name="fgkf_2" localSheetId="36" hidden="1">{#N/A,#N/A,FALSE,"т02бд"}</definedName>
    <definedName name="fgkf_2" localSheetId="37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93" hidden="1">{#N/A,#N/A,FALSE,"т02бд"}</definedName>
    <definedName name="fgkf_2" localSheetId="126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45" hidden="1">{#N/A,#N/A,FALSE,"т02бд"}</definedName>
    <definedName name="fgkf_2" localSheetId="46" hidden="1">{#N/A,#N/A,FALSE,"т02бд"}</definedName>
    <definedName name="fgkf_2" localSheetId="47" hidden="1">{#N/A,#N/A,FALSE,"т02бд"}</definedName>
    <definedName name="fgkf_2" hidden="1">{#N/A,#N/A,FALSE,"т02бд"}</definedName>
    <definedName name="fgkf_2_1" localSheetId="31" hidden="1">{#N/A,#N/A,FALSE,"т02бд"}</definedName>
    <definedName name="fgkf_2_1" localSheetId="40" hidden="1">{#N/A,#N/A,FALSE,"т02бд"}</definedName>
    <definedName name="fgkf_2_1" localSheetId="41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34" hidden="1">{#N/A,#N/A,FALSE,"т02бд"}</definedName>
    <definedName name="fgkf_2_1" localSheetId="35" hidden="1">{#N/A,#N/A,FALSE,"т02бд"}</definedName>
    <definedName name="fgkf_2_1" localSheetId="36" hidden="1">{#N/A,#N/A,FALSE,"т02бд"}</definedName>
    <definedName name="fgkf_2_1" localSheetId="37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93" hidden="1">{#N/A,#N/A,FALSE,"т02бд"}</definedName>
    <definedName name="fgkf_2_1" localSheetId="126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45" hidden="1">{#N/A,#N/A,FALSE,"т02бд"}</definedName>
    <definedName name="fgkf_2_1" localSheetId="46" hidden="1">{#N/A,#N/A,FALSE,"т02бд"}</definedName>
    <definedName name="fgkf_2_1" localSheetId="47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29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26" hidden="1">{#N/A,#N/A,FALSE,"т04"}</definedName>
    <definedName name="fkfgk" localSheetId="31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34" hidden="1">{#N/A,#N/A,FALSE,"т04"}</definedName>
    <definedName name="fkfgk" localSheetId="35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51" hidden="1">{#N/A,#N/A,FALSE,"т04"}</definedName>
    <definedName name="fkfgk" localSheetId="52" hidden="1">{#N/A,#N/A,FALSE,"т04"}</definedName>
    <definedName name="fkfgk" localSheetId="53" hidden="1">{#N/A,#N/A,FALSE,"т04"}</definedName>
    <definedName name="fkfgk" localSheetId="5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104" hidden="1">{#N/A,#N/A,FALSE,"т04"}</definedName>
    <definedName name="fkfgk" localSheetId="96" hidden="1">{#N/A,#N/A,FALSE,"т04"}</definedName>
    <definedName name="fkfgk" localSheetId="98" hidden="1">{#N/A,#N/A,FALSE,"т04"}</definedName>
    <definedName name="fkfgk" localSheetId="101" hidden="1">{#N/A,#N/A,FALSE,"т04"}</definedName>
    <definedName name="fkfgk" localSheetId="102" hidden="1">{#N/A,#N/A,FALSE,"т04"}</definedName>
    <definedName name="fkfgk" localSheetId="103" hidden="1">{#N/A,#N/A,FALSE,"т04"}</definedName>
    <definedName name="fkfgk" localSheetId="119" hidden="1">{#N/A,#N/A,FALSE,"т04"}</definedName>
    <definedName name="fkfgk" localSheetId="134" hidden="1">{#N/A,#N/A,FALSE,"т04"}</definedName>
    <definedName name="fkfgk" localSheetId="141" hidden="1">{#N/A,#N/A,FALSE,"т04"}</definedName>
    <definedName name="fkfgk" localSheetId="142" hidden="1">{#N/A,#N/A,FALSE,"т04"}</definedName>
    <definedName name="fkfgk" localSheetId="143" hidden="1">{#N/A,#N/A,FALSE,"т04"}</definedName>
    <definedName name="fkfgk" localSheetId="18" hidden="1">{#N/A,#N/A,FALSE,"т04"}</definedName>
    <definedName name="fkfgk" localSheetId="19" hidden="1">{#N/A,#N/A,FALSE,"т04"}</definedName>
    <definedName name="fkfgk" localSheetId="93" hidden="1">{#N/A,#N/A,FALSE,"т04"}</definedName>
    <definedName name="fkfgk" localSheetId="108" hidden="1">{#N/A,#N/A,FALSE,"т04"}</definedName>
    <definedName name="fkfgk" localSheetId="109" hidden="1">{#N/A,#N/A,FALSE,"т04"}</definedName>
    <definedName name="fkfgk" localSheetId="110" hidden="1">{#N/A,#N/A,FALSE,"т04"}</definedName>
    <definedName name="fkfgk" localSheetId="126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47" hidden="1">{#N/A,#N/A,FALSE,"т04"}</definedName>
    <definedName name="fkfgk" localSheetId="42" hidden="1">{#N/A,#N/A,FALSE,"т04"}</definedName>
    <definedName name="fkfgk" hidden="1">{#N/A,#N/A,FALSE,"т04"}</definedName>
    <definedName name="fkfgk_2" localSheetId="31" hidden="1">{#N/A,#N/A,FALSE,"т04"}</definedName>
    <definedName name="fkfgk_2" localSheetId="40" hidden="1">{#N/A,#N/A,FALSE,"т04"}</definedName>
    <definedName name="fkfgk_2" localSheetId="41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34" hidden="1">{#N/A,#N/A,FALSE,"т04"}</definedName>
    <definedName name="fkfgk_2" localSheetId="35" hidden="1">{#N/A,#N/A,FALSE,"т04"}</definedName>
    <definedName name="fkfgk_2" localSheetId="36" hidden="1">{#N/A,#N/A,FALSE,"т04"}</definedName>
    <definedName name="fkfgk_2" localSheetId="37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93" hidden="1">{#N/A,#N/A,FALSE,"т04"}</definedName>
    <definedName name="fkfgk_2" localSheetId="126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45" hidden="1">{#N/A,#N/A,FALSE,"т04"}</definedName>
    <definedName name="fkfgk_2" localSheetId="46" hidden="1">{#N/A,#N/A,FALSE,"т04"}</definedName>
    <definedName name="fkfgk_2" localSheetId="47" hidden="1">{#N/A,#N/A,FALSE,"т04"}</definedName>
    <definedName name="fkfgk_2" hidden="1">{#N/A,#N/A,FALSE,"т04"}</definedName>
    <definedName name="fkfgk_2_1" localSheetId="31" hidden="1">{#N/A,#N/A,FALSE,"т04"}</definedName>
    <definedName name="fkfgk_2_1" localSheetId="40" hidden="1">{#N/A,#N/A,FALSE,"т04"}</definedName>
    <definedName name="fkfgk_2_1" localSheetId="41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34" hidden="1">{#N/A,#N/A,FALSE,"т04"}</definedName>
    <definedName name="fkfgk_2_1" localSheetId="35" hidden="1">{#N/A,#N/A,FALSE,"т04"}</definedName>
    <definedName name="fkfgk_2_1" localSheetId="36" hidden="1">{#N/A,#N/A,FALSE,"т04"}</definedName>
    <definedName name="fkfgk_2_1" localSheetId="37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93" hidden="1">{#N/A,#N/A,FALSE,"т04"}</definedName>
    <definedName name="fkfgk_2_1" localSheetId="126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45" hidden="1">{#N/A,#N/A,FALSE,"т04"}</definedName>
    <definedName name="fkfgk_2_1" localSheetId="46" hidden="1">{#N/A,#N/A,FALSE,"т04"}</definedName>
    <definedName name="fkfgk_2_1" localSheetId="47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29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26" hidden="1">{#N/A,#N/A,FALSE,"т02бд"}</definedName>
    <definedName name="fkfkgk" localSheetId="31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34" hidden="1">{#N/A,#N/A,FALSE,"т02бд"}</definedName>
    <definedName name="fkfkgk" localSheetId="35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51" hidden="1">{#N/A,#N/A,FALSE,"т02бд"}</definedName>
    <definedName name="fkfkgk" localSheetId="52" hidden="1">{#N/A,#N/A,FALSE,"т02бд"}</definedName>
    <definedName name="fkfkgk" localSheetId="53" hidden="1">{#N/A,#N/A,FALSE,"т02бд"}</definedName>
    <definedName name="fkfkgk" localSheetId="5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104" hidden="1">{#N/A,#N/A,FALSE,"т02бд"}</definedName>
    <definedName name="fkfkgk" localSheetId="96" hidden="1">{#N/A,#N/A,FALSE,"т02бд"}</definedName>
    <definedName name="fkfkgk" localSheetId="98" hidden="1">{#N/A,#N/A,FALSE,"т02бд"}</definedName>
    <definedName name="fkfkgk" localSheetId="101" hidden="1">{#N/A,#N/A,FALSE,"т02бд"}</definedName>
    <definedName name="fkfkgk" localSheetId="102" hidden="1">{#N/A,#N/A,FALSE,"т02бд"}</definedName>
    <definedName name="fkfkgk" localSheetId="103" hidden="1">{#N/A,#N/A,FALSE,"т02бд"}</definedName>
    <definedName name="fkfkgk" localSheetId="119" hidden="1">{#N/A,#N/A,FALSE,"т02бд"}</definedName>
    <definedName name="fkfkgk" localSheetId="134" hidden="1">{#N/A,#N/A,FALSE,"т02бд"}</definedName>
    <definedName name="fkfkgk" localSheetId="141" hidden="1">{#N/A,#N/A,FALSE,"т02бд"}</definedName>
    <definedName name="fkfkgk" localSheetId="142" hidden="1">{#N/A,#N/A,FALSE,"т02бд"}</definedName>
    <definedName name="fkfkgk" localSheetId="143" hidden="1">{#N/A,#N/A,FALSE,"т02бд"}</definedName>
    <definedName name="fkfkgk" localSheetId="18" hidden="1">{#N/A,#N/A,FALSE,"т02бд"}</definedName>
    <definedName name="fkfkgk" localSheetId="19" hidden="1">{#N/A,#N/A,FALSE,"т02бд"}</definedName>
    <definedName name="fkfkgk" localSheetId="93" hidden="1">{#N/A,#N/A,FALSE,"т02бд"}</definedName>
    <definedName name="fkfkgk" localSheetId="108" hidden="1">{#N/A,#N/A,FALSE,"т02бд"}</definedName>
    <definedName name="fkfkgk" localSheetId="109" hidden="1">{#N/A,#N/A,FALSE,"т02бд"}</definedName>
    <definedName name="fkfkgk" localSheetId="110" hidden="1">{#N/A,#N/A,FALSE,"т02бд"}</definedName>
    <definedName name="fkfkgk" localSheetId="126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47" hidden="1">{#N/A,#N/A,FALSE,"т02бд"}</definedName>
    <definedName name="fkfkgk" localSheetId="42" hidden="1">{#N/A,#N/A,FALSE,"т02бд"}</definedName>
    <definedName name="fkfkgk" hidden="1">{#N/A,#N/A,FALSE,"т02бд"}</definedName>
    <definedName name="fkfkgk_2" localSheetId="31" hidden="1">{#N/A,#N/A,FALSE,"т02бд"}</definedName>
    <definedName name="fkfkgk_2" localSheetId="40" hidden="1">{#N/A,#N/A,FALSE,"т02бд"}</definedName>
    <definedName name="fkfkgk_2" localSheetId="41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34" hidden="1">{#N/A,#N/A,FALSE,"т02бд"}</definedName>
    <definedName name="fkfkgk_2" localSheetId="35" hidden="1">{#N/A,#N/A,FALSE,"т02бд"}</definedName>
    <definedName name="fkfkgk_2" localSheetId="36" hidden="1">{#N/A,#N/A,FALSE,"т02бд"}</definedName>
    <definedName name="fkfkgk_2" localSheetId="37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93" hidden="1">{#N/A,#N/A,FALSE,"т02бд"}</definedName>
    <definedName name="fkfkgk_2" localSheetId="126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45" hidden="1">{#N/A,#N/A,FALSE,"т02бд"}</definedName>
    <definedName name="fkfkgk_2" localSheetId="46" hidden="1">{#N/A,#N/A,FALSE,"т02бд"}</definedName>
    <definedName name="fkfkgk_2" localSheetId="47" hidden="1">{#N/A,#N/A,FALSE,"т02бд"}</definedName>
    <definedName name="fkfkgk_2" hidden="1">{#N/A,#N/A,FALSE,"т02бд"}</definedName>
    <definedName name="fkfkgk_2_1" localSheetId="31" hidden="1">{#N/A,#N/A,FALSE,"т02бд"}</definedName>
    <definedName name="fkfkgk_2_1" localSheetId="40" hidden="1">{#N/A,#N/A,FALSE,"т02бд"}</definedName>
    <definedName name="fkfkgk_2_1" localSheetId="41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34" hidden="1">{#N/A,#N/A,FALSE,"т02бд"}</definedName>
    <definedName name="fkfkgk_2_1" localSheetId="35" hidden="1">{#N/A,#N/A,FALSE,"т02бд"}</definedName>
    <definedName name="fkfkgk_2_1" localSheetId="36" hidden="1">{#N/A,#N/A,FALSE,"т02бд"}</definedName>
    <definedName name="fkfkgk_2_1" localSheetId="37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93" hidden="1">{#N/A,#N/A,FALSE,"т02бд"}</definedName>
    <definedName name="fkfkgk_2_1" localSheetId="126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45" hidden="1">{#N/A,#N/A,FALSE,"т02бд"}</definedName>
    <definedName name="fkfkgk_2_1" localSheetId="46" hidden="1">{#N/A,#N/A,FALSE,"т02бд"}</definedName>
    <definedName name="fkfkgk_2_1" localSheetId="47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29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26" hidden="1">{#N/A,#N/A,FALSE,"т02бд"}</definedName>
    <definedName name="Food_comp" localSheetId="31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34" hidden="1">{#N/A,#N/A,FALSE,"т02бд"}</definedName>
    <definedName name="Food_comp" localSheetId="35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51" hidden="1">{#N/A,#N/A,FALSE,"т02бд"}</definedName>
    <definedName name="Food_comp" localSheetId="52" hidden="1">{#N/A,#N/A,FALSE,"т02бд"}</definedName>
    <definedName name="Food_comp" localSheetId="53" hidden="1">{#N/A,#N/A,FALSE,"т02бд"}</definedName>
    <definedName name="Food_comp" localSheetId="5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104" hidden="1">{#N/A,#N/A,FALSE,"т02бд"}</definedName>
    <definedName name="Food_comp" localSheetId="96" hidden="1">{#N/A,#N/A,FALSE,"т02бд"}</definedName>
    <definedName name="Food_comp" localSheetId="98" hidden="1">{#N/A,#N/A,FALSE,"т02бд"}</definedName>
    <definedName name="Food_comp" localSheetId="101" hidden="1">{#N/A,#N/A,FALSE,"т02бд"}</definedName>
    <definedName name="Food_comp" localSheetId="102" hidden="1">{#N/A,#N/A,FALSE,"т02бд"}</definedName>
    <definedName name="Food_comp" localSheetId="103" hidden="1">{#N/A,#N/A,FALSE,"т02бд"}</definedName>
    <definedName name="Food_comp" localSheetId="119" hidden="1">{#N/A,#N/A,FALSE,"т02бд"}</definedName>
    <definedName name="Food_comp" localSheetId="134" hidden="1">{#N/A,#N/A,FALSE,"т02бд"}</definedName>
    <definedName name="Food_comp" localSheetId="141" hidden="1">{#N/A,#N/A,FALSE,"т02бд"}</definedName>
    <definedName name="Food_comp" localSheetId="142" hidden="1">{#N/A,#N/A,FALSE,"т02бд"}</definedName>
    <definedName name="Food_comp" localSheetId="143" hidden="1">{#N/A,#N/A,FALSE,"т02бд"}</definedName>
    <definedName name="Food_comp" localSheetId="18" hidden="1">{#N/A,#N/A,FALSE,"т02бд"}</definedName>
    <definedName name="Food_comp" localSheetId="19" hidden="1">{#N/A,#N/A,FALSE,"т02бд"}</definedName>
    <definedName name="Food_comp" localSheetId="93" hidden="1">{#N/A,#N/A,FALSE,"т02бд"}</definedName>
    <definedName name="Food_comp" localSheetId="108" hidden="1">{#N/A,#N/A,FALSE,"т02бд"}</definedName>
    <definedName name="Food_comp" localSheetId="109" hidden="1">{#N/A,#N/A,FALSE,"т02бд"}</definedName>
    <definedName name="Food_comp" localSheetId="110" hidden="1">{#N/A,#N/A,FALSE,"т02бд"}</definedName>
    <definedName name="Food_comp" localSheetId="126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47" hidden="1">{#N/A,#N/A,FALSE,"т02бд"}</definedName>
    <definedName name="Food_comp" localSheetId="42" hidden="1">{#N/A,#N/A,FALSE,"т02бд"}</definedName>
    <definedName name="Food_comp" hidden="1">{#N/A,#N/A,FALSE,"т02бд"}</definedName>
    <definedName name="Food_comp_1" localSheetId="31" hidden="1">{#N/A,#N/A,FALSE,"т02бд"}</definedName>
    <definedName name="Food_comp_1" localSheetId="40" hidden="1">{#N/A,#N/A,FALSE,"т02бд"}</definedName>
    <definedName name="Food_comp_1" localSheetId="41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34" hidden="1">{#N/A,#N/A,FALSE,"т02бд"}</definedName>
    <definedName name="Food_comp_1" localSheetId="35" hidden="1">{#N/A,#N/A,FALSE,"т02бд"}</definedName>
    <definedName name="Food_comp_1" localSheetId="36" hidden="1">{#N/A,#N/A,FALSE,"т02бд"}</definedName>
    <definedName name="Food_comp_1" localSheetId="37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93" hidden="1">{#N/A,#N/A,FALSE,"т02бд"}</definedName>
    <definedName name="Food_comp_1" localSheetId="126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45" hidden="1">{#N/A,#N/A,FALSE,"т02бд"}</definedName>
    <definedName name="Food_comp_1" localSheetId="46" hidden="1">{#N/A,#N/A,FALSE,"т02бд"}</definedName>
    <definedName name="Food_comp_1" localSheetId="47" hidden="1">{#N/A,#N/A,FALSE,"т02бд"}</definedName>
    <definedName name="Food_comp_1" hidden="1">{#N/A,#N/A,FALSE,"т02бд"}</definedName>
    <definedName name="Food_comp_2" localSheetId="31" hidden="1">{#N/A,#N/A,FALSE,"т02бд"}</definedName>
    <definedName name="Food_comp_2" localSheetId="40" hidden="1">{#N/A,#N/A,FALSE,"т02бд"}</definedName>
    <definedName name="Food_comp_2" localSheetId="41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34" hidden="1">{#N/A,#N/A,FALSE,"т02бд"}</definedName>
    <definedName name="Food_comp_2" localSheetId="35" hidden="1">{#N/A,#N/A,FALSE,"т02бд"}</definedName>
    <definedName name="Food_comp_2" localSheetId="36" hidden="1">{#N/A,#N/A,FALSE,"т02бд"}</definedName>
    <definedName name="Food_comp_2" localSheetId="37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93" hidden="1">{#N/A,#N/A,FALSE,"т02бд"}</definedName>
    <definedName name="Food_comp_2" localSheetId="126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45" hidden="1">{#N/A,#N/A,FALSE,"т02бд"}</definedName>
    <definedName name="Food_comp_2" localSheetId="46" hidden="1">{#N/A,#N/A,FALSE,"т02бд"}</definedName>
    <definedName name="Food_comp_2" localSheetId="47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" hidden="1">{#N/A,#N/A,FALSE,"т02бд"}</definedName>
    <definedName name="fuh" localSheetId="31" hidden="1">{#N/A,#N/A,FALSE,"т02бд"}</definedName>
    <definedName name="fuh" localSheetId="40" hidden="1">{#N/A,#N/A,FALSE,"т02бд"}</definedName>
    <definedName name="fuh" localSheetId="41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34" hidden="1">{#N/A,#N/A,FALSE,"т02бд"}</definedName>
    <definedName name="fuh" localSheetId="35" hidden="1">{#N/A,#N/A,FALSE,"т02бд"}</definedName>
    <definedName name="fuh" localSheetId="3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67" hidden="1">{#N/A,#N/A,FALSE,"т02бд"}</definedName>
    <definedName name="fuh" localSheetId="104" hidden="1">{#N/A,#N/A,FALSE,"т02бд"}</definedName>
    <definedName name="fuh" localSheetId="105" hidden="1">{#N/A,#N/A,FALSE,"т02бд"}</definedName>
    <definedName name="fuh" localSheetId="106" hidden="1">{#N/A,#N/A,FALSE,"т02бд"}</definedName>
    <definedName name="fuh" localSheetId="107" hidden="1">{#N/A,#N/A,FALSE,"т02бд"}</definedName>
    <definedName name="fuh" localSheetId="96" hidden="1">{#N/A,#N/A,FALSE,"т02бд"}</definedName>
    <definedName name="fuh" localSheetId="101" hidden="1">{#N/A,#N/A,FALSE,"т02бд"}</definedName>
    <definedName name="fuh" localSheetId="102" hidden="1">{#N/A,#N/A,FALSE,"т02бд"}</definedName>
    <definedName name="fuh" localSheetId="103" hidden="1">{#N/A,#N/A,FALSE,"т02бд"}</definedName>
    <definedName name="fuh" localSheetId="119" hidden="1">{#N/A,#N/A,FALSE,"т02бд"}</definedName>
    <definedName name="fuh" localSheetId="134" hidden="1">{#N/A,#N/A,FALSE,"т02бд"}</definedName>
    <definedName name="fuh" localSheetId="141" hidden="1">{#N/A,#N/A,FALSE,"т02бд"}</definedName>
    <definedName name="fuh" localSheetId="142" hidden="1">{#N/A,#N/A,FALSE,"т02бд"}</definedName>
    <definedName name="fuh" localSheetId="143" hidden="1">{#N/A,#N/A,FALSE,"т02бд"}</definedName>
    <definedName name="fuh" localSheetId="144" hidden="1">{#N/A,#N/A,FALSE,"т02бд"}</definedName>
    <definedName name="fuh" localSheetId="145" hidden="1">{#N/A,#N/A,FALSE,"т02бд"}</definedName>
    <definedName name="fuh" localSheetId="18" hidden="1">{#N/A,#N/A,FALSE,"т02бд"}</definedName>
    <definedName name="fuh" localSheetId="19" hidden="1">{#N/A,#N/A,FALSE,"т02бд"}</definedName>
    <definedName name="fuh" localSheetId="93" hidden="1">{#N/A,#N/A,FALSE,"т02бд"}</definedName>
    <definedName name="fuh" localSheetId="108" hidden="1">{#N/A,#N/A,FALSE,"т02бд"}</definedName>
    <definedName name="fuh" localSheetId="109" hidden="1">{#N/A,#N/A,FALSE,"т02бд"}</definedName>
    <definedName name="fuh" localSheetId="110" hidden="1">{#N/A,#N/A,FALSE,"т02бд"}</definedName>
    <definedName name="fuh" localSheetId="126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47" hidden="1">{#N/A,#N/A,FALSE,"т02бд"}</definedName>
    <definedName name="fuh" localSheetId="42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31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34" hidden="1">{#N/A,#N/A,FALSE,"т02бд"}</definedName>
    <definedName name="fx" localSheetId="35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67" hidden="1">{#N/A,#N/A,FALSE,"т02бд"}</definedName>
    <definedName name="fx" localSheetId="69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104" hidden="1">{#N/A,#N/A,FALSE,"т02бд"}</definedName>
    <definedName name="fx" localSheetId="96" hidden="1">{#N/A,#N/A,FALSE,"т02бд"}</definedName>
    <definedName name="fx" localSheetId="101" hidden="1">{#N/A,#N/A,FALSE,"т02бд"}</definedName>
    <definedName name="fx" localSheetId="102" hidden="1">{#N/A,#N/A,FALSE,"т02бд"}</definedName>
    <definedName name="fx" localSheetId="103" hidden="1">{#N/A,#N/A,FALSE,"т02бд"}</definedName>
    <definedName name="fx" localSheetId="119" hidden="1">{#N/A,#N/A,FALSE,"т02бд"}</definedName>
    <definedName name="fx" localSheetId="134" hidden="1">{#N/A,#N/A,FALSE,"т02бд"}</definedName>
    <definedName name="fx" localSheetId="141" hidden="1">{#N/A,#N/A,FALSE,"т02бд"}</definedName>
    <definedName name="fx" localSheetId="142" hidden="1">{#N/A,#N/A,FALSE,"т02бд"}</definedName>
    <definedName name="fx" localSheetId="143" hidden="1">{#N/A,#N/A,FALSE,"т02бд"}</definedName>
    <definedName name="fx" localSheetId="18" hidden="1">{#N/A,#N/A,FALSE,"т02бд"}</definedName>
    <definedName name="fx" localSheetId="19" hidden="1">{#N/A,#N/A,FALSE,"т02бд"}</definedName>
    <definedName name="fx" localSheetId="93" hidden="1">{#N/A,#N/A,FALSE,"т02бд"}</definedName>
    <definedName name="fx" localSheetId="108" hidden="1">{#N/A,#N/A,FALSE,"т02бд"}</definedName>
    <definedName name="fx" localSheetId="109" hidden="1">{#N/A,#N/A,FALSE,"т02бд"}</definedName>
    <definedName name="fx" localSheetId="110" hidden="1">{#N/A,#N/A,FALSE,"т02бд"}</definedName>
    <definedName name="fx" localSheetId="126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47" hidden="1">{#N/A,#N/A,FALSE,"т02бд"}</definedName>
    <definedName name="fx" localSheetId="42" hidden="1">{#N/A,#N/A,FALSE,"т02бд"}</definedName>
    <definedName name="fx" hidden="1">{#N/A,#N/A,FALSE,"т02бд"}</definedName>
    <definedName name="g7.2" localSheetId="1" hidden="1">{#N/A,#N/A,FALSE,"т04"}</definedName>
    <definedName name="g7.2" localSheetId="31" hidden="1">{#N/A,#N/A,FALSE,"т04"}</definedName>
    <definedName name="g7.2" localSheetId="40" hidden="1">{#N/A,#N/A,FALSE,"т04"}</definedName>
    <definedName name="g7.2" localSheetId="41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34" hidden="1">{#N/A,#N/A,FALSE,"т04"}</definedName>
    <definedName name="g7.2" localSheetId="35" hidden="1">{#N/A,#N/A,FALSE,"т04"}</definedName>
    <definedName name="g7.2" localSheetId="3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67" hidden="1">{#N/A,#N/A,FALSE,"т04"}</definedName>
    <definedName name="g7.2" localSheetId="104" hidden="1">{#N/A,#N/A,FALSE,"т04"}</definedName>
    <definedName name="g7.2" localSheetId="105" hidden="1">{#N/A,#N/A,FALSE,"т04"}</definedName>
    <definedName name="g7.2" localSheetId="106" hidden="1">{#N/A,#N/A,FALSE,"т04"}</definedName>
    <definedName name="g7.2" localSheetId="107" hidden="1">{#N/A,#N/A,FALSE,"т04"}</definedName>
    <definedName name="g7.2" localSheetId="96" hidden="1">{#N/A,#N/A,FALSE,"т04"}</definedName>
    <definedName name="g7.2" localSheetId="101" hidden="1">{#N/A,#N/A,FALSE,"т04"}</definedName>
    <definedName name="g7.2" localSheetId="102" hidden="1">{#N/A,#N/A,FALSE,"т04"}</definedName>
    <definedName name="g7.2" localSheetId="103" hidden="1">{#N/A,#N/A,FALSE,"т04"}</definedName>
    <definedName name="g7.2" localSheetId="119" hidden="1">{#N/A,#N/A,FALSE,"т04"}</definedName>
    <definedName name="g7.2" localSheetId="134" hidden="1">{#N/A,#N/A,FALSE,"т04"}</definedName>
    <definedName name="g7.2" localSheetId="141" hidden="1">{#N/A,#N/A,FALSE,"т04"}</definedName>
    <definedName name="g7.2" localSheetId="142" hidden="1">{#N/A,#N/A,FALSE,"т04"}</definedName>
    <definedName name="g7.2" localSheetId="143" hidden="1">{#N/A,#N/A,FALSE,"т04"}</definedName>
    <definedName name="g7.2" localSheetId="144" hidden="1">{#N/A,#N/A,FALSE,"т04"}</definedName>
    <definedName name="g7.2" localSheetId="145" hidden="1">{#N/A,#N/A,FALSE,"т04"}</definedName>
    <definedName name="g7.2" localSheetId="18" hidden="1">{#N/A,#N/A,FALSE,"т04"}</definedName>
    <definedName name="g7.2" localSheetId="19" hidden="1">{#N/A,#N/A,FALSE,"т04"}</definedName>
    <definedName name="g7.2" localSheetId="93" hidden="1">{#N/A,#N/A,FALSE,"т04"}</definedName>
    <definedName name="g7.2" localSheetId="108" hidden="1">{#N/A,#N/A,FALSE,"т04"}</definedName>
    <definedName name="g7.2" localSheetId="109" hidden="1">{#N/A,#N/A,FALSE,"т04"}</definedName>
    <definedName name="g7.2" localSheetId="110" hidden="1">{#N/A,#N/A,FALSE,"т04"}</definedName>
    <definedName name="g7.2" localSheetId="126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47" hidden="1">{#N/A,#N/A,FALSE,"т04"}</definedName>
    <definedName name="g7.2" localSheetId="42" hidden="1">{#N/A,#N/A,FALSE,"т04"}</definedName>
    <definedName name="g7.2" hidden="1">{#N/A,#N/A,FALSE,"т04"}</definedName>
    <definedName name="ggg" localSheetId="1" hidden="1">{#N/A,#N/A,FALSE,"т02бд"}</definedName>
    <definedName name="ggg" localSheetId="2" hidden="1">{#N/A,#N/A,FALSE,"т02бд"}</definedName>
    <definedName name="ggg" localSheetId="29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26" hidden="1">{#N/A,#N/A,FALSE,"т02бд"}</definedName>
    <definedName name="ggg" localSheetId="31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34" hidden="1">{#N/A,#N/A,FALSE,"т02бд"}</definedName>
    <definedName name="ggg" localSheetId="35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51" hidden="1">{#N/A,#N/A,FALSE,"т02бд"}</definedName>
    <definedName name="ggg" localSheetId="52" hidden="1">{#N/A,#N/A,FALSE,"т02бд"}</definedName>
    <definedName name="ggg" localSheetId="53" hidden="1">{#N/A,#N/A,FALSE,"т02бд"}</definedName>
    <definedName name="ggg" localSheetId="5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104" hidden="1">{#N/A,#N/A,FALSE,"т02бд"}</definedName>
    <definedName name="ggg" localSheetId="105" hidden="1">{#N/A,#N/A,FALSE,"т02бд"}</definedName>
    <definedName name="ggg" localSheetId="106" hidden="1">{#N/A,#N/A,FALSE,"т02бд"}</definedName>
    <definedName name="ggg" localSheetId="107" hidden="1">{#N/A,#N/A,FALSE,"т02бд"}</definedName>
    <definedName name="ggg" localSheetId="96" hidden="1">{#N/A,#N/A,FALSE,"т02бд"}</definedName>
    <definedName name="ggg" localSheetId="98" hidden="1">{#N/A,#N/A,FALSE,"т02бд"}</definedName>
    <definedName name="ggg" localSheetId="101" hidden="1">{#N/A,#N/A,FALSE,"т02бд"}</definedName>
    <definedName name="ggg" localSheetId="102" hidden="1">{#N/A,#N/A,FALSE,"т02бд"}</definedName>
    <definedName name="ggg" localSheetId="103" hidden="1">{#N/A,#N/A,FALSE,"т02бд"}</definedName>
    <definedName name="ggg" localSheetId="119" hidden="1">{#N/A,#N/A,FALSE,"т02бд"}</definedName>
    <definedName name="ggg" localSheetId="134" hidden="1">{#N/A,#N/A,FALSE,"т02бд"}</definedName>
    <definedName name="ggg" localSheetId="139" hidden="1">{#N/A,#N/A,FALSE,"т02бд"}</definedName>
    <definedName name="ggg" localSheetId="141" hidden="1">{#N/A,#N/A,FALSE,"т02бд"}</definedName>
    <definedName name="ggg" localSheetId="142" hidden="1">{#N/A,#N/A,FALSE,"т02бд"}</definedName>
    <definedName name="ggg" localSheetId="143" hidden="1">{#N/A,#N/A,FALSE,"т02бд"}</definedName>
    <definedName name="ggg" localSheetId="144" hidden="1">{#N/A,#N/A,FALSE,"т02бд"}</definedName>
    <definedName name="ggg" localSheetId="145" hidden="1">{#N/A,#N/A,FALSE,"т02бд"}</definedName>
    <definedName name="ggg" localSheetId="18" hidden="1">{#N/A,#N/A,FALSE,"т02бд"}</definedName>
    <definedName name="ggg" localSheetId="19" hidden="1">{#N/A,#N/A,FALSE,"т02бд"}</definedName>
    <definedName name="ggg" localSheetId="93" hidden="1">{#N/A,#N/A,FALSE,"т02бд"}</definedName>
    <definedName name="ggg" localSheetId="108" hidden="1">{#N/A,#N/A,FALSE,"т02бд"}</definedName>
    <definedName name="ggg" localSheetId="109" hidden="1">{#N/A,#N/A,FALSE,"т02бд"}</definedName>
    <definedName name="ggg" localSheetId="110" hidden="1">{#N/A,#N/A,FALSE,"т02бд"}</definedName>
    <definedName name="ggg" localSheetId="126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47" hidden="1">{#N/A,#N/A,FALSE,"т02бд"}</definedName>
    <definedName name="ggg" localSheetId="42" hidden="1">{#N/A,#N/A,FALSE,"т02бд"}</definedName>
    <definedName name="ggg" hidden="1">{#N/A,#N/A,FALSE,"т02бд"}</definedName>
    <definedName name="ggg_2" localSheetId="31" hidden="1">{#N/A,#N/A,FALSE,"т02бд"}</definedName>
    <definedName name="ggg_2" localSheetId="40" hidden="1">{#N/A,#N/A,FALSE,"т02бд"}</definedName>
    <definedName name="ggg_2" localSheetId="41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34" hidden="1">{#N/A,#N/A,FALSE,"т02бд"}</definedName>
    <definedName name="ggg_2" localSheetId="35" hidden="1">{#N/A,#N/A,FALSE,"т02бд"}</definedName>
    <definedName name="ggg_2" localSheetId="36" hidden="1">{#N/A,#N/A,FALSE,"т02бд"}</definedName>
    <definedName name="ggg_2" localSheetId="37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93" hidden="1">{#N/A,#N/A,FALSE,"т02бд"}</definedName>
    <definedName name="ggg_2" localSheetId="126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45" hidden="1">{#N/A,#N/A,FALSE,"т02бд"}</definedName>
    <definedName name="ggg_2" localSheetId="46" hidden="1">{#N/A,#N/A,FALSE,"т02бд"}</definedName>
    <definedName name="ggg_2" localSheetId="47" hidden="1">{#N/A,#N/A,FALSE,"т02бд"}</definedName>
    <definedName name="ggg_2" hidden="1">{#N/A,#N/A,FALSE,"т02бд"}</definedName>
    <definedName name="ggg_2_1" localSheetId="31" hidden="1">{#N/A,#N/A,FALSE,"т02бд"}</definedName>
    <definedName name="ggg_2_1" localSheetId="40" hidden="1">{#N/A,#N/A,FALSE,"т02бд"}</definedName>
    <definedName name="ggg_2_1" localSheetId="41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34" hidden="1">{#N/A,#N/A,FALSE,"т02бд"}</definedName>
    <definedName name="ggg_2_1" localSheetId="35" hidden="1">{#N/A,#N/A,FALSE,"т02бд"}</definedName>
    <definedName name="ggg_2_1" localSheetId="36" hidden="1">{#N/A,#N/A,FALSE,"т02бд"}</definedName>
    <definedName name="ggg_2_1" localSheetId="37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93" hidden="1">{#N/A,#N/A,FALSE,"т02бд"}</definedName>
    <definedName name="ggg_2_1" localSheetId="126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45" hidden="1">{#N/A,#N/A,FALSE,"т02бд"}</definedName>
    <definedName name="ggg_2_1" localSheetId="46" hidden="1">{#N/A,#N/A,FALSE,"т02бд"}</definedName>
    <definedName name="ggg_2_1" localSheetId="47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29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26" hidden="1">{#N/A,#N/A,FALSE,"т02бд"}</definedName>
    <definedName name="gggggg" localSheetId="31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34" hidden="1">{#N/A,#N/A,FALSE,"т02бд"}</definedName>
    <definedName name="gggggg" localSheetId="35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51" hidden="1">{#N/A,#N/A,FALSE,"т02бд"}</definedName>
    <definedName name="gggggg" localSheetId="52" hidden="1">{#N/A,#N/A,FALSE,"т02бд"}</definedName>
    <definedName name="gggggg" localSheetId="53" hidden="1">{#N/A,#N/A,FALSE,"т02бд"}</definedName>
    <definedName name="gggggg" localSheetId="5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104" hidden="1">{#N/A,#N/A,FALSE,"т02бд"}</definedName>
    <definedName name="gggggg" localSheetId="105" hidden="1">{#N/A,#N/A,FALSE,"т02бд"}</definedName>
    <definedName name="gggggg" localSheetId="106" hidden="1">{#N/A,#N/A,FALSE,"т02бд"}</definedName>
    <definedName name="gggggg" localSheetId="107" hidden="1">{#N/A,#N/A,FALSE,"т02бд"}</definedName>
    <definedName name="gggggg" localSheetId="96" hidden="1">{#N/A,#N/A,FALSE,"т02бд"}</definedName>
    <definedName name="gggggg" localSheetId="98" hidden="1">{#N/A,#N/A,FALSE,"т02бд"}</definedName>
    <definedName name="gggggg" localSheetId="101" hidden="1">{#N/A,#N/A,FALSE,"т02бд"}</definedName>
    <definedName name="gggggg" localSheetId="102" hidden="1">{#N/A,#N/A,FALSE,"т02бд"}</definedName>
    <definedName name="gggggg" localSheetId="103" hidden="1">{#N/A,#N/A,FALSE,"т02бд"}</definedName>
    <definedName name="gggggg" localSheetId="119" hidden="1">{#N/A,#N/A,FALSE,"т02бд"}</definedName>
    <definedName name="gggggg" localSheetId="134" hidden="1">{#N/A,#N/A,FALSE,"т02бд"}</definedName>
    <definedName name="gggggg" localSheetId="139" hidden="1">{#N/A,#N/A,FALSE,"т02бд"}</definedName>
    <definedName name="gggggg" localSheetId="141" hidden="1">{#N/A,#N/A,FALSE,"т02бд"}</definedName>
    <definedName name="gggggg" localSheetId="142" hidden="1">{#N/A,#N/A,FALSE,"т02бд"}</definedName>
    <definedName name="gggggg" localSheetId="143" hidden="1">{#N/A,#N/A,FALSE,"т02бд"}</definedName>
    <definedName name="gggggg" localSheetId="144" hidden="1">{#N/A,#N/A,FALSE,"т02бд"}</definedName>
    <definedName name="gggggg" localSheetId="145" hidden="1">{#N/A,#N/A,FALSE,"т02бд"}</definedName>
    <definedName name="gggggg" localSheetId="18" hidden="1">{#N/A,#N/A,FALSE,"т02бд"}</definedName>
    <definedName name="gggggg" localSheetId="19" hidden="1">{#N/A,#N/A,FALSE,"т02бд"}</definedName>
    <definedName name="gggggg" localSheetId="93" hidden="1">{#N/A,#N/A,FALSE,"т02бд"}</definedName>
    <definedName name="gggggg" localSheetId="108" hidden="1">{#N/A,#N/A,FALSE,"т02бд"}</definedName>
    <definedName name="gggggg" localSheetId="109" hidden="1">{#N/A,#N/A,FALSE,"т02бд"}</definedName>
    <definedName name="gggggg" localSheetId="110" hidden="1">{#N/A,#N/A,FALSE,"т02бд"}</definedName>
    <definedName name="gggggg" localSheetId="126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47" hidden="1">{#N/A,#N/A,FALSE,"т02бд"}</definedName>
    <definedName name="gggggg" localSheetId="42" hidden="1">{#N/A,#N/A,FALSE,"т02бд"}</definedName>
    <definedName name="gggggg" hidden="1">{#N/A,#N/A,FALSE,"т02бд"}</definedName>
    <definedName name="gggggg_2" localSheetId="31" hidden="1">{#N/A,#N/A,FALSE,"т02бд"}</definedName>
    <definedName name="gggggg_2" localSheetId="40" hidden="1">{#N/A,#N/A,FALSE,"т02бд"}</definedName>
    <definedName name="gggggg_2" localSheetId="41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34" hidden="1">{#N/A,#N/A,FALSE,"т02бд"}</definedName>
    <definedName name="gggggg_2" localSheetId="35" hidden="1">{#N/A,#N/A,FALSE,"т02бд"}</definedName>
    <definedName name="gggggg_2" localSheetId="36" hidden="1">{#N/A,#N/A,FALSE,"т02бд"}</definedName>
    <definedName name="gggggg_2" localSheetId="37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93" hidden="1">{#N/A,#N/A,FALSE,"т02бд"}</definedName>
    <definedName name="gggggg_2" localSheetId="126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45" hidden="1">{#N/A,#N/A,FALSE,"т02бд"}</definedName>
    <definedName name="gggggg_2" localSheetId="46" hidden="1">{#N/A,#N/A,FALSE,"т02бд"}</definedName>
    <definedName name="gggggg_2" localSheetId="47" hidden="1">{#N/A,#N/A,FALSE,"т02бд"}</definedName>
    <definedName name="gggggg_2" hidden="1">{#N/A,#N/A,FALSE,"т02бд"}</definedName>
    <definedName name="gggggg_2_1" localSheetId="31" hidden="1">{#N/A,#N/A,FALSE,"т02бд"}</definedName>
    <definedName name="gggggg_2_1" localSheetId="40" hidden="1">{#N/A,#N/A,FALSE,"т02бд"}</definedName>
    <definedName name="gggggg_2_1" localSheetId="41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34" hidden="1">{#N/A,#N/A,FALSE,"т02бд"}</definedName>
    <definedName name="gggggg_2_1" localSheetId="35" hidden="1">{#N/A,#N/A,FALSE,"т02бд"}</definedName>
    <definedName name="gggggg_2_1" localSheetId="36" hidden="1">{#N/A,#N/A,FALSE,"т02бд"}</definedName>
    <definedName name="gggggg_2_1" localSheetId="37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93" hidden="1">{#N/A,#N/A,FALSE,"т02бд"}</definedName>
    <definedName name="gggggg_2_1" localSheetId="126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45" hidden="1">{#N/A,#N/A,FALSE,"т02бд"}</definedName>
    <definedName name="gggggg_2_1" localSheetId="46" hidden="1">{#N/A,#N/A,FALSE,"т02бд"}</definedName>
    <definedName name="gggggg_2_1" localSheetId="47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29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26" hidden="1">{#N/A,#N/A,FALSE,"т02бд"}</definedName>
    <definedName name="ghghg" localSheetId="31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34" hidden="1">{#N/A,#N/A,FALSE,"т02бд"}</definedName>
    <definedName name="ghghg" localSheetId="35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51" hidden="1">{#N/A,#N/A,FALSE,"т02бд"}</definedName>
    <definedName name="ghghg" localSheetId="52" hidden="1">{#N/A,#N/A,FALSE,"т02бд"}</definedName>
    <definedName name="ghghg" localSheetId="53" hidden="1">{#N/A,#N/A,FALSE,"т02бд"}</definedName>
    <definedName name="ghghg" localSheetId="5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104" hidden="1">{#N/A,#N/A,FALSE,"т02бд"}</definedName>
    <definedName name="ghghg" localSheetId="105" hidden="1">{#N/A,#N/A,FALSE,"т02бд"}</definedName>
    <definedName name="ghghg" localSheetId="106" hidden="1">{#N/A,#N/A,FALSE,"т02бд"}</definedName>
    <definedName name="ghghg" localSheetId="107" hidden="1">{#N/A,#N/A,FALSE,"т02бд"}</definedName>
    <definedName name="ghghg" localSheetId="96" hidden="1">{#N/A,#N/A,FALSE,"т02бд"}</definedName>
    <definedName name="ghghg" localSheetId="98" hidden="1">{#N/A,#N/A,FALSE,"т02бд"}</definedName>
    <definedName name="ghghg" localSheetId="101" hidden="1">{#N/A,#N/A,FALSE,"т02бд"}</definedName>
    <definedName name="ghghg" localSheetId="102" hidden="1">{#N/A,#N/A,FALSE,"т02бд"}</definedName>
    <definedName name="ghghg" localSheetId="103" hidden="1">{#N/A,#N/A,FALSE,"т02бд"}</definedName>
    <definedName name="ghghg" localSheetId="119" hidden="1">{#N/A,#N/A,FALSE,"т02бд"}</definedName>
    <definedName name="ghghg" localSheetId="134" hidden="1">{#N/A,#N/A,FALSE,"т02бд"}</definedName>
    <definedName name="ghghg" localSheetId="141" hidden="1">{#N/A,#N/A,FALSE,"т02бд"}</definedName>
    <definedName name="ghghg" localSheetId="142" hidden="1">{#N/A,#N/A,FALSE,"т02бд"}</definedName>
    <definedName name="ghghg" localSheetId="143" hidden="1">{#N/A,#N/A,FALSE,"т02бд"}</definedName>
    <definedName name="ghghg" localSheetId="144" hidden="1">{#N/A,#N/A,FALSE,"т02бд"}</definedName>
    <definedName name="ghghg" localSheetId="145" hidden="1">{#N/A,#N/A,FALSE,"т02бд"}</definedName>
    <definedName name="ghghg" localSheetId="18" hidden="1">{#N/A,#N/A,FALSE,"т02бд"}</definedName>
    <definedName name="ghghg" localSheetId="19" hidden="1">{#N/A,#N/A,FALSE,"т02бд"}</definedName>
    <definedName name="ghghg" localSheetId="93" hidden="1">{#N/A,#N/A,FALSE,"т02бд"}</definedName>
    <definedName name="ghghg" localSheetId="108" hidden="1">{#N/A,#N/A,FALSE,"т02бд"}</definedName>
    <definedName name="ghghg" localSheetId="109" hidden="1">{#N/A,#N/A,FALSE,"т02бд"}</definedName>
    <definedName name="ghghg" localSheetId="110" hidden="1">{#N/A,#N/A,FALSE,"т02бд"}</definedName>
    <definedName name="ghghg" localSheetId="126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47" hidden="1">{#N/A,#N/A,FALSE,"т02бд"}</definedName>
    <definedName name="ghghg" localSheetId="42" hidden="1">{#N/A,#N/A,FALSE,"т02бд"}</definedName>
    <definedName name="ghghg" hidden="1">{#N/A,#N/A,FALSE,"т02бд"}</definedName>
    <definedName name="ghghg_2" localSheetId="31" hidden="1">{#N/A,#N/A,FALSE,"т02бд"}</definedName>
    <definedName name="ghghg_2" localSheetId="40" hidden="1">{#N/A,#N/A,FALSE,"т02бд"}</definedName>
    <definedName name="ghghg_2" localSheetId="41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34" hidden="1">{#N/A,#N/A,FALSE,"т02бд"}</definedName>
    <definedName name="ghghg_2" localSheetId="35" hidden="1">{#N/A,#N/A,FALSE,"т02бд"}</definedName>
    <definedName name="ghghg_2" localSheetId="36" hidden="1">{#N/A,#N/A,FALSE,"т02бд"}</definedName>
    <definedName name="ghghg_2" localSheetId="37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93" hidden="1">{#N/A,#N/A,FALSE,"т02бд"}</definedName>
    <definedName name="ghghg_2" localSheetId="126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45" hidden="1">{#N/A,#N/A,FALSE,"т02бд"}</definedName>
    <definedName name="ghghg_2" localSheetId="46" hidden="1">{#N/A,#N/A,FALSE,"т02бд"}</definedName>
    <definedName name="ghghg_2" localSheetId="47" hidden="1">{#N/A,#N/A,FALSE,"т02бд"}</definedName>
    <definedName name="ghghg_2" hidden="1">{#N/A,#N/A,FALSE,"т02бд"}</definedName>
    <definedName name="ghghg_2_1" localSheetId="31" hidden="1">{#N/A,#N/A,FALSE,"т02бд"}</definedName>
    <definedName name="ghghg_2_1" localSheetId="40" hidden="1">{#N/A,#N/A,FALSE,"т02бд"}</definedName>
    <definedName name="ghghg_2_1" localSheetId="41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34" hidden="1">{#N/A,#N/A,FALSE,"т02бд"}</definedName>
    <definedName name="ghghg_2_1" localSheetId="35" hidden="1">{#N/A,#N/A,FALSE,"т02бд"}</definedName>
    <definedName name="ghghg_2_1" localSheetId="36" hidden="1">{#N/A,#N/A,FALSE,"т02бд"}</definedName>
    <definedName name="ghghg_2_1" localSheetId="37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93" hidden="1">{#N/A,#N/A,FALSE,"т02бд"}</definedName>
    <definedName name="ghghg_2_1" localSheetId="126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45" hidden="1">{#N/A,#N/A,FALSE,"т02бд"}</definedName>
    <definedName name="ghghg_2_1" localSheetId="46" hidden="1">{#N/A,#N/A,FALSE,"т02бд"}</definedName>
    <definedName name="ghghg_2_1" localSheetId="47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29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26" hidden="1">{#N/A,#N/A,FALSE,"т02бд"}</definedName>
    <definedName name="ghghghg" localSheetId="31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34" hidden="1">{#N/A,#N/A,FALSE,"т02бд"}</definedName>
    <definedName name="ghghghg" localSheetId="35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51" hidden="1">{#N/A,#N/A,FALSE,"т02бд"}</definedName>
    <definedName name="ghghghg" localSheetId="52" hidden="1">{#N/A,#N/A,FALSE,"т02бд"}</definedName>
    <definedName name="ghghghg" localSheetId="53" hidden="1">{#N/A,#N/A,FALSE,"т02бд"}</definedName>
    <definedName name="ghghghg" localSheetId="5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104" hidden="1">{#N/A,#N/A,FALSE,"т02бд"}</definedName>
    <definedName name="ghghghg" localSheetId="105" hidden="1">{#N/A,#N/A,FALSE,"т02бд"}</definedName>
    <definedName name="ghghghg" localSheetId="106" hidden="1">{#N/A,#N/A,FALSE,"т02бд"}</definedName>
    <definedName name="ghghghg" localSheetId="107" hidden="1">{#N/A,#N/A,FALSE,"т02бд"}</definedName>
    <definedName name="ghghghg" localSheetId="96" hidden="1">{#N/A,#N/A,FALSE,"т02бд"}</definedName>
    <definedName name="ghghghg" localSheetId="98" hidden="1">{#N/A,#N/A,FALSE,"т02бд"}</definedName>
    <definedName name="ghghghg" localSheetId="101" hidden="1">{#N/A,#N/A,FALSE,"т02бд"}</definedName>
    <definedName name="ghghghg" localSheetId="102" hidden="1">{#N/A,#N/A,FALSE,"т02бд"}</definedName>
    <definedName name="ghghghg" localSheetId="103" hidden="1">{#N/A,#N/A,FALSE,"т02бд"}</definedName>
    <definedName name="ghghghg" localSheetId="119" hidden="1">{#N/A,#N/A,FALSE,"т02бд"}</definedName>
    <definedName name="ghghghg" localSheetId="134" hidden="1">{#N/A,#N/A,FALSE,"т02бд"}</definedName>
    <definedName name="ghghghg" localSheetId="139" hidden="1">{#N/A,#N/A,FALSE,"т02бд"}</definedName>
    <definedName name="ghghghg" localSheetId="141" hidden="1">{#N/A,#N/A,FALSE,"т02бд"}</definedName>
    <definedName name="ghghghg" localSheetId="142" hidden="1">{#N/A,#N/A,FALSE,"т02бд"}</definedName>
    <definedName name="ghghghg" localSheetId="143" hidden="1">{#N/A,#N/A,FALSE,"т02бд"}</definedName>
    <definedName name="ghghghg" localSheetId="144" hidden="1">{#N/A,#N/A,FALSE,"т02бд"}</definedName>
    <definedName name="ghghghg" localSheetId="145" hidden="1">{#N/A,#N/A,FALSE,"т02бд"}</definedName>
    <definedName name="ghghghg" localSheetId="18" hidden="1">{#N/A,#N/A,FALSE,"т02бд"}</definedName>
    <definedName name="ghghghg" localSheetId="19" hidden="1">{#N/A,#N/A,FALSE,"т02бд"}</definedName>
    <definedName name="ghghghg" localSheetId="93" hidden="1">{#N/A,#N/A,FALSE,"т02бд"}</definedName>
    <definedName name="ghghghg" localSheetId="108" hidden="1">{#N/A,#N/A,FALSE,"т02бд"}</definedName>
    <definedName name="ghghghg" localSheetId="109" hidden="1">{#N/A,#N/A,FALSE,"т02бд"}</definedName>
    <definedName name="ghghghg" localSheetId="110" hidden="1">{#N/A,#N/A,FALSE,"т02бд"}</definedName>
    <definedName name="ghghghg" localSheetId="126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47" hidden="1">{#N/A,#N/A,FALSE,"т02бд"}</definedName>
    <definedName name="ghghghg" localSheetId="42" hidden="1">{#N/A,#N/A,FALSE,"т02бд"}</definedName>
    <definedName name="ghghghg" hidden="1">{#N/A,#N/A,FALSE,"т02бд"}</definedName>
    <definedName name="ghghghg_2" localSheetId="31" hidden="1">{#N/A,#N/A,FALSE,"т02бд"}</definedName>
    <definedName name="ghghghg_2" localSheetId="40" hidden="1">{#N/A,#N/A,FALSE,"т02бд"}</definedName>
    <definedName name="ghghghg_2" localSheetId="41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34" hidden="1">{#N/A,#N/A,FALSE,"т02бд"}</definedName>
    <definedName name="ghghghg_2" localSheetId="35" hidden="1">{#N/A,#N/A,FALSE,"т02бд"}</definedName>
    <definedName name="ghghghg_2" localSheetId="36" hidden="1">{#N/A,#N/A,FALSE,"т02бд"}</definedName>
    <definedName name="ghghghg_2" localSheetId="37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93" hidden="1">{#N/A,#N/A,FALSE,"т02бд"}</definedName>
    <definedName name="ghghghg_2" localSheetId="126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45" hidden="1">{#N/A,#N/A,FALSE,"т02бд"}</definedName>
    <definedName name="ghghghg_2" localSheetId="46" hidden="1">{#N/A,#N/A,FALSE,"т02бд"}</definedName>
    <definedName name="ghghghg_2" localSheetId="47" hidden="1">{#N/A,#N/A,FALSE,"т02бд"}</definedName>
    <definedName name="ghghghg_2" hidden="1">{#N/A,#N/A,FALSE,"т02бд"}</definedName>
    <definedName name="ghghghg_2_1" localSheetId="31" hidden="1">{#N/A,#N/A,FALSE,"т02бд"}</definedName>
    <definedName name="ghghghg_2_1" localSheetId="40" hidden="1">{#N/A,#N/A,FALSE,"т02бд"}</definedName>
    <definedName name="ghghghg_2_1" localSheetId="41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34" hidden="1">{#N/A,#N/A,FALSE,"т02бд"}</definedName>
    <definedName name="ghghghg_2_1" localSheetId="35" hidden="1">{#N/A,#N/A,FALSE,"т02бд"}</definedName>
    <definedName name="ghghghg_2_1" localSheetId="36" hidden="1">{#N/A,#N/A,FALSE,"т02бд"}</definedName>
    <definedName name="ghghghg_2_1" localSheetId="37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93" hidden="1">{#N/A,#N/A,FALSE,"т02бд"}</definedName>
    <definedName name="ghghghg_2_1" localSheetId="126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45" hidden="1">{#N/A,#N/A,FALSE,"т02бд"}</definedName>
    <definedName name="ghghghg_2_1" localSheetId="46" hidden="1">{#N/A,#N/A,FALSE,"т02бд"}</definedName>
    <definedName name="ghghghg_2_1" localSheetId="47" hidden="1">{#N/A,#N/A,FALSE,"т02бд"}</definedName>
    <definedName name="ghghghg_2_1" hidden="1">{#N/A,#N/A,FALSE,"т02бд"}</definedName>
    <definedName name="hgj" localSheetId="31" hidden="1">{#N/A,#N/A,FALSE,"т02бд"}</definedName>
    <definedName name="hgj" localSheetId="40" hidden="1">{#N/A,#N/A,FALSE,"т02бд"}</definedName>
    <definedName name="hgj" localSheetId="41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34" hidden="1">{#N/A,#N/A,FALSE,"т02бд"}</definedName>
    <definedName name="hgj" localSheetId="35" hidden="1">{#N/A,#N/A,FALSE,"т02бд"}</definedName>
    <definedName name="hgj" localSheetId="36" hidden="1">{#N/A,#N/A,FALSE,"т02бд"}</definedName>
    <definedName name="hgj" localSheetId="37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93" hidden="1">{#N/A,#N/A,FALSE,"т02бд"}</definedName>
    <definedName name="hgj" localSheetId="126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45" hidden="1">{#N/A,#N/A,FALSE,"т02бд"}</definedName>
    <definedName name="hgj" localSheetId="46" hidden="1">{#N/A,#N/A,FALSE,"т02бд"}</definedName>
    <definedName name="hgj" localSheetId="47" hidden="1">{#N/A,#N/A,FALSE,"т02бд"}</definedName>
    <definedName name="hgj" hidden="1">{#N/A,#N/A,FALSE,"т02бд"}</definedName>
    <definedName name="hgj_1" localSheetId="31" hidden="1">{#N/A,#N/A,FALSE,"т02бд"}</definedName>
    <definedName name="hgj_1" localSheetId="40" hidden="1">{#N/A,#N/A,FALSE,"т02бд"}</definedName>
    <definedName name="hgj_1" localSheetId="41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34" hidden="1">{#N/A,#N/A,FALSE,"т02бд"}</definedName>
    <definedName name="hgj_1" localSheetId="35" hidden="1">{#N/A,#N/A,FALSE,"т02бд"}</definedName>
    <definedName name="hgj_1" localSheetId="36" hidden="1">{#N/A,#N/A,FALSE,"т02бд"}</definedName>
    <definedName name="hgj_1" localSheetId="37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93" hidden="1">{#N/A,#N/A,FALSE,"т02бд"}</definedName>
    <definedName name="hgj_1" localSheetId="126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45" hidden="1">{#N/A,#N/A,FALSE,"т02бд"}</definedName>
    <definedName name="hgj_1" localSheetId="46" hidden="1">{#N/A,#N/A,FALSE,"т02бд"}</definedName>
    <definedName name="hgj_1" localSheetId="47" hidden="1">{#N/A,#N/A,FALSE,"т02бд"}</definedName>
    <definedName name="hgj_1" hidden="1">{#N/A,#N/A,FALSE,"т02бд"}</definedName>
    <definedName name="hgj_2" localSheetId="31" hidden="1">{#N/A,#N/A,FALSE,"т02бд"}</definedName>
    <definedName name="hgj_2" localSheetId="40" hidden="1">{#N/A,#N/A,FALSE,"т02бд"}</definedName>
    <definedName name="hgj_2" localSheetId="41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34" hidden="1">{#N/A,#N/A,FALSE,"т02бд"}</definedName>
    <definedName name="hgj_2" localSheetId="35" hidden="1">{#N/A,#N/A,FALSE,"т02бд"}</definedName>
    <definedName name="hgj_2" localSheetId="36" hidden="1">{#N/A,#N/A,FALSE,"т02бд"}</definedName>
    <definedName name="hgj_2" localSheetId="37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93" hidden="1">{#N/A,#N/A,FALSE,"т02бд"}</definedName>
    <definedName name="hgj_2" localSheetId="126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45" hidden="1">{#N/A,#N/A,FALSE,"т02бд"}</definedName>
    <definedName name="hgj_2" localSheetId="46" hidden="1">{#N/A,#N/A,FALSE,"т02бд"}</definedName>
    <definedName name="hgj_2" localSheetId="47" hidden="1">{#N/A,#N/A,FALSE,"т02бд"}</definedName>
    <definedName name="hgj_2" hidden="1">{#N/A,#N/A,FALSE,"т02бд"}</definedName>
    <definedName name="hj" localSheetId="31" hidden="1">{#N/A,#N/A,FALSE,"т02бд"}</definedName>
    <definedName name="hj" localSheetId="40" hidden="1">{#N/A,#N/A,FALSE,"т02бд"}</definedName>
    <definedName name="hj" localSheetId="41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34" hidden="1">{#N/A,#N/A,FALSE,"т02бд"}</definedName>
    <definedName name="hj" localSheetId="35" hidden="1">{#N/A,#N/A,FALSE,"т02бд"}</definedName>
    <definedName name="hj" localSheetId="36" hidden="1">{#N/A,#N/A,FALSE,"т02бд"}</definedName>
    <definedName name="hj" localSheetId="37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93" hidden="1">{#N/A,#N/A,FALSE,"т02бд"}</definedName>
    <definedName name="hj" localSheetId="126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45" hidden="1">{#N/A,#N/A,FALSE,"т02бд"}</definedName>
    <definedName name="hj" localSheetId="46" hidden="1">{#N/A,#N/A,FALSE,"т02бд"}</definedName>
    <definedName name="hj" localSheetId="47" hidden="1">{#N/A,#N/A,FALSE,"т02бд"}</definedName>
    <definedName name="hj" hidden="1">{#N/A,#N/A,FALSE,"т02бд"}</definedName>
    <definedName name="hj_1" localSheetId="31" hidden="1">{#N/A,#N/A,FALSE,"т02бд"}</definedName>
    <definedName name="hj_1" localSheetId="40" hidden="1">{#N/A,#N/A,FALSE,"т02бд"}</definedName>
    <definedName name="hj_1" localSheetId="41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34" hidden="1">{#N/A,#N/A,FALSE,"т02бд"}</definedName>
    <definedName name="hj_1" localSheetId="35" hidden="1">{#N/A,#N/A,FALSE,"т02бд"}</definedName>
    <definedName name="hj_1" localSheetId="36" hidden="1">{#N/A,#N/A,FALSE,"т02бд"}</definedName>
    <definedName name="hj_1" localSheetId="37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93" hidden="1">{#N/A,#N/A,FALSE,"т02бд"}</definedName>
    <definedName name="hj_1" localSheetId="126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45" hidden="1">{#N/A,#N/A,FALSE,"т02бд"}</definedName>
    <definedName name="hj_1" localSheetId="46" hidden="1">{#N/A,#N/A,FALSE,"т02бд"}</definedName>
    <definedName name="hj_1" localSheetId="47" hidden="1">{#N/A,#N/A,FALSE,"т02бд"}</definedName>
    <definedName name="hj_1" hidden="1">{#N/A,#N/A,FALSE,"т02бд"}</definedName>
    <definedName name="hj_2" localSheetId="31" hidden="1">{#N/A,#N/A,FALSE,"т02бд"}</definedName>
    <definedName name="hj_2" localSheetId="40" hidden="1">{#N/A,#N/A,FALSE,"т02бд"}</definedName>
    <definedName name="hj_2" localSheetId="41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34" hidden="1">{#N/A,#N/A,FALSE,"т02бд"}</definedName>
    <definedName name="hj_2" localSheetId="35" hidden="1">{#N/A,#N/A,FALSE,"т02бд"}</definedName>
    <definedName name="hj_2" localSheetId="36" hidden="1">{#N/A,#N/A,FALSE,"т02бд"}</definedName>
    <definedName name="hj_2" localSheetId="37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93" hidden="1">{#N/A,#N/A,FALSE,"т02бд"}</definedName>
    <definedName name="hj_2" localSheetId="126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45" hidden="1">{#N/A,#N/A,FALSE,"т02бд"}</definedName>
    <definedName name="hj_2" localSheetId="46" hidden="1">{#N/A,#N/A,FALSE,"т02бд"}</definedName>
    <definedName name="hj_2" localSheetId="47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29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26" hidden="1">{#N/A,#N/A,FALSE,"т02бд"}</definedName>
    <definedName name="i" localSheetId="31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34" hidden="1">{#N/A,#N/A,FALSE,"т02бд"}</definedName>
    <definedName name="i" localSheetId="35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51" hidden="1">{#N/A,#N/A,FALSE,"т02бд"}</definedName>
    <definedName name="i" localSheetId="52" hidden="1">{#N/A,#N/A,FALSE,"т02бд"}</definedName>
    <definedName name="i" localSheetId="53" hidden="1">{#N/A,#N/A,FALSE,"т02бд"}</definedName>
    <definedName name="i" localSheetId="5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104" hidden="1">{#N/A,#N/A,FALSE,"т02бд"}</definedName>
    <definedName name="i" localSheetId="105" hidden="1">{#N/A,#N/A,FALSE,"т02бд"}</definedName>
    <definedName name="i" localSheetId="106" hidden="1">{#N/A,#N/A,FALSE,"т02бд"}</definedName>
    <definedName name="i" localSheetId="107" hidden="1">{#N/A,#N/A,FALSE,"т02бд"}</definedName>
    <definedName name="i" localSheetId="96" hidden="1">{#N/A,#N/A,FALSE,"т02бд"}</definedName>
    <definedName name="i" localSheetId="98" hidden="1">{#N/A,#N/A,FALSE,"т02бд"}</definedName>
    <definedName name="i" localSheetId="101" hidden="1">{#N/A,#N/A,FALSE,"т02бд"}</definedName>
    <definedName name="i" localSheetId="102" hidden="1">{#N/A,#N/A,FALSE,"т02бд"}</definedName>
    <definedName name="i" localSheetId="103" hidden="1">{#N/A,#N/A,FALSE,"т02бд"}</definedName>
    <definedName name="i" localSheetId="119" hidden="1">{#N/A,#N/A,FALSE,"т02бд"}</definedName>
    <definedName name="i" localSheetId="134" hidden="1">{#N/A,#N/A,FALSE,"т02бд"}</definedName>
    <definedName name="i" localSheetId="141" hidden="1">{#N/A,#N/A,FALSE,"т02бд"}</definedName>
    <definedName name="i" localSheetId="142" hidden="1">{#N/A,#N/A,FALSE,"т02бд"}</definedName>
    <definedName name="i" localSheetId="143" hidden="1">{#N/A,#N/A,FALSE,"т02бд"}</definedName>
    <definedName name="i" localSheetId="144" hidden="1">{#N/A,#N/A,FALSE,"т02бд"}</definedName>
    <definedName name="i" localSheetId="145" hidden="1">{#N/A,#N/A,FALSE,"т02бд"}</definedName>
    <definedName name="i" localSheetId="18" hidden="1">{#N/A,#N/A,FALSE,"т02бд"}</definedName>
    <definedName name="i" localSheetId="19" hidden="1">{#N/A,#N/A,FALSE,"т02бд"}</definedName>
    <definedName name="i" localSheetId="93" hidden="1">{#N/A,#N/A,FALSE,"т02бд"}</definedName>
    <definedName name="i" localSheetId="108" hidden="1">{#N/A,#N/A,FALSE,"т02бд"}</definedName>
    <definedName name="i" localSheetId="109" hidden="1">{#N/A,#N/A,FALSE,"т02бд"}</definedName>
    <definedName name="i" localSheetId="110" hidden="1">{#N/A,#N/A,FALSE,"т02бд"}</definedName>
    <definedName name="i" localSheetId="126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47" hidden="1">{#N/A,#N/A,FALSE,"т02бд"}</definedName>
    <definedName name="i" localSheetId="42" hidden="1">{#N/A,#N/A,FALSE,"т02бд"}</definedName>
    <definedName name="i" hidden="1">{#N/A,#N/A,FALSE,"т02бд"}</definedName>
    <definedName name="i_1" localSheetId="31" hidden="1">{#N/A,#N/A,FALSE,"т02бд"}</definedName>
    <definedName name="i_1" localSheetId="40" hidden="1">{#N/A,#N/A,FALSE,"т02бд"}</definedName>
    <definedName name="i_1" localSheetId="41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34" hidden="1">{#N/A,#N/A,FALSE,"т02бд"}</definedName>
    <definedName name="i_1" localSheetId="35" hidden="1">{#N/A,#N/A,FALSE,"т02бд"}</definedName>
    <definedName name="i_1" localSheetId="36" hidden="1">{#N/A,#N/A,FALSE,"т02бд"}</definedName>
    <definedName name="i_1" localSheetId="37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93" hidden="1">{#N/A,#N/A,FALSE,"т02бд"}</definedName>
    <definedName name="i_1" localSheetId="126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45" hidden="1">{#N/A,#N/A,FALSE,"т02бд"}</definedName>
    <definedName name="i_1" localSheetId="46" hidden="1">{#N/A,#N/A,FALSE,"т02бд"}</definedName>
    <definedName name="i_1" localSheetId="47" hidden="1">{#N/A,#N/A,FALSE,"т02бд"}</definedName>
    <definedName name="i_1" hidden="1">{#N/A,#N/A,FALSE,"т02бд"}</definedName>
    <definedName name="i_2" localSheetId="31" hidden="1">{#N/A,#N/A,FALSE,"т02бд"}</definedName>
    <definedName name="i_2" localSheetId="40" hidden="1">{#N/A,#N/A,FALSE,"т02бд"}</definedName>
    <definedName name="i_2" localSheetId="41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34" hidden="1">{#N/A,#N/A,FALSE,"т02бд"}</definedName>
    <definedName name="i_2" localSheetId="35" hidden="1">{#N/A,#N/A,FALSE,"т02бд"}</definedName>
    <definedName name="i_2" localSheetId="36" hidden="1">{#N/A,#N/A,FALSE,"т02бд"}</definedName>
    <definedName name="i_2" localSheetId="37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93" hidden="1">{#N/A,#N/A,FALSE,"т02бд"}</definedName>
    <definedName name="i_2" localSheetId="126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45" hidden="1">{#N/A,#N/A,FALSE,"т02бд"}</definedName>
    <definedName name="i_2" localSheetId="46" hidden="1">{#N/A,#N/A,FALSE,"т02бд"}</definedName>
    <definedName name="i_2" localSheetId="47" hidden="1">{#N/A,#N/A,FALSE,"т02бд"}</definedName>
    <definedName name="i_2" hidden="1">{#N/A,#N/A,FALSE,"т02бд"}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" localSheetId="68" hidden="1">{"WEO",#N/A,FALSE,"T"}</definedName>
    <definedName name="k" localSheetId="70" hidden="1">{#N/A,#N/A,FALSE,"т02бд"}</definedName>
    <definedName name="k" localSheetId="74" hidden="1">{#N/A,#N/A,FALSE,"т02бд"}</definedName>
    <definedName name="k" localSheetId="76" hidden="1">{"WEO",#N/A,FALSE,"T"}</definedName>
    <definedName name="k" localSheetId="77" hidden="1">{"WEO",#N/A,FALSE,"T"}</definedName>
    <definedName name="k" localSheetId="78" hidden="1">{"WEO",#N/A,FALSE,"T"}</definedName>
    <definedName name="k" localSheetId="104" hidden="1">{"WEO",#N/A,FALSE,"T"}</definedName>
    <definedName name="k" localSheetId="105" hidden="1">{"WEO",#N/A,FALSE,"T"}</definedName>
    <definedName name="k" localSheetId="106" hidden="1">{"WEO",#N/A,FALSE,"T"}</definedName>
    <definedName name="k" localSheetId="107" hidden="1">{"WEO",#N/A,FALSE,"T"}</definedName>
    <definedName name="k" localSheetId="101" hidden="1">{"WEO",#N/A,FALSE,"T"}</definedName>
    <definedName name="k" localSheetId="102" hidden="1">{"WEO",#N/A,FALSE,"T"}</definedName>
    <definedName name="k" localSheetId="103" hidden="1">{"WEO",#N/A,FALSE,"T"}</definedName>
    <definedName name="k" localSheetId="139" hidden="1">[2]Links!$D$2</definedName>
    <definedName name="k" localSheetId="142" hidden="1">[2]Links!$D$2</definedName>
    <definedName name="k" localSheetId="143" hidden="1">[2]Links!$D$2</definedName>
    <definedName name="k" localSheetId="144" hidden="1">{"WEO",#N/A,FALSE,"T"}</definedName>
    <definedName name="k" localSheetId="145" hidden="1">{"WEO",#N/A,FALSE,"T"}</definedName>
    <definedName name="k" localSheetId="108" hidden="1">{"WEO",#N/A,FALSE,"T"}</definedName>
    <definedName name="k" hidden="1">[2]Links!$D$2</definedName>
    <definedName name="k_1" localSheetId="31" hidden="1">{"WEO",#N/A,FALSE,"T"}</definedName>
    <definedName name="k_1" localSheetId="40" hidden="1">{"WEO",#N/A,FALSE,"T"}</definedName>
    <definedName name="k_1" localSheetId="41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34" hidden="1">{"WEO",#N/A,FALSE,"T"}</definedName>
    <definedName name="k_1" localSheetId="35" hidden="1">{"WEO",#N/A,FALSE,"T"}</definedName>
    <definedName name="k_1" localSheetId="36" hidden="1">{"WEO",#N/A,FALSE,"T"}</definedName>
    <definedName name="k_1" localSheetId="37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93" hidden="1">{"WEO",#N/A,FALSE,"T"}</definedName>
    <definedName name="k_1" localSheetId="126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45" hidden="1">{"WEO",#N/A,FALSE,"T"}</definedName>
    <definedName name="k_1" localSheetId="46" hidden="1">{"WEO",#N/A,FALSE,"T"}</definedName>
    <definedName name="k_1" localSheetId="47" hidden="1">{"WEO",#N/A,FALSE,"T"}</definedName>
    <definedName name="k_1" hidden="1">{"WEO",#N/A,FALSE,"T"}</definedName>
    <definedName name="k_2" localSheetId="31" hidden="1">{"WEO",#N/A,FALSE,"T"}</definedName>
    <definedName name="k_2" localSheetId="40" hidden="1">{"WEO",#N/A,FALSE,"T"}</definedName>
    <definedName name="k_2" localSheetId="41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34" hidden="1">{"WEO",#N/A,FALSE,"T"}</definedName>
    <definedName name="k_2" localSheetId="35" hidden="1">{"WEO",#N/A,FALSE,"T"}</definedName>
    <definedName name="k_2" localSheetId="36" hidden="1">{"WEO",#N/A,FALSE,"T"}</definedName>
    <definedName name="k_2" localSheetId="37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93" hidden="1">{"WEO",#N/A,FALSE,"T"}</definedName>
    <definedName name="k_2" localSheetId="126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45" hidden="1">{"WEO",#N/A,FALSE,"T"}</definedName>
    <definedName name="k_2" localSheetId="46" hidden="1">{"WEO",#N/A,FALSE,"T"}</definedName>
    <definedName name="k_2" localSheetId="47" hidden="1">{"WEO",#N/A,FALSE,"T"}</definedName>
    <definedName name="k_2" hidden="1">{"WEO",#N/A,FALSE,"T"}</definedName>
    <definedName name="khjkj" localSheetId="1" hidden="1">{#N/A,#N/A,FALSE,"т02бд"}</definedName>
    <definedName name="khjkj" localSheetId="2" hidden="1">{#N/A,#N/A,FALSE,"т02бд"}</definedName>
    <definedName name="khjkj" localSheetId="31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34" hidden="1">{#N/A,#N/A,FALSE,"т02бд"}</definedName>
    <definedName name="khjkj" localSheetId="35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67" hidden="1">{#N/A,#N/A,FALSE,"т02бд"}</definedName>
    <definedName name="khjkj" localSheetId="69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104" hidden="1">{#N/A,#N/A,FALSE,"т02бд"}</definedName>
    <definedName name="khjkj" localSheetId="96" hidden="1">{#N/A,#N/A,FALSE,"т02бд"}</definedName>
    <definedName name="khjkj" localSheetId="101" hidden="1">{#N/A,#N/A,FALSE,"т02бд"}</definedName>
    <definedName name="khjkj" localSheetId="102" hidden="1">{#N/A,#N/A,FALSE,"т02бд"}</definedName>
    <definedName name="khjkj" localSheetId="103" hidden="1">{#N/A,#N/A,FALSE,"т02бд"}</definedName>
    <definedName name="khjkj" localSheetId="119" hidden="1">{#N/A,#N/A,FALSE,"т02бд"}</definedName>
    <definedName name="khjkj" localSheetId="134" hidden="1">{#N/A,#N/A,FALSE,"т02бд"}</definedName>
    <definedName name="khjkj" localSheetId="141" hidden="1">{#N/A,#N/A,FALSE,"т02бд"}</definedName>
    <definedName name="khjkj" localSheetId="142" hidden="1">{#N/A,#N/A,FALSE,"т02бд"}</definedName>
    <definedName name="khjkj" localSheetId="143" hidden="1">{#N/A,#N/A,FALSE,"т02бд"}</definedName>
    <definedName name="khjkj" localSheetId="18" hidden="1">{#N/A,#N/A,FALSE,"т02бд"}</definedName>
    <definedName name="khjkj" localSheetId="19" hidden="1">{#N/A,#N/A,FALSE,"т02бд"}</definedName>
    <definedName name="khjkj" localSheetId="93" hidden="1">{#N/A,#N/A,FALSE,"т02бд"}</definedName>
    <definedName name="khjkj" localSheetId="108" hidden="1">{#N/A,#N/A,FALSE,"т02бд"}</definedName>
    <definedName name="khjkj" localSheetId="109" hidden="1">{#N/A,#N/A,FALSE,"т02бд"}</definedName>
    <definedName name="khjkj" localSheetId="110" hidden="1">{#N/A,#N/A,FALSE,"т02бд"}</definedName>
    <definedName name="khjkj" localSheetId="126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47" hidden="1">{#N/A,#N/A,FALSE,"т02бд"}</definedName>
    <definedName name="khjkj" localSheetId="42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29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26" hidden="1">{#N/A,#N/A,FALSE,"т02бд"}</definedName>
    <definedName name="kkk" localSheetId="31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34" hidden="1">{#N/A,#N/A,FALSE,"т02бд"}</definedName>
    <definedName name="kkk" localSheetId="35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51" hidden="1">{#N/A,#N/A,FALSE,"т02бд"}</definedName>
    <definedName name="kkk" localSheetId="52" hidden="1">{#N/A,#N/A,FALSE,"т02бд"}</definedName>
    <definedName name="kkk" localSheetId="53" hidden="1">{#N/A,#N/A,FALSE,"т02бд"}</definedName>
    <definedName name="kkk" localSheetId="5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104" hidden="1">{#N/A,#N/A,FALSE,"т02бд"}</definedName>
    <definedName name="kkk" localSheetId="105" hidden="1">{#N/A,#N/A,FALSE,"т02бд"}</definedName>
    <definedName name="kkk" localSheetId="106" hidden="1">{#N/A,#N/A,FALSE,"т02бд"}</definedName>
    <definedName name="kkk" localSheetId="107" hidden="1">{#N/A,#N/A,FALSE,"т02бд"}</definedName>
    <definedName name="kkk" localSheetId="96" hidden="1">{#N/A,#N/A,FALSE,"т02бд"}</definedName>
    <definedName name="kkk" localSheetId="98" hidden="1">{#N/A,#N/A,FALSE,"т02бд"}</definedName>
    <definedName name="kkk" localSheetId="101" hidden="1">{#N/A,#N/A,FALSE,"т02бд"}</definedName>
    <definedName name="kkk" localSheetId="102" hidden="1">{#N/A,#N/A,FALSE,"т02бд"}</definedName>
    <definedName name="kkk" localSheetId="103" hidden="1">{#N/A,#N/A,FALSE,"т02бд"}</definedName>
    <definedName name="kkk" localSheetId="119" hidden="1">{#N/A,#N/A,FALSE,"т02бд"}</definedName>
    <definedName name="kkk" localSheetId="134" hidden="1">{#N/A,#N/A,FALSE,"т02бд"}</definedName>
    <definedName name="kkk" localSheetId="141" hidden="1">{#N/A,#N/A,FALSE,"т02бд"}</definedName>
    <definedName name="kkk" localSheetId="142" hidden="1">{#N/A,#N/A,FALSE,"т02бд"}</definedName>
    <definedName name="kkk" localSheetId="143" hidden="1">{#N/A,#N/A,FALSE,"т02бд"}</definedName>
    <definedName name="kkk" localSheetId="144" hidden="1">{#N/A,#N/A,FALSE,"т02бд"}</definedName>
    <definedName name="kkk" localSheetId="145" hidden="1">{#N/A,#N/A,FALSE,"т02бд"}</definedName>
    <definedName name="kkk" localSheetId="18" hidden="1">{#N/A,#N/A,FALSE,"т02бд"}</definedName>
    <definedName name="kkk" localSheetId="19" hidden="1">{#N/A,#N/A,FALSE,"т02бд"}</definedName>
    <definedName name="kkk" localSheetId="93" hidden="1">{#N/A,#N/A,FALSE,"т02бд"}</definedName>
    <definedName name="kkk" localSheetId="108" hidden="1">{#N/A,#N/A,FALSE,"т02бд"}</definedName>
    <definedName name="kkk" localSheetId="109" hidden="1">{#N/A,#N/A,FALSE,"т02бд"}</definedName>
    <definedName name="kkk" localSheetId="110" hidden="1">{#N/A,#N/A,FALSE,"т02бд"}</definedName>
    <definedName name="kkk" localSheetId="126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47" hidden="1">{#N/A,#N/A,FALSE,"т02бд"}</definedName>
    <definedName name="kkk" localSheetId="42" hidden="1">{#N/A,#N/A,FALSE,"т02бд"}</definedName>
    <definedName name="kkk" hidden="1">{#N/A,#N/A,FALSE,"т02бд"}</definedName>
    <definedName name="kkk_1" localSheetId="31" hidden="1">{#N/A,#N/A,FALSE,"т02бд"}</definedName>
    <definedName name="kkk_1" localSheetId="40" hidden="1">{#N/A,#N/A,FALSE,"т02бд"}</definedName>
    <definedName name="kkk_1" localSheetId="41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34" hidden="1">{#N/A,#N/A,FALSE,"т02бд"}</definedName>
    <definedName name="kkk_1" localSheetId="35" hidden="1">{#N/A,#N/A,FALSE,"т02бд"}</definedName>
    <definedName name="kkk_1" localSheetId="36" hidden="1">{#N/A,#N/A,FALSE,"т02бд"}</definedName>
    <definedName name="kkk_1" localSheetId="37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93" hidden="1">{#N/A,#N/A,FALSE,"т02бд"}</definedName>
    <definedName name="kkk_1" localSheetId="126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45" hidden="1">{#N/A,#N/A,FALSE,"т02бд"}</definedName>
    <definedName name="kkk_1" localSheetId="46" hidden="1">{#N/A,#N/A,FALSE,"т02бд"}</definedName>
    <definedName name="kkk_1" localSheetId="47" hidden="1">{#N/A,#N/A,FALSE,"т02бд"}</definedName>
    <definedName name="kkk_1" hidden="1">{#N/A,#N/A,FALSE,"т02бд"}</definedName>
    <definedName name="kkk_2" localSheetId="31" hidden="1">{#N/A,#N/A,FALSE,"т02бд"}</definedName>
    <definedName name="kkk_2" localSheetId="40" hidden="1">{#N/A,#N/A,FALSE,"т02бд"}</definedName>
    <definedName name="kkk_2" localSheetId="41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34" hidden="1">{#N/A,#N/A,FALSE,"т02бд"}</definedName>
    <definedName name="kkk_2" localSheetId="35" hidden="1">{#N/A,#N/A,FALSE,"т02бд"}</definedName>
    <definedName name="kkk_2" localSheetId="36" hidden="1">{#N/A,#N/A,FALSE,"т02бд"}</definedName>
    <definedName name="kkk_2" localSheetId="37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93" hidden="1">{#N/A,#N/A,FALSE,"т02бд"}</definedName>
    <definedName name="kkk_2" localSheetId="126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45" hidden="1">{#N/A,#N/A,FALSE,"т02бд"}</definedName>
    <definedName name="kkk_2" localSheetId="46" hidden="1">{#N/A,#N/A,FALSE,"т02бд"}</definedName>
    <definedName name="kkk_2" localSheetId="47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29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26" hidden="1">{#N/A,#N/A,FALSE,"т02бд"}</definedName>
    <definedName name="kkkkk" localSheetId="31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34" hidden="1">{#N/A,#N/A,FALSE,"т02бд"}</definedName>
    <definedName name="kkkkk" localSheetId="35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51" hidden="1">{#N/A,#N/A,FALSE,"т02бд"}</definedName>
    <definedName name="kkkkk" localSheetId="52" hidden="1">{#N/A,#N/A,FALSE,"т02бд"}</definedName>
    <definedName name="kkkkk" localSheetId="53" hidden="1">{#N/A,#N/A,FALSE,"т02бд"}</definedName>
    <definedName name="kkkkk" localSheetId="5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104" hidden="1">{#N/A,#N/A,FALSE,"т02бд"}</definedName>
    <definedName name="kkkkk" localSheetId="105" hidden="1">{#N/A,#N/A,FALSE,"т02бд"}</definedName>
    <definedName name="kkkkk" localSheetId="106" hidden="1">{#N/A,#N/A,FALSE,"т02бд"}</definedName>
    <definedName name="kkkkk" localSheetId="107" hidden="1">{#N/A,#N/A,FALSE,"т02бд"}</definedName>
    <definedName name="kkkkk" localSheetId="96" hidden="1">{#N/A,#N/A,FALSE,"т02бд"}</definedName>
    <definedName name="kkkkk" localSheetId="98" hidden="1">{#N/A,#N/A,FALSE,"т02бд"}</definedName>
    <definedName name="kkkkk" localSheetId="101" hidden="1">{#N/A,#N/A,FALSE,"т02бд"}</definedName>
    <definedName name="kkkkk" localSheetId="102" hidden="1">{#N/A,#N/A,FALSE,"т02бд"}</definedName>
    <definedName name="kkkkk" localSheetId="103" hidden="1">{#N/A,#N/A,FALSE,"т02бд"}</definedName>
    <definedName name="kkkkk" localSheetId="119" hidden="1">{#N/A,#N/A,FALSE,"т02бд"}</definedName>
    <definedName name="kkkkk" localSheetId="134" hidden="1">{#N/A,#N/A,FALSE,"т02бд"}</definedName>
    <definedName name="kkkkk" localSheetId="141" hidden="1">{#N/A,#N/A,FALSE,"т02бд"}</definedName>
    <definedName name="kkkkk" localSheetId="142" hidden="1">{#N/A,#N/A,FALSE,"т02бд"}</definedName>
    <definedName name="kkkkk" localSheetId="143" hidden="1">{#N/A,#N/A,FALSE,"т02бд"}</definedName>
    <definedName name="kkkkk" localSheetId="144" hidden="1">{#N/A,#N/A,FALSE,"т02бд"}</definedName>
    <definedName name="kkkkk" localSheetId="145" hidden="1">{#N/A,#N/A,FALSE,"т02бд"}</definedName>
    <definedName name="kkkkk" localSheetId="18" hidden="1">{#N/A,#N/A,FALSE,"т02бд"}</definedName>
    <definedName name="kkkkk" localSheetId="19" hidden="1">{#N/A,#N/A,FALSE,"т02бд"}</definedName>
    <definedName name="kkkkk" localSheetId="93" hidden="1">{#N/A,#N/A,FALSE,"т02бд"}</definedName>
    <definedName name="kkkkk" localSheetId="108" hidden="1">{#N/A,#N/A,FALSE,"т02бд"}</definedName>
    <definedName name="kkkkk" localSheetId="109" hidden="1">{#N/A,#N/A,FALSE,"т02бд"}</definedName>
    <definedName name="kkkkk" localSheetId="110" hidden="1">{#N/A,#N/A,FALSE,"т02бд"}</definedName>
    <definedName name="kkkkk" localSheetId="126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47" hidden="1">{#N/A,#N/A,FALSE,"т02бд"}</definedName>
    <definedName name="kkkkk" localSheetId="42" hidden="1">{#N/A,#N/A,FALSE,"т02бд"}</definedName>
    <definedName name="kkkkk" hidden="1">{#N/A,#N/A,FALSE,"т02бд"}</definedName>
    <definedName name="kkkkk_1" localSheetId="31" hidden="1">{#N/A,#N/A,FALSE,"т02бд"}</definedName>
    <definedName name="kkkkk_1" localSheetId="40" hidden="1">{#N/A,#N/A,FALSE,"т02бд"}</definedName>
    <definedName name="kkkkk_1" localSheetId="41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34" hidden="1">{#N/A,#N/A,FALSE,"т02бд"}</definedName>
    <definedName name="kkkkk_1" localSheetId="35" hidden="1">{#N/A,#N/A,FALSE,"т02бд"}</definedName>
    <definedName name="kkkkk_1" localSheetId="36" hidden="1">{#N/A,#N/A,FALSE,"т02бд"}</definedName>
    <definedName name="kkkkk_1" localSheetId="37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93" hidden="1">{#N/A,#N/A,FALSE,"т02бд"}</definedName>
    <definedName name="kkkkk_1" localSheetId="126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45" hidden="1">{#N/A,#N/A,FALSE,"т02бд"}</definedName>
    <definedName name="kkkkk_1" localSheetId="46" hidden="1">{#N/A,#N/A,FALSE,"т02бд"}</definedName>
    <definedName name="kkkkk_1" localSheetId="47" hidden="1">{#N/A,#N/A,FALSE,"т02бд"}</definedName>
    <definedName name="kkkkk_1" hidden="1">{#N/A,#N/A,FALSE,"т02бд"}</definedName>
    <definedName name="kkkkk_2" localSheetId="31" hidden="1">{#N/A,#N/A,FALSE,"т02бд"}</definedName>
    <definedName name="kkkkk_2" localSheetId="40" hidden="1">{#N/A,#N/A,FALSE,"т02бд"}</definedName>
    <definedName name="kkkkk_2" localSheetId="41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34" hidden="1">{#N/A,#N/A,FALSE,"т02бд"}</definedName>
    <definedName name="kkkkk_2" localSheetId="35" hidden="1">{#N/A,#N/A,FALSE,"т02бд"}</definedName>
    <definedName name="kkkkk_2" localSheetId="36" hidden="1">{#N/A,#N/A,FALSE,"т02бд"}</definedName>
    <definedName name="kkkkk_2" localSheetId="37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93" hidden="1">{#N/A,#N/A,FALSE,"т02бд"}</definedName>
    <definedName name="kkkkk_2" localSheetId="126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45" hidden="1">{#N/A,#N/A,FALSE,"т02бд"}</definedName>
    <definedName name="kkkkk_2" localSheetId="46" hidden="1">{#N/A,#N/A,FALSE,"т02бд"}</definedName>
    <definedName name="kkkkk_2" localSheetId="47" hidden="1">{#N/A,#N/A,FALSE,"т02бд"}</definedName>
    <definedName name="kkkkk_2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k" localSheetId="1" hidden="1">{#N/A,#N/A,FALSE,"т02бд"}</definedName>
    <definedName name="lk" localSheetId="2" hidden="1">{#N/A,#N/A,FALSE,"т02бд"}</definedName>
    <definedName name="lk" localSheetId="29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26" hidden="1">{#N/A,#N/A,FALSE,"т02бд"}</definedName>
    <definedName name="lk" localSheetId="31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34" hidden="1">{#N/A,#N/A,FALSE,"т02бд"}</definedName>
    <definedName name="lk" localSheetId="35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51" hidden="1">{#N/A,#N/A,FALSE,"т02бд"}</definedName>
    <definedName name="lk" localSheetId="52" hidden="1">{#N/A,#N/A,FALSE,"т02бд"}</definedName>
    <definedName name="lk" localSheetId="53" hidden="1">{#N/A,#N/A,FALSE,"т02бд"}</definedName>
    <definedName name="lk" localSheetId="5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104" hidden="1">{#N/A,#N/A,FALSE,"т02бд"}</definedName>
    <definedName name="lk" localSheetId="105" hidden="1">{#N/A,#N/A,FALSE,"т02бд"}</definedName>
    <definedName name="lk" localSheetId="106" hidden="1">{#N/A,#N/A,FALSE,"т02бд"}</definedName>
    <definedName name="lk" localSheetId="107" hidden="1">{#N/A,#N/A,FALSE,"т02бд"}</definedName>
    <definedName name="lk" localSheetId="96" hidden="1">{#N/A,#N/A,FALSE,"т02бд"}</definedName>
    <definedName name="lk" localSheetId="98" hidden="1">{#N/A,#N/A,FALSE,"т02бд"}</definedName>
    <definedName name="lk" localSheetId="101" hidden="1">{#N/A,#N/A,FALSE,"т02бд"}</definedName>
    <definedName name="lk" localSheetId="102" hidden="1">{#N/A,#N/A,FALSE,"т02бд"}</definedName>
    <definedName name="lk" localSheetId="103" hidden="1">{#N/A,#N/A,FALSE,"т02бд"}</definedName>
    <definedName name="lk" localSheetId="119" hidden="1">{#N/A,#N/A,FALSE,"т02бд"}</definedName>
    <definedName name="lk" localSheetId="134" hidden="1">{#N/A,#N/A,FALSE,"т02бд"}</definedName>
    <definedName name="lk" localSheetId="141" hidden="1">{#N/A,#N/A,FALSE,"т02бд"}</definedName>
    <definedName name="lk" localSheetId="142" hidden="1">{#N/A,#N/A,FALSE,"т02бд"}</definedName>
    <definedName name="lk" localSheetId="143" hidden="1">{#N/A,#N/A,FALSE,"т02бд"}</definedName>
    <definedName name="lk" localSheetId="144" hidden="1">{#N/A,#N/A,FALSE,"т02бд"}</definedName>
    <definedName name="lk" localSheetId="145" hidden="1">{#N/A,#N/A,FALSE,"т02бд"}</definedName>
    <definedName name="lk" localSheetId="18" hidden="1">{#N/A,#N/A,FALSE,"т02бд"}</definedName>
    <definedName name="lk" localSheetId="19" hidden="1">{#N/A,#N/A,FALSE,"т02бд"}</definedName>
    <definedName name="lk" localSheetId="93" hidden="1">{#N/A,#N/A,FALSE,"т02бд"}</definedName>
    <definedName name="lk" localSheetId="108" hidden="1">{#N/A,#N/A,FALSE,"т02бд"}</definedName>
    <definedName name="lk" localSheetId="109" hidden="1">{#N/A,#N/A,FALSE,"т02бд"}</definedName>
    <definedName name="lk" localSheetId="110" hidden="1">{#N/A,#N/A,FALSE,"т02бд"}</definedName>
    <definedName name="lk" localSheetId="126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47" hidden="1">{#N/A,#N/A,FALSE,"т02бд"}</definedName>
    <definedName name="lk" localSheetId="42" hidden="1">{#N/A,#N/A,FALSE,"т02бд"}</definedName>
    <definedName name="lk" hidden="1">{#N/A,#N/A,FALSE,"т02бд"}</definedName>
    <definedName name="lk_1" localSheetId="31" hidden="1">{#N/A,#N/A,FALSE,"т02бд"}</definedName>
    <definedName name="lk_1" localSheetId="40" hidden="1">{#N/A,#N/A,FALSE,"т02бд"}</definedName>
    <definedName name="lk_1" localSheetId="41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34" hidden="1">{#N/A,#N/A,FALSE,"т02бд"}</definedName>
    <definedName name="lk_1" localSheetId="35" hidden="1">{#N/A,#N/A,FALSE,"т02бд"}</definedName>
    <definedName name="lk_1" localSheetId="36" hidden="1">{#N/A,#N/A,FALSE,"т02бд"}</definedName>
    <definedName name="lk_1" localSheetId="37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93" hidden="1">{#N/A,#N/A,FALSE,"т02бд"}</definedName>
    <definedName name="lk_1" localSheetId="126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45" hidden="1">{#N/A,#N/A,FALSE,"т02бд"}</definedName>
    <definedName name="lk_1" localSheetId="46" hidden="1">{#N/A,#N/A,FALSE,"т02бд"}</definedName>
    <definedName name="lk_1" localSheetId="47" hidden="1">{#N/A,#N/A,FALSE,"т02бд"}</definedName>
    <definedName name="lk_1" hidden="1">{#N/A,#N/A,FALSE,"т02бд"}</definedName>
    <definedName name="lk_2" localSheetId="31" hidden="1">{#N/A,#N/A,FALSE,"т02бд"}</definedName>
    <definedName name="lk_2" localSheetId="40" hidden="1">{#N/A,#N/A,FALSE,"т02бд"}</definedName>
    <definedName name="lk_2" localSheetId="41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34" hidden="1">{#N/A,#N/A,FALSE,"т02бд"}</definedName>
    <definedName name="lk_2" localSheetId="35" hidden="1">{#N/A,#N/A,FALSE,"т02бд"}</definedName>
    <definedName name="lk_2" localSheetId="36" hidden="1">{#N/A,#N/A,FALSE,"т02бд"}</definedName>
    <definedName name="lk_2" localSheetId="37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93" hidden="1">{#N/A,#N/A,FALSE,"т02бд"}</definedName>
    <definedName name="lk_2" localSheetId="126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45" hidden="1">{#N/A,#N/A,FALSE,"т02бд"}</definedName>
    <definedName name="lk_2" localSheetId="46" hidden="1">{#N/A,#N/A,FALSE,"т02бд"}</definedName>
    <definedName name="lk_2" localSheetId="47" hidden="1">{#N/A,#N/A,FALSE,"т02бд"}</definedName>
    <definedName name="lk_2" hidden="1">{#N/A,#N/A,FALSE,"т02бд"}</definedName>
    <definedName name="ll" localSheetId="1" hidden="1">{#N/A,#N/A,FALSE,"Лист4"}</definedName>
    <definedName name="ll" localSheetId="31" hidden="1">{#N/A,#N/A,FALSE,"Лист4"}</definedName>
    <definedName name="ll" localSheetId="40" hidden="1">{#N/A,#N/A,FALSE,"Лист4"}</definedName>
    <definedName name="ll" localSheetId="41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34" hidden="1">{#N/A,#N/A,FALSE,"Лист4"}</definedName>
    <definedName name="ll" localSheetId="35" hidden="1">{#N/A,#N/A,FALSE,"Лист4"}</definedName>
    <definedName name="ll" localSheetId="3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67" hidden="1">{#N/A,#N/A,FALSE,"Лист4"}</definedName>
    <definedName name="ll" localSheetId="104" hidden="1">{#N/A,#N/A,FALSE,"Лист4"}</definedName>
    <definedName name="ll" localSheetId="105" hidden="1">{#N/A,#N/A,FALSE,"Лист4"}</definedName>
    <definedName name="ll" localSheetId="106" hidden="1">{#N/A,#N/A,FALSE,"Лист4"}</definedName>
    <definedName name="ll" localSheetId="107" hidden="1">{#N/A,#N/A,FALSE,"Лист4"}</definedName>
    <definedName name="ll" localSheetId="96" hidden="1">{#N/A,#N/A,FALSE,"Лист4"}</definedName>
    <definedName name="ll" localSheetId="101" hidden="1">{#N/A,#N/A,FALSE,"Лист4"}</definedName>
    <definedName name="ll" localSheetId="102" hidden="1">{#N/A,#N/A,FALSE,"Лист4"}</definedName>
    <definedName name="ll" localSheetId="103" hidden="1">{#N/A,#N/A,FALSE,"Лист4"}</definedName>
    <definedName name="ll" localSheetId="119" hidden="1">{#N/A,#N/A,FALSE,"Лист4"}</definedName>
    <definedName name="ll" localSheetId="134" hidden="1">{#N/A,#N/A,FALSE,"Лист4"}</definedName>
    <definedName name="ll" localSheetId="141" hidden="1">{#N/A,#N/A,FALSE,"Лист4"}</definedName>
    <definedName name="ll" localSheetId="142" hidden="1">{#N/A,#N/A,FALSE,"Лист4"}</definedName>
    <definedName name="ll" localSheetId="143" hidden="1">{#N/A,#N/A,FALSE,"Лист4"}</definedName>
    <definedName name="ll" localSheetId="144" hidden="1">{#N/A,#N/A,FALSE,"Лист4"}</definedName>
    <definedName name="ll" localSheetId="145" hidden="1">{#N/A,#N/A,FALSE,"Лист4"}</definedName>
    <definedName name="ll" localSheetId="18" hidden="1">{#N/A,#N/A,FALSE,"Лист4"}</definedName>
    <definedName name="ll" localSheetId="19" hidden="1">{#N/A,#N/A,FALSE,"Лист4"}</definedName>
    <definedName name="ll" localSheetId="93" hidden="1">{#N/A,#N/A,FALSE,"Лист4"}</definedName>
    <definedName name="ll" localSheetId="108" hidden="1">{#N/A,#N/A,FALSE,"Лист4"}</definedName>
    <definedName name="ll" localSheetId="109" hidden="1">{#N/A,#N/A,FALSE,"Лист4"}</definedName>
    <definedName name="ll" localSheetId="110" hidden="1">{#N/A,#N/A,FALSE,"Лист4"}</definedName>
    <definedName name="ll" localSheetId="126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47" hidden="1">{#N/A,#N/A,FALSE,"Лист4"}</definedName>
    <definedName name="ll" localSheetId="42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29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26" hidden="1">{#N/A,#N/A,FALSE,"т02бд"}</definedName>
    <definedName name="lll" localSheetId="31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34" hidden="1">{#N/A,#N/A,FALSE,"т02бд"}</definedName>
    <definedName name="lll" localSheetId="35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51" hidden="1">{#N/A,#N/A,FALSE,"т02бд"}</definedName>
    <definedName name="lll" localSheetId="52" hidden="1">{#N/A,#N/A,FALSE,"т02бд"}</definedName>
    <definedName name="lll" localSheetId="53" hidden="1">{#N/A,#N/A,FALSE,"т02бд"}</definedName>
    <definedName name="lll" localSheetId="5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104" hidden="1">{#N/A,#N/A,FALSE,"т02бд"}</definedName>
    <definedName name="lll" localSheetId="105" hidden="1">{#N/A,#N/A,FALSE,"т02бд"}</definedName>
    <definedName name="lll" localSheetId="106" hidden="1">{#N/A,#N/A,FALSE,"т02бд"}</definedName>
    <definedName name="lll" localSheetId="107" hidden="1">{#N/A,#N/A,FALSE,"т02бд"}</definedName>
    <definedName name="lll" localSheetId="96" hidden="1">{#N/A,#N/A,FALSE,"т02бд"}</definedName>
    <definedName name="lll" localSheetId="98" hidden="1">{#N/A,#N/A,FALSE,"т02бд"}</definedName>
    <definedName name="lll" localSheetId="101" hidden="1">{#N/A,#N/A,FALSE,"т02бд"}</definedName>
    <definedName name="lll" localSheetId="102" hidden="1">{#N/A,#N/A,FALSE,"т02бд"}</definedName>
    <definedName name="lll" localSheetId="103" hidden="1">{#N/A,#N/A,FALSE,"т02бд"}</definedName>
    <definedName name="lll" localSheetId="119" hidden="1">{#N/A,#N/A,FALSE,"т02бд"}</definedName>
    <definedName name="lll" localSheetId="134" hidden="1">{#N/A,#N/A,FALSE,"т02бд"}</definedName>
    <definedName name="lll" localSheetId="141" hidden="1">{#N/A,#N/A,FALSE,"т02бд"}</definedName>
    <definedName name="lll" localSheetId="142" hidden="1">{#N/A,#N/A,FALSE,"т02бд"}</definedName>
    <definedName name="lll" localSheetId="143" hidden="1">{#N/A,#N/A,FALSE,"т02бд"}</definedName>
    <definedName name="lll" localSheetId="144" hidden="1">{#N/A,#N/A,FALSE,"т02бд"}</definedName>
    <definedName name="lll" localSheetId="145" hidden="1">{#N/A,#N/A,FALSE,"т02бд"}</definedName>
    <definedName name="lll" localSheetId="18" hidden="1">{#N/A,#N/A,FALSE,"т02бд"}</definedName>
    <definedName name="lll" localSheetId="19" hidden="1">{#N/A,#N/A,FALSE,"т02бд"}</definedName>
    <definedName name="lll" localSheetId="93" hidden="1">{#N/A,#N/A,FALSE,"т02бд"}</definedName>
    <definedName name="lll" localSheetId="108" hidden="1">{#N/A,#N/A,FALSE,"т02бд"}</definedName>
    <definedName name="lll" localSheetId="109" hidden="1">{#N/A,#N/A,FALSE,"т02бд"}</definedName>
    <definedName name="lll" localSheetId="110" hidden="1">{#N/A,#N/A,FALSE,"т02бд"}</definedName>
    <definedName name="lll" localSheetId="126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47" hidden="1">{#N/A,#N/A,FALSE,"т02бд"}</definedName>
    <definedName name="lll" localSheetId="42" hidden="1">{#N/A,#N/A,FALSE,"т02бд"}</definedName>
    <definedName name="lll" hidden="1">{#N/A,#N/A,FALSE,"т02бд"}</definedName>
    <definedName name="lll_2" localSheetId="31" hidden="1">{#N/A,#N/A,FALSE,"т02бд"}</definedName>
    <definedName name="lll_2" localSheetId="40" hidden="1">{#N/A,#N/A,FALSE,"т02бд"}</definedName>
    <definedName name="lll_2" localSheetId="41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34" hidden="1">{#N/A,#N/A,FALSE,"т02бд"}</definedName>
    <definedName name="lll_2" localSheetId="35" hidden="1">{#N/A,#N/A,FALSE,"т02бд"}</definedName>
    <definedName name="lll_2" localSheetId="36" hidden="1">{#N/A,#N/A,FALSE,"т02бд"}</definedName>
    <definedName name="lll_2" localSheetId="37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93" hidden="1">{#N/A,#N/A,FALSE,"т02бд"}</definedName>
    <definedName name="lll_2" localSheetId="126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45" hidden="1">{#N/A,#N/A,FALSE,"т02бд"}</definedName>
    <definedName name="lll_2" localSheetId="46" hidden="1">{#N/A,#N/A,FALSE,"т02бд"}</definedName>
    <definedName name="lll_2" localSheetId="47" hidden="1">{#N/A,#N/A,FALSE,"т02бд"}</definedName>
    <definedName name="lll_2" hidden="1">{#N/A,#N/A,FALSE,"т02бд"}</definedName>
    <definedName name="lll_2_1" localSheetId="31" hidden="1">{#N/A,#N/A,FALSE,"т02бд"}</definedName>
    <definedName name="lll_2_1" localSheetId="40" hidden="1">{#N/A,#N/A,FALSE,"т02бд"}</definedName>
    <definedName name="lll_2_1" localSheetId="41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34" hidden="1">{#N/A,#N/A,FALSE,"т02бд"}</definedName>
    <definedName name="lll_2_1" localSheetId="35" hidden="1">{#N/A,#N/A,FALSE,"т02бд"}</definedName>
    <definedName name="lll_2_1" localSheetId="36" hidden="1">{#N/A,#N/A,FALSE,"т02бд"}</definedName>
    <definedName name="lll_2_1" localSheetId="37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93" hidden="1">{#N/A,#N/A,FALSE,"т02бд"}</definedName>
    <definedName name="lll_2_1" localSheetId="126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45" hidden="1">{#N/A,#N/A,FALSE,"т02бд"}</definedName>
    <definedName name="lll_2_1" localSheetId="46" hidden="1">{#N/A,#N/A,FALSE,"т02бд"}</definedName>
    <definedName name="lll_2_1" localSheetId="47" hidden="1">{#N/A,#N/A,FALSE,"т02бд"}</definedName>
    <definedName name="lll_2_1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105" hidden="1">{#N/A,#N/A,FALSE,"I";#N/A,#N/A,FALSE,"J";#N/A,#N/A,FALSE,"K";#N/A,#N/A,FALSE,"L";#N/A,#N/A,FALSE,"M";#N/A,#N/A,FALSE,"N";#N/A,#N/A,FALSE,"O"}</definedName>
    <definedName name="m" localSheetId="106" hidden="1">{#N/A,#N/A,FALSE,"I";#N/A,#N/A,FALSE,"J";#N/A,#N/A,FALSE,"K";#N/A,#N/A,FALSE,"L";#N/A,#N/A,FALSE,"M";#N/A,#N/A,FALSE,"N";#N/A,#N/A,FALSE,"O"}</definedName>
    <definedName name="m" localSheetId="107" hidden="1">{#N/A,#N/A,FALSE,"I";#N/A,#N/A,FALSE,"J";#N/A,#N/A,FALSE,"K";#N/A,#N/A,FALSE,"L";#N/A,#N/A,FALSE,"M";#N/A,#N/A,FALSE,"N";#N/A,#N/A,FALSE,"O"}</definedName>
    <definedName name="m" localSheetId="96" hidden="1">{#N/A,#N/A,FALSE,"I";#N/A,#N/A,FALSE,"J";#N/A,#N/A,FALSE,"K";#N/A,#N/A,FALSE,"L";#N/A,#N/A,FALSE,"M";#N/A,#N/A,FALSE,"N";#N/A,#N/A,FALSE,"O"}</definedName>
    <definedName name="m" localSheetId="98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102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localSheetId="119" hidden="1">{#N/A,#N/A,FALSE,"I";#N/A,#N/A,FALSE,"J";#N/A,#N/A,FALSE,"K";#N/A,#N/A,FALSE,"L";#N/A,#N/A,FALSE,"M";#N/A,#N/A,FALSE,"N";#N/A,#N/A,FALSE,"O"}</definedName>
    <definedName name="m" localSheetId="134" hidden="1">{#N/A,#N/A,FALSE,"I";#N/A,#N/A,FALSE,"J";#N/A,#N/A,FALSE,"K";#N/A,#N/A,FALSE,"L";#N/A,#N/A,FALSE,"M";#N/A,#N/A,FALSE,"N";#N/A,#N/A,FALSE,"O"}</definedName>
    <definedName name="m" localSheetId="139" hidden="1">{#N/A,#N/A,FALSE,"I";#N/A,#N/A,FALSE,"J";#N/A,#N/A,FALSE,"K";#N/A,#N/A,FALSE,"L";#N/A,#N/A,FALSE,"M";#N/A,#N/A,FALSE,"N";#N/A,#N/A,FALSE,"O"}</definedName>
    <definedName name="m" localSheetId="141" hidden="1">{#N/A,#N/A,FALSE,"I";#N/A,#N/A,FALSE,"J";#N/A,#N/A,FALSE,"K";#N/A,#N/A,FALSE,"L";#N/A,#N/A,FALSE,"M";#N/A,#N/A,FALSE,"N";#N/A,#N/A,FALSE,"O"}</definedName>
    <definedName name="m" localSheetId="142" hidden="1">{#N/A,#N/A,FALSE,"I";#N/A,#N/A,FALSE,"J";#N/A,#N/A,FALSE,"K";#N/A,#N/A,FALSE,"L";#N/A,#N/A,FALSE,"M";#N/A,#N/A,FALSE,"N";#N/A,#N/A,FALSE,"O"}</definedName>
    <definedName name="m" localSheetId="143" hidden="1">{#N/A,#N/A,FALSE,"I";#N/A,#N/A,FALSE,"J";#N/A,#N/A,FALSE,"K";#N/A,#N/A,FALSE,"L";#N/A,#N/A,FALSE,"M";#N/A,#N/A,FALSE,"N";#N/A,#N/A,FALSE,"O"}</definedName>
    <definedName name="m" localSheetId="144" hidden="1">{#N/A,#N/A,FALSE,"I";#N/A,#N/A,FALSE,"J";#N/A,#N/A,FALSE,"K";#N/A,#N/A,FALSE,"L";#N/A,#N/A,FALSE,"M";#N/A,#N/A,FALSE,"N";#N/A,#N/A,FALSE,"O"}</definedName>
    <definedName name="m" localSheetId="145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108" hidden="1">{#N/A,#N/A,FALSE,"I";#N/A,#N/A,FALSE,"J";#N/A,#N/A,FALSE,"K";#N/A,#N/A,FALSE,"L";#N/A,#N/A,FALSE,"M";#N/A,#N/A,FALSE,"N";#N/A,#N/A,FALSE,"O"}</definedName>
    <definedName name="m" localSheetId="109" hidden="1">{#N/A,#N/A,FALSE,"I";#N/A,#N/A,FALSE,"J";#N/A,#N/A,FALSE,"K";#N/A,#N/A,FALSE,"L";#N/A,#N/A,FALSE,"M";#N/A,#N/A,FALSE,"N";#N/A,#N/A,FALSE,"O"}</definedName>
    <definedName name="m" localSheetId="110" hidden="1">{#N/A,#N/A,FALSE,"I";#N/A,#N/A,FALSE,"J";#N/A,#N/A,FALSE,"K";#N/A,#N/A,FALSE,"L";#N/A,#N/A,FALSE,"M";#N/A,#N/A,FALSE,"N";#N/A,#N/A,FALSE,"O"}</definedName>
    <definedName name="m" localSheetId="126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47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40" hidden="1">{#N/A,#N/A,FALSE,"I";#N/A,#N/A,FALSE,"J";#N/A,#N/A,FALSE,"K";#N/A,#N/A,FALSE,"L";#N/A,#N/A,FALSE,"M";#N/A,#N/A,FALSE,"N";#N/A,#N/A,FALSE,"O"}</definedName>
    <definedName name="m_1" localSheetId="41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37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93" hidden="1">{#N/A,#N/A,FALSE,"I";#N/A,#N/A,FALSE,"J";#N/A,#N/A,FALSE,"K";#N/A,#N/A,FALSE,"L";#N/A,#N/A,FALSE,"M";#N/A,#N/A,FALSE,"N";#N/A,#N/A,FALSE,"O"}</definedName>
    <definedName name="m_1" localSheetId="126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6" hidden="1">{#N/A,#N/A,FALSE,"I";#N/A,#N/A,FALSE,"J";#N/A,#N/A,FALSE,"K";#N/A,#N/A,FALSE,"L";#N/A,#N/A,FALSE,"M";#N/A,#N/A,FALSE,"N";#N/A,#N/A,FALSE,"O"}</definedName>
    <definedName name="m_1" localSheetId="47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40" hidden="1">{#N/A,#N/A,FALSE,"I";#N/A,#N/A,FALSE,"J";#N/A,#N/A,FALSE,"K";#N/A,#N/A,FALSE,"L";#N/A,#N/A,FALSE,"M";#N/A,#N/A,FALSE,"N";#N/A,#N/A,FALSE,"O"}</definedName>
    <definedName name="m_2" localSheetId="41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37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93" hidden="1">{#N/A,#N/A,FALSE,"I";#N/A,#N/A,FALSE,"J";#N/A,#N/A,FALSE,"K";#N/A,#N/A,FALSE,"L";#N/A,#N/A,FALSE,"M";#N/A,#N/A,FALSE,"N";#N/A,#N/A,FALSE,"O"}</definedName>
    <definedName name="m_2" localSheetId="126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6" hidden="1">{#N/A,#N/A,FALSE,"I";#N/A,#N/A,FALSE,"J";#N/A,#N/A,FALSE,"K";#N/A,#N/A,FALSE,"L";#N/A,#N/A,FALSE,"M";#N/A,#N/A,FALSE,"N";#N/A,#N/A,FALSE,"O"}</definedName>
    <definedName name="m_2" localSheetId="47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n" localSheetId="1" hidden="1">{"MONA",#N/A,FALSE,"S"}</definedName>
    <definedName name="mn" localSheetId="2" hidden="1">{"MONA",#N/A,FALSE,"S"}</definedName>
    <definedName name="mn" localSheetId="29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26" hidden="1">{"MONA",#N/A,FALSE,"S"}</definedName>
    <definedName name="mn" localSheetId="31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34" hidden="1">{"MONA",#N/A,FALSE,"S"}</definedName>
    <definedName name="mn" localSheetId="35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51" hidden="1">{"MONA",#N/A,FALSE,"S"}</definedName>
    <definedName name="mn" localSheetId="52" hidden="1">{"MONA",#N/A,FALSE,"S"}</definedName>
    <definedName name="mn" localSheetId="53" hidden="1">{"MONA",#N/A,FALSE,"S"}</definedName>
    <definedName name="mn" localSheetId="5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104" hidden="1">{"MONA",#N/A,FALSE,"S"}</definedName>
    <definedName name="mn" localSheetId="105" hidden="1">{"MONA",#N/A,FALSE,"S"}</definedName>
    <definedName name="mn" localSheetId="106" hidden="1">{"MONA",#N/A,FALSE,"S"}</definedName>
    <definedName name="mn" localSheetId="107" hidden="1">{"MONA",#N/A,FALSE,"S"}</definedName>
    <definedName name="mn" localSheetId="96" hidden="1">{"MONA",#N/A,FALSE,"S"}</definedName>
    <definedName name="mn" localSheetId="98" hidden="1">{"MONA",#N/A,FALSE,"S"}</definedName>
    <definedName name="mn" localSheetId="101" hidden="1">{"MONA",#N/A,FALSE,"S"}</definedName>
    <definedName name="mn" localSheetId="102" hidden="1">{"MONA",#N/A,FALSE,"S"}</definedName>
    <definedName name="mn" localSheetId="103" hidden="1">{"MONA",#N/A,FALSE,"S"}</definedName>
    <definedName name="mn" localSheetId="119" hidden="1">{"MONA",#N/A,FALSE,"S"}</definedName>
    <definedName name="mn" localSheetId="134" hidden="1">{"MONA",#N/A,FALSE,"S"}</definedName>
    <definedName name="mn" localSheetId="139" hidden="1">{"MONA",#N/A,FALSE,"S"}</definedName>
    <definedName name="mn" localSheetId="141" hidden="1">{"MONA",#N/A,FALSE,"S"}</definedName>
    <definedName name="mn" localSheetId="142" hidden="1">{"MONA",#N/A,FALSE,"S"}</definedName>
    <definedName name="mn" localSheetId="143" hidden="1">{"MONA",#N/A,FALSE,"S"}</definedName>
    <definedName name="mn" localSheetId="144" hidden="1">{"MONA",#N/A,FALSE,"S"}</definedName>
    <definedName name="mn" localSheetId="145" hidden="1">{"MONA",#N/A,FALSE,"S"}</definedName>
    <definedName name="mn" localSheetId="18" hidden="1">{"MONA",#N/A,FALSE,"S"}</definedName>
    <definedName name="mn" localSheetId="19" hidden="1">{"MONA",#N/A,FALSE,"S"}</definedName>
    <definedName name="mn" localSheetId="93" hidden="1">{"MONA",#N/A,FALSE,"S"}</definedName>
    <definedName name="mn" localSheetId="108" hidden="1">{"MONA",#N/A,FALSE,"S"}</definedName>
    <definedName name="mn" localSheetId="109" hidden="1">{"MONA",#N/A,FALSE,"S"}</definedName>
    <definedName name="mn" localSheetId="110" hidden="1">{"MONA",#N/A,FALSE,"S"}</definedName>
    <definedName name="mn" localSheetId="126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47" hidden="1">{"MONA",#N/A,FALSE,"S"}</definedName>
    <definedName name="mn" localSheetId="42" hidden="1">{"MONA",#N/A,FALSE,"S"}</definedName>
    <definedName name="mn" hidden="1">{"MONA",#N/A,FALSE,"S"}</definedName>
    <definedName name="mn_1" localSheetId="31" hidden="1">{"MONA",#N/A,FALSE,"S"}</definedName>
    <definedName name="mn_1" localSheetId="40" hidden="1">{"MONA",#N/A,FALSE,"S"}</definedName>
    <definedName name="mn_1" localSheetId="41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34" hidden="1">{"MONA",#N/A,FALSE,"S"}</definedName>
    <definedName name="mn_1" localSheetId="35" hidden="1">{"MONA",#N/A,FALSE,"S"}</definedName>
    <definedName name="mn_1" localSheetId="36" hidden="1">{"MONA",#N/A,FALSE,"S"}</definedName>
    <definedName name="mn_1" localSheetId="37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93" hidden="1">{"MONA",#N/A,FALSE,"S"}</definedName>
    <definedName name="mn_1" localSheetId="126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45" hidden="1">{"MONA",#N/A,FALSE,"S"}</definedName>
    <definedName name="mn_1" localSheetId="46" hidden="1">{"MONA",#N/A,FALSE,"S"}</definedName>
    <definedName name="mn_1" localSheetId="47" hidden="1">{"MONA",#N/A,FALSE,"S"}</definedName>
    <definedName name="mn_1" hidden="1">{"MONA",#N/A,FALSE,"S"}</definedName>
    <definedName name="mn_2" localSheetId="31" hidden="1">{"MONA",#N/A,FALSE,"S"}</definedName>
    <definedName name="mn_2" localSheetId="40" hidden="1">{"MONA",#N/A,FALSE,"S"}</definedName>
    <definedName name="mn_2" localSheetId="41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34" hidden="1">{"MONA",#N/A,FALSE,"S"}</definedName>
    <definedName name="mn_2" localSheetId="35" hidden="1">{"MONA",#N/A,FALSE,"S"}</definedName>
    <definedName name="mn_2" localSheetId="36" hidden="1">{"MONA",#N/A,FALSE,"S"}</definedName>
    <definedName name="mn_2" localSheetId="37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93" hidden="1">{"MONA",#N/A,FALSE,"S"}</definedName>
    <definedName name="mn_2" localSheetId="126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45" hidden="1">{"MONA",#N/A,FALSE,"S"}</definedName>
    <definedName name="mn_2" localSheetId="46" hidden="1">{"MONA",#N/A,FALSE,"S"}</definedName>
    <definedName name="mn_2" localSheetId="47" hidden="1">{"MONA",#N/A,FALSE,"S"}</definedName>
    <definedName name="mn_2" hidden="1">{"MONA",#N/A,FALSE,"S"}</definedName>
    <definedName name="n" localSheetId="1" hidden="1">{#N/A,#N/A,FALSE,"Лист4"}</definedName>
    <definedName name="n" localSheetId="31" hidden="1">{#N/A,#N/A,FALSE,"Лист4"}</definedName>
    <definedName name="n" localSheetId="40" hidden="1">{#N/A,#N/A,FALSE,"Лист4"}</definedName>
    <definedName name="n" localSheetId="41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34" hidden="1">{#N/A,#N/A,FALSE,"Лист4"}</definedName>
    <definedName name="n" localSheetId="35" hidden="1">{#N/A,#N/A,FALSE,"Лист4"}</definedName>
    <definedName name="n" localSheetId="3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67" hidden="1">{#N/A,#N/A,FALSE,"Лист4"}</definedName>
    <definedName name="n" localSheetId="104" hidden="1">{#N/A,#N/A,FALSE,"Лист4"}</definedName>
    <definedName name="n" localSheetId="105" hidden="1">{#N/A,#N/A,FALSE,"Лист4"}</definedName>
    <definedName name="n" localSheetId="106" hidden="1">{#N/A,#N/A,FALSE,"Лист4"}</definedName>
    <definedName name="n" localSheetId="107" hidden="1">{#N/A,#N/A,FALSE,"Лист4"}</definedName>
    <definedName name="n" localSheetId="96" hidden="1">{#N/A,#N/A,FALSE,"Лист4"}</definedName>
    <definedName name="n" localSheetId="101" hidden="1">{#N/A,#N/A,FALSE,"Лист4"}</definedName>
    <definedName name="n" localSheetId="102" hidden="1">{#N/A,#N/A,FALSE,"Лист4"}</definedName>
    <definedName name="n" localSheetId="103" hidden="1">{#N/A,#N/A,FALSE,"Лист4"}</definedName>
    <definedName name="n" localSheetId="119" hidden="1">{#N/A,#N/A,FALSE,"Лист4"}</definedName>
    <definedName name="n" localSheetId="134" hidden="1">{#N/A,#N/A,FALSE,"Лист4"}</definedName>
    <definedName name="n" localSheetId="141" hidden="1">{#N/A,#N/A,FALSE,"Лист4"}</definedName>
    <definedName name="n" localSheetId="142" hidden="1">{#N/A,#N/A,FALSE,"Лист4"}</definedName>
    <definedName name="n" localSheetId="143" hidden="1">{#N/A,#N/A,FALSE,"Лист4"}</definedName>
    <definedName name="n" localSheetId="144" hidden="1">{#N/A,#N/A,FALSE,"Лист4"}</definedName>
    <definedName name="n" localSheetId="145" hidden="1">{#N/A,#N/A,FALSE,"Лист4"}</definedName>
    <definedName name="n" localSheetId="18" hidden="1">{#N/A,#N/A,FALSE,"Лист4"}</definedName>
    <definedName name="n" localSheetId="19" hidden="1">{#N/A,#N/A,FALSE,"Лист4"}</definedName>
    <definedName name="n" localSheetId="93" hidden="1">{#N/A,#N/A,FALSE,"Лист4"}</definedName>
    <definedName name="n" localSheetId="108" hidden="1">{#N/A,#N/A,FALSE,"Лист4"}</definedName>
    <definedName name="n" localSheetId="109" hidden="1">{#N/A,#N/A,FALSE,"Лист4"}</definedName>
    <definedName name="n" localSheetId="110" hidden="1">{#N/A,#N/A,FALSE,"Лист4"}</definedName>
    <definedName name="n" localSheetId="126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47" hidden="1">{#N/A,#N/A,FALSE,"Лист4"}</definedName>
    <definedName name="n" localSheetId="42" hidden="1">{#N/A,#N/A,FALSE,"Лист4"}</definedName>
    <definedName name="n" hidden="1">{#N/A,#N/A,FALSE,"Лист4"}</definedName>
    <definedName name="njgf" localSheetId="1" hidden="1">{#N/A,#N/A,FALSE,"т04"}</definedName>
    <definedName name="njgf" localSheetId="2" hidden="1">{#N/A,#N/A,FALSE,"т04"}</definedName>
    <definedName name="njgf" localSheetId="29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26" hidden="1">{#N/A,#N/A,FALSE,"т04"}</definedName>
    <definedName name="njgf" localSheetId="31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34" hidden="1">{#N/A,#N/A,FALSE,"т04"}</definedName>
    <definedName name="njgf" localSheetId="35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51" hidden="1">{#N/A,#N/A,FALSE,"т04"}</definedName>
    <definedName name="njgf" localSheetId="52" hidden="1">{#N/A,#N/A,FALSE,"т04"}</definedName>
    <definedName name="njgf" localSheetId="53" hidden="1">{#N/A,#N/A,FALSE,"т04"}</definedName>
    <definedName name="njgf" localSheetId="5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104" hidden="1">{#N/A,#N/A,FALSE,"т04"}</definedName>
    <definedName name="njgf" localSheetId="96" hidden="1">{#N/A,#N/A,FALSE,"т04"}</definedName>
    <definedName name="njgf" localSheetId="98" hidden="1">{#N/A,#N/A,FALSE,"т04"}</definedName>
    <definedName name="njgf" localSheetId="101" hidden="1">{#N/A,#N/A,FALSE,"т04"}</definedName>
    <definedName name="njgf" localSheetId="102" hidden="1">{#N/A,#N/A,FALSE,"т04"}</definedName>
    <definedName name="njgf" localSheetId="103" hidden="1">{#N/A,#N/A,FALSE,"т04"}</definedName>
    <definedName name="njgf" localSheetId="119" hidden="1">{#N/A,#N/A,FALSE,"т04"}</definedName>
    <definedName name="njgf" localSheetId="134" hidden="1">{#N/A,#N/A,FALSE,"т04"}</definedName>
    <definedName name="njgf" localSheetId="141" hidden="1">{#N/A,#N/A,FALSE,"т04"}</definedName>
    <definedName name="njgf" localSheetId="142" hidden="1">{#N/A,#N/A,FALSE,"т04"}</definedName>
    <definedName name="njgf" localSheetId="143" hidden="1">{#N/A,#N/A,FALSE,"т04"}</definedName>
    <definedName name="njgf" localSheetId="18" hidden="1">{#N/A,#N/A,FALSE,"т04"}</definedName>
    <definedName name="njgf" localSheetId="19" hidden="1">{#N/A,#N/A,FALSE,"т04"}</definedName>
    <definedName name="njgf" localSheetId="93" hidden="1">{#N/A,#N/A,FALSE,"т04"}</definedName>
    <definedName name="njgf" localSheetId="108" hidden="1">{#N/A,#N/A,FALSE,"т04"}</definedName>
    <definedName name="njgf" localSheetId="109" hidden="1">{#N/A,#N/A,FALSE,"т04"}</definedName>
    <definedName name="njgf" localSheetId="110" hidden="1">{#N/A,#N/A,FALSE,"т04"}</definedName>
    <definedName name="njgf" localSheetId="126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47" hidden="1">{#N/A,#N/A,FALSE,"т04"}</definedName>
    <definedName name="njgf" localSheetId="42" hidden="1">{#N/A,#N/A,FALSE,"т04"}</definedName>
    <definedName name="njgf" hidden="1">{#N/A,#N/A,FALSE,"т04"}</definedName>
    <definedName name="njgf_2" localSheetId="31" hidden="1">{#N/A,#N/A,FALSE,"т04"}</definedName>
    <definedName name="njgf_2" localSheetId="40" hidden="1">{#N/A,#N/A,FALSE,"т04"}</definedName>
    <definedName name="njgf_2" localSheetId="41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34" hidden="1">{#N/A,#N/A,FALSE,"т04"}</definedName>
    <definedName name="njgf_2" localSheetId="35" hidden="1">{#N/A,#N/A,FALSE,"т04"}</definedName>
    <definedName name="njgf_2" localSheetId="36" hidden="1">{#N/A,#N/A,FALSE,"т04"}</definedName>
    <definedName name="njgf_2" localSheetId="37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93" hidden="1">{#N/A,#N/A,FALSE,"т04"}</definedName>
    <definedName name="njgf_2" localSheetId="126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45" hidden="1">{#N/A,#N/A,FALSE,"т04"}</definedName>
    <definedName name="njgf_2" localSheetId="46" hidden="1">{#N/A,#N/A,FALSE,"т04"}</definedName>
    <definedName name="njgf_2" localSheetId="47" hidden="1">{#N/A,#N/A,FALSE,"т04"}</definedName>
    <definedName name="njgf_2" hidden="1">{#N/A,#N/A,FALSE,"т04"}</definedName>
    <definedName name="njgf_2_1" localSheetId="31" hidden="1">{#N/A,#N/A,FALSE,"т04"}</definedName>
    <definedName name="njgf_2_1" localSheetId="40" hidden="1">{#N/A,#N/A,FALSE,"т04"}</definedName>
    <definedName name="njgf_2_1" localSheetId="41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34" hidden="1">{#N/A,#N/A,FALSE,"т04"}</definedName>
    <definedName name="njgf_2_1" localSheetId="35" hidden="1">{#N/A,#N/A,FALSE,"т04"}</definedName>
    <definedName name="njgf_2_1" localSheetId="36" hidden="1">{#N/A,#N/A,FALSE,"т04"}</definedName>
    <definedName name="njgf_2_1" localSheetId="37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93" hidden="1">{#N/A,#N/A,FALSE,"т04"}</definedName>
    <definedName name="njgf_2_1" localSheetId="126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45" hidden="1">{#N/A,#N/A,FALSE,"т04"}</definedName>
    <definedName name="njgf_2_1" localSheetId="46" hidden="1">{#N/A,#N/A,FALSE,"т04"}</definedName>
    <definedName name="njgf_2_1" localSheetId="47" hidden="1">{#N/A,#N/A,FALSE,"т04"}</definedName>
    <definedName name="njgf_2_1" hidden="1">{#N/A,#N/A,FALSE,"т04"}</definedName>
    <definedName name="ooo" localSheetId="1" hidden="1">{#N/A,#N/A,FALSE,"т02бд"}</definedName>
    <definedName name="ooo" localSheetId="2" hidden="1">{#N/A,#N/A,FALSE,"т02бд"}</definedName>
    <definedName name="ooo" localSheetId="29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26" hidden="1">{#N/A,#N/A,FALSE,"т02бд"}</definedName>
    <definedName name="ooo" localSheetId="31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34" hidden="1">{#N/A,#N/A,FALSE,"т02бд"}</definedName>
    <definedName name="ooo" localSheetId="35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51" hidden="1">{#N/A,#N/A,FALSE,"т02бд"}</definedName>
    <definedName name="ooo" localSheetId="52" hidden="1">{#N/A,#N/A,FALSE,"т02бд"}</definedName>
    <definedName name="ooo" localSheetId="53" hidden="1">{#N/A,#N/A,FALSE,"т02бд"}</definedName>
    <definedName name="ooo" localSheetId="5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104" hidden="1">{#N/A,#N/A,FALSE,"т02бд"}</definedName>
    <definedName name="ooo" localSheetId="105" hidden="1">{#N/A,#N/A,FALSE,"т02бд"}</definedName>
    <definedName name="ooo" localSheetId="106" hidden="1">{#N/A,#N/A,FALSE,"т02бд"}</definedName>
    <definedName name="ooo" localSheetId="107" hidden="1">{#N/A,#N/A,FALSE,"т02бд"}</definedName>
    <definedName name="ooo" localSheetId="96" hidden="1">{#N/A,#N/A,FALSE,"т02бд"}</definedName>
    <definedName name="ooo" localSheetId="98" hidden="1">{#N/A,#N/A,FALSE,"т02бд"}</definedName>
    <definedName name="ooo" localSheetId="101" hidden="1">{#N/A,#N/A,FALSE,"т02бд"}</definedName>
    <definedName name="ooo" localSheetId="102" hidden="1">{#N/A,#N/A,FALSE,"т02бд"}</definedName>
    <definedName name="ooo" localSheetId="103" hidden="1">{#N/A,#N/A,FALSE,"т02бд"}</definedName>
    <definedName name="ooo" localSheetId="119" hidden="1">{#N/A,#N/A,FALSE,"т02бд"}</definedName>
    <definedName name="ooo" localSheetId="134" hidden="1">{#N/A,#N/A,FALSE,"т02бд"}</definedName>
    <definedName name="ooo" localSheetId="141" hidden="1">{#N/A,#N/A,FALSE,"т02бд"}</definedName>
    <definedName name="ooo" localSheetId="142" hidden="1">{#N/A,#N/A,FALSE,"т02бд"}</definedName>
    <definedName name="ooo" localSheetId="143" hidden="1">{#N/A,#N/A,FALSE,"т02бд"}</definedName>
    <definedName name="ooo" localSheetId="144" hidden="1">{#N/A,#N/A,FALSE,"т02бд"}</definedName>
    <definedName name="ooo" localSheetId="145" hidden="1">{#N/A,#N/A,FALSE,"т02бд"}</definedName>
    <definedName name="ooo" localSheetId="18" hidden="1">{#N/A,#N/A,FALSE,"т02бд"}</definedName>
    <definedName name="ooo" localSheetId="19" hidden="1">{#N/A,#N/A,FALSE,"т02бд"}</definedName>
    <definedName name="ooo" localSheetId="93" hidden="1">{#N/A,#N/A,FALSE,"т02бд"}</definedName>
    <definedName name="ooo" localSheetId="108" hidden="1">{#N/A,#N/A,FALSE,"т02бд"}</definedName>
    <definedName name="ooo" localSheetId="109" hidden="1">{#N/A,#N/A,FALSE,"т02бд"}</definedName>
    <definedName name="ooo" localSheetId="110" hidden="1">{#N/A,#N/A,FALSE,"т02бд"}</definedName>
    <definedName name="ooo" localSheetId="126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47" hidden="1">{#N/A,#N/A,FALSE,"т02бд"}</definedName>
    <definedName name="ooo" localSheetId="42" hidden="1">{#N/A,#N/A,FALSE,"т02бд"}</definedName>
    <definedName name="ooo" hidden="1">{#N/A,#N/A,FALSE,"т02бд"}</definedName>
    <definedName name="ooo_1" localSheetId="31" hidden="1">{#N/A,#N/A,FALSE,"т02бд"}</definedName>
    <definedName name="ooo_1" localSheetId="40" hidden="1">{#N/A,#N/A,FALSE,"т02бд"}</definedName>
    <definedName name="ooo_1" localSheetId="41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34" hidden="1">{#N/A,#N/A,FALSE,"т02бд"}</definedName>
    <definedName name="ooo_1" localSheetId="35" hidden="1">{#N/A,#N/A,FALSE,"т02бд"}</definedName>
    <definedName name="ooo_1" localSheetId="36" hidden="1">{#N/A,#N/A,FALSE,"т02бд"}</definedName>
    <definedName name="ooo_1" localSheetId="37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93" hidden="1">{#N/A,#N/A,FALSE,"т02бд"}</definedName>
    <definedName name="ooo_1" localSheetId="126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45" hidden="1">{#N/A,#N/A,FALSE,"т02бд"}</definedName>
    <definedName name="ooo_1" localSheetId="46" hidden="1">{#N/A,#N/A,FALSE,"т02бд"}</definedName>
    <definedName name="ooo_1" localSheetId="47" hidden="1">{#N/A,#N/A,FALSE,"т02бд"}</definedName>
    <definedName name="ooo_1" hidden="1">{#N/A,#N/A,FALSE,"т02бд"}</definedName>
    <definedName name="ooo_2" localSheetId="31" hidden="1">{#N/A,#N/A,FALSE,"т02бд"}</definedName>
    <definedName name="ooo_2" localSheetId="40" hidden="1">{#N/A,#N/A,FALSE,"т02бд"}</definedName>
    <definedName name="ooo_2" localSheetId="41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34" hidden="1">{#N/A,#N/A,FALSE,"т02бд"}</definedName>
    <definedName name="ooo_2" localSheetId="35" hidden="1">{#N/A,#N/A,FALSE,"т02бд"}</definedName>
    <definedName name="ooo_2" localSheetId="36" hidden="1">{#N/A,#N/A,FALSE,"т02бд"}</definedName>
    <definedName name="ooo_2" localSheetId="37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93" hidden="1">{#N/A,#N/A,FALSE,"т02бд"}</definedName>
    <definedName name="ooo_2" localSheetId="126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45" hidden="1">{#N/A,#N/A,FALSE,"т02бд"}</definedName>
    <definedName name="ooo_2" localSheetId="46" hidden="1">{#N/A,#N/A,FALSE,"т02бд"}</definedName>
    <definedName name="ooo_2" localSheetId="47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105" hidden="1">{#N/A,#N/A,FALSE,"SimInp1";#N/A,#N/A,FALSE,"SimInp2";#N/A,#N/A,FALSE,"SimOut1";#N/A,#N/A,FALSE,"SimOut2";#N/A,#N/A,FALSE,"SimOut3";#N/A,#N/A,FALSE,"SimOut4";#N/A,#N/A,FALSE,"SimOut5"}</definedName>
    <definedName name="OST_KV_SH" localSheetId="106" hidden="1">{#N/A,#N/A,FALSE,"SimInp1";#N/A,#N/A,FALSE,"SimInp2";#N/A,#N/A,FALSE,"SimOut1";#N/A,#N/A,FALSE,"SimOut2";#N/A,#N/A,FALSE,"SimOut3";#N/A,#N/A,FALSE,"SimOut4";#N/A,#N/A,FALSE,"SimOut5"}</definedName>
    <definedName name="OST_KV_SH" localSheetId="107" hidden="1">{#N/A,#N/A,FALSE,"SimInp1";#N/A,#N/A,FALSE,"SimInp2";#N/A,#N/A,FALSE,"SimOut1";#N/A,#N/A,FALSE,"SimOut2";#N/A,#N/A,FALSE,"SimOut3";#N/A,#N/A,FALSE,"SimOut4";#N/A,#N/A,FALSE,"SimOut5"}</definedName>
    <definedName name="OST_KV_SH" localSheetId="96" hidden="1">{#N/A,#N/A,FALSE,"SimInp1";#N/A,#N/A,FALSE,"SimInp2";#N/A,#N/A,FALSE,"SimOut1";#N/A,#N/A,FALSE,"SimOut2";#N/A,#N/A,FALSE,"SimOut3";#N/A,#N/A,FALSE,"SimOut4";#N/A,#N/A,FALSE,"SimOut5"}</definedName>
    <definedName name="OST_KV_SH" localSheetId="98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102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localSheetId="119" hidden="1">{#N/A,#N/A,FALSE,"SimInp1";#N/A,#N/A,FALSE,"SimInp2";#N/A,#N/A,FALSE,"SimOut1";#N/A,#N/A,FALSE,"SimOut2";#N/A,#N/A,FALSE,"SimOut3";#N/A,#N/A,FALSE,"SimOut4";#N/A,#N/A,FALSE,"SimOut5"}</definedName>
    <definedName name="OST_KV_SH" localSheetId="134" hidden="1">{#N/A,#N/A,FALSE,"SimInp1";#N/A,#N/A,FALSE,"SimInp2";#N/A,#N/A,FALSE,"SimOut1";#N/A,#N/A,FALSE,"SimOut2";#N/A,#N/A,FALSE,"SimOut3";#N/A,#N/A,FALSE,"SimOut4";#N/A,#N/A,FALSE,"SimOut5"}</definedName>
    <definedName name="OST_KV_SH" localSheetId="139" hidden="1">{#N/A,#N/A,FALSE,"SimInp1";#N/A,#N/A,FALSE,"SimInp2";#N/A,#N/A,FALSE,"SimOut1";#N/A,#N/A,FALSE,"SimOut2";#N/A,#N/A,FALSE,"SimOut3";#N/A,#N/A,FALSE,"SimOut4";#N/A,#N/A,FALSE,"SimOut5"}</definedName>
    <definedName name="OST_KV_SH" localSheetId="141" hidden="1">{#N/A,#N/A,FALSE,"SimInp1";#N/A,#N/A,FALSE,"SimInp2";#N/A,#N/A,FALSE,"SimOut1";#N/A,#N/A,FALSE,"SimOut2";#N/A,#N/A,FALSE,"SimOut3";#N/A,#N/A,FALSE,"SimOut4";#N/A,#N/A,FALSE,"SimOut5"}</definedName>
    <definedName name="OST_KV_SH" localSheetId="142" hidden="1">{#N/A,#N/A,FALSE,"SimInp1";#N/A,#N/A,FALSE,"SimInp2";#N/A,#N/A,FALSE,"SimOut1";#N/A,#N/A,FALSE,"SimOut2";#N/A,#N/A,FALSE,"SimOut3";#N/A,#N/A,FALSE,"SimOut4";#N/A,#N/A,FALSE,"SimOut5"}</definedName>
    <definedName name="OST_KV_SH" localSheetId="143" hidden="1">{#N/A,#N/A,FALSE,"SimInp1";#N/A,#N/A,FALSE,"SimInp2";#N/A,#N/A,FALSE,"SimOut1";#N/A,#N/A,FALSE,"SimOut2";#N/A,#N/A,FALSE,"SimOut3";#N/A,#N/A,FALSE,"SimOut4";#N/A,#N/A,FALSE,"SimOut5"}</definedName>
    <definedName name="OST_KV_SH" localSheetId="144" hidden="1">{#N/A,#N/A,FALSE,"SimInp1";#N/A,#N/A,FALSE,"SimInp2";#N/A,#N/A,FALSE,"SimOut1";#N/A,#N/A,FALSE,"SimOut2";#N/A,#N/A,FALSE,"SimOut3";#N/A,#N/A,FALSE,"SimOut4";#N/A,#N/A,FALSE,"SimOut5"}</definedName>
    <definedName name="OST_KV_SH" localSheetId="145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108" hidden="1">{#N/A,#N/A,FALSE,"SimInp1";#N/A,#N/A,FALSE,"SimInp2";#N/A,#N/A,FALSE,"SimOut1";#N/A,#N/A,FALSE,"SimOut2";#N/A,#N/A,FALSE,"SimOut3";#N/A,#N/A,FALSE,"SimOut4";#N/A,#N/A,FALSE,"SimOut5"}</definedName>
    <definedName name="OST_KV_SH" localSheetId="109" hidden="1">{#N/A,#N/A,FALSE,"SimInp1";#N/A,#N/A,FALSE,"SimInp2";#N/A,#N/A,FALSE,"SimOut1";#N/A,#N/A,FALSE,"SimOut2";#N/A,#N/A,FALSE,"SimOut3";#N/A,#N/A,FALSE,"SimOut4";#N/A,#N/A,FALSE,"SimOut5"}</definedName>
    <definedName name="OST_KV_SH" localSheetId="110" hidden="1">{#N/A,#N/A,FALSE,"SimInp1";#N/A,#N/A,FALSE,"SimInp2";#N/A,#N/A,FALSE,"SimOut1";#N/A,#N/A,FALSE,"SimOut2";#N/A,#N/A,FALSE,"SimOut3";#N/A,#N/A,FALSE,"SimOut4";#N/A,#N/A,FALSE,"SimOut5"}</definedName>
    <definedName name="OST_KV_SH" localSheetId="126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47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40" hidden="1">{#N/A,#N/A,FALSE,"SimInp1";#N/A,#N/A,FALSE,"SimInp2";#N/A,#N/A,FALSE,"SimOut1";#N/A,#N/A,FALSE,"SimOut2";#N/A,#N/A,FALSE,"SimOut3";#N/A,#N/A,FALSE,"SimOut4";#N/A,#N/A,FALSE,"SimOut5"}</definedName>
    <definedName name="OST_KV_SH_2" localSheetId="41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37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93" hidden="1">{#N/A,#N/A,FALSE,"SimInp1";#N/A,#N/A,FALSE,"SimInp2";#N/A,#N/A,FALSE,"SimOut1";#N/A,#N/A,FALSE,"SimOut2";#N/A,#N/A,FALSE,"SimOut3";#N/A,#N/A,FALSE,"SimOut4";#N/A,#N/A,FALSE,"SimOut5"}</definedName>
    <definedName name="OST_KV_SH_2" localSheetId="126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6" hidden="1">{#N/A,#N/A,FALSE,"SimInp1";#N/A,#N/A,FALSE,"SimInp2";#N/A,#N/A,FALSE,"SimOut1";#N/A,#N/A,FALSE,"SimOut2";#N/A,#N/A,FALSE,"SimOut3";#N/A,#N/A,FALSE,"SimOut4";#N/A,#N/A,FALSE,"SimOut5"}</definedName>
    <definedName name="OST_KV_SH_2" localSheetId="47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40" hidden="1">{#N/A,#N/A,FALSE,"SimInp1";#N/A,#N/A,FALSE,"SimInp2";#N/A,#N/A,FALSE,"SimOut1";#N/A,#N/A,FALSE,"SimOut2";#N/A,#N/A,FALSE,"SimOut3";#N/A,#N/A,FALSE,"SimOut4";#N/A,#N/A,FALSE,"SimOut5"}</definedName>
    <definedName name="OST_KV_SH_2_1" localSheetId="41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37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93" hidden="1">{#N/A,#N/A,FALSE,"SimInp1";#N/A,#N/A,FALSE,"SimInp2";#N/A,#N/A,FALSE,"SimOut1";#N/A,#N/A,FALSE,"SimOut2";#N/A,#N/A,FALSE,"SimOut3";#N/A,#N/A,FALSE,"SimOut4";#N/A,#N/A,FALSE,"SimOut5"}</definedName>
    <definedName name="OST_KV_SH_2_1" localSheetId="126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6" hidden="1">{#N/A,#N/A,FALSE,"SimInp1";#N/A,#N/A,FALSE,"SimInp2";#N/A,#N/A,FALSE,"SimOut1";#N/A,#N/A,FALSE,"SimOut2";#N/A,#N/A,FALSE,"SimOut3";#N/A,#N/A,FALSE,"SimOut4";#N/A,#N/A,FALSE,"SimOut5"}</definedName>
    <definedName name="OST_KV_SH_2_1" localSheetId="47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105" hidden="1">{#N/A,#N/A,FALSE,"SimInp1";#N/A,#N/A,FALSE,"SimInp2";#N/A,#N/A,FALSE,"SimOut1";#N/A,#N/A,FALSE,"SimOut2";#N/A,#N/A,FALSE,"SimOut3";#N/A,#N/A,FALSE,"SimOut4";#N/A,#N/A,FALSE,"SimOut5"}</definedName>
    <definedName name="OST_SH" localSheetId="106" hidden="1">{#N/A,#N/A,FALSE,"SimInp1";#N/A,#N/A,FALSE,"SimInp2";#N/A,#N/A,FALSE,"SimOut1";#N/A,#N/A,FALSE,"SimOut2";#N/A,#N/A,FALSE,"SimOut3";#N/A,#N/A,FALSE,"SimOut4";#N/A,#N/A,FALSE,"SimOut5"}</definedName>
    <definedName name="OST_SH" localSheetId="107" hidden="1">{#N/A,#N/A,FALSE,"SimInp1";#N/A,#N/A,FALSE,"SimInp2";#N/A,#N/A,FALSE,"SimOut1";#N/A,#N/A,FALSE,"SimOut2";#N/A,#N/A,FALSE,"SimOut3";#N/A,#N/A,FALSE,"SimOut4";#N/A,#N/A,FALSE,"SimOut5"}</definedName>
    <definedName name="OST_SH" localSheetId="96" hidden="1">{#N/A,#N/A,FALSE,"SimInp1";#N/A,#N/A,FALSE,"SimInp2";#N/A,#N/A,FALSE,"SimOut1";#N/A,#N/A,FALSE,"SimOut2";#N/A,#N/A,FALSE,"SimOut3";#N/A,#N/A,FALSE,"SimOut4";#N/A,#N/A,FALSE,"SimOut5"}</definedName>
    <definedName name="OST_SH" localSheetId="98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102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localSheetId="119" hidden="1">{#N/A,#N/A,FALSE,"SimInp1";#N/A,#N/A,FALSE,"SimInp2";#N/A,#N/A,FALSE,"SimOut1";#N/A,#N/A,FALSE,"SimOut2";#N/A,#N/A,FALSE,"SimOut3";#N/A,#N/A,FALSE,"SimOut4";#N/A,#N/A,FALSE,"SimOut5"}</definedName>
    <definedName name="OST_SH" localSheetId="134" hidden="1">{#N/A,#N/A,FALSE,"SimInp1";#N/A,#N/A,FALSE,"SimInp2";#N/A,#N/A,FALSE,"SimOut1";#N/A,#N/A,FALSE,"SimOut2";#N/A,#N/A,FALSE,"SimOut3";#N/A,#N/A,FALSE,"SimOut4";#N/A,#N/A,FALSE,"SimOut5"}</definedName>
    <definedName name="OST_SH" localSheetId="139" hidden="1">{#N/A,#N/A,FALSE,"SimInp1";#N/A,#N/A,FALSE,"SimInp2";#N/A,#N/A,FALSE,"SimOut1";#N/A,#N/A,FALSE,"SimOut2";#N/A,#N/A,FALSE,"SimOut3";#N/A,#N/A,FALSE,"SimOut4";#N/A,#N/A,FALSE,"SimOut5"}</definedName>
    <definedName name="OST_SH" localSheetId="141" hidden="1">{#N/A,#N/A,FALSE,"SimInp1";#N/A,#N/A,FALSE,"SimInp2";#N/A,#N/A,FALSE,"SimOut1";#N/A,#N/A,FALSE,"SimOut2";#N/A,#N/A,FALSE,"SimOut3";#N/A,#N/A,FALSE,"SimOut4";#N/A,#N/A,FALSE,"SimOut5"}</definedName>
    <definedName name="OST_SH" localSheetId="142" hidden="1">{#N/A,#N/A,FALSE,"SimInp1";#N/A,#N/A,FALSE,"SimInp2";#N/A,#N/A,FALSE,"SimOut1";#N/A,#N/A,FALSE,"SimOut2";#N/A,#N/A,FALSE,"SimOut3";#N/A,#N/A,FALSE,"SimOut4";#N/A,#N/A,FALSE,"SimOut5"}</definedName>
    <definedName name="OST_SH" localSheetId="143" hidden="1">{#N/A,#N/A,FALSE,"SimInp1";#N/A,#N/A,FALSE,"SimInp2";#N/A,#N/A,FALSE,"SimOut1";#N/A,#N/A,FALSE,"SimOut2";#N/A,#N/A,FALSE,"SimOut3";#N/A,#N/A,FALSE,"SimOut4";#N/A,#N/A,FALSE,"SimOut5"}</definedName>
    <definedName name="OST_SH" localSheetId="144" hidden="1">{#N/A,#N/A,FALSE,"SimInp1";#N/A,#N/A,FALSE,"SimInp2";#N/A,#N/A,FALSE,"SimOut1";#N/A,#N/A,FALSE,"SimOut2";#N/A,#N/A,FALSE,"SimOut3";#N/A,#N/A,FALSE,"SimOut4";#N/A,#N/A,FALSE,"SimOut5"}</definedName>
    <definedName name="OST_SH" localSheetId="145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108" hidden="1">{#N/A,#N/A,FALSE,"SimInp1";#N/A,#N/A,FALSE,"SimInp2";#N/A,#N/A,FALSE,"SimOut1";#N/A,#N/A,FALSE,"SimOut2";#N/A,#N/A,FALSE,"SimOut3";#N/A,#N/A,FALSE,"SimOut4";#N/A,#N/A,FALSE,"SimOut5"}</definedName>
    <definedName name="OST_SH" localSheetId="109" hidden="1">{#N/A,#N/A,FALSE,"SimInp1";#N/A,#N/A,FALSE,"SimInp2";#N/A,#N/A,FALSE,"SimOut1";#N/A,#N/A,FALSE,"SimOut2";#N/A,#N/A,FALSE,"SimOut3";#N/A,#N/A,FALSE,"SimOut4";#N/A,#N/A,FALSE,"SimOut5"}</definedName>
    <definedName name="OST_SH" localSheetId="110" hidden="1">{#N/A,#N/A,FALSE,"SimInp1";#N/A,#N/A,FALSE,"SimInp2";#N/A,#N/A,FALSE,"SimOut1";#N/A,#N/A,FALSE,"SimOut2";#N/A,#N/A,FALSE,"SimOut3";#N/A,#N/A,FALSE,"SimOut4";#N/A,#N/A,FALSE,"SimOut5"}</definedName>
    <definedName name="OST_SH" localSheetId="126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47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40" hidden="1">{#N/A,#N/A,FALSE,"SimInp1";#N/A,#N/A,FALSE,"SimInp2";#N/A,#N/A,FALSE,"SimOut1";#N/A,#N/A,FALSE,"SimOut2";#N/A,#N/A,FALSE,"SimOut3";#N/A,#N/A,FALSE,"SimOut4";#N/A,#N/A,FALSE,"SimOut5"}</definedName>
    <definedName name="OST_SH_2" localSheetId="41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37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93" hidden="1">{#N/A,#N/A,FALSE,"SimInp1";#N/A,#N/A,FALSE,"SimInp2";#N/A,#N/A,FALSE,"SimOut1";#N/A,#N/A,FALSE,"SimOut2";#N/A,#N/A,FALSE,"SimOut3";#N/A,#N/A,FALSE,"SimOut4";#N/A,#N/A,FALSE,"SimOut5"}</definedName>
    <definedName name="OST_SH_2" localSheetId="126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6" hidden="1">{#N/A,#N/A,FALSE,"SimInp1";#N/A,#N/A,FALSE,"SimInp2";#N/A,#N/A,FALSE,"SimOut1";#N/A,#N/A,FALSE,"SimOut2";#N/A,#N/A,FALSE,"SimOut3";#N/A,#N/A,FALSE,"SimOut4";#N/A,#N/A,FALSE,"SimOut5"}</definedName>
    <definedName name="OST_SH_2" localSheetId="47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40" hidden="1">{#N/A,#N/A,FALSE,"SimInp1";#N/A,#N/A,FALSE,"SimInp2";#N/A,#N/A,FALSE,"SimOut1";#N/A,#N/A,FALSE,"SimOut2";#N/A,#N/A,FALSE,"SimOut3";#N/A,#N/A,FALSE,"SimOut4";#N/A,#N/A,FALSE,"SimOut5"}</definedName>
    <definedName name="OST_SH_2_1" localSheetId="41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37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93" hidden="1">{#N/A,#N/A,FALSE,"SimInp1";#N/A,#N/A,FALSE,"SimInp2";#N/A,#N/A,FALSE,"SimOut1";#N/A,#N/A,FALSE,"SimOut2";#N/A,#N/A,FALSE,"SimOut3";#N/A,#N/A,FALSE,"SimOut4";#N/A,#N/A,FALSE,"SimOut5"}</definedName>
    <definedName name="OST_SH_2_1" localSheetId="126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6" hidden="1">{#N/A,#N/A,FALSE,"SimInp1";#N/A,#N/A,FALSE,"SimInp2";#N/A,#N/A,FALSE,"SimOut1";#N/A,#N/A,FALSE,"SimOut2";#N/A,#N/A,FALSE,"SimOut3";#N/A,#N/A,FALSE,"SimOut4";#N/A,#N/A,FALSE,"SimOut5"}</definedName>
    <definedName name="OST_SH_2_1" localSheetId="47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q" localSheetId="1" hidden="1">{#N/A,#N/A,FALSE,"т02бд"}</definedName>
    <definedName name="q" localSheetId="2" hidden="1">{#N/A,#N/A,FALSE,"т02бд"}</definedName>
    <definedName name="q" localSheetId="29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26" hidden="1">{#N/A,#N/A,FALSE,"т02бд"}</definedName>
    <definedName name="q" localSheetId="31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34" hidden="1">{#N/A,#N/A,FALSE,"т02бд"}</definedName>
    <definedName name="q" localSheetId="35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51" hidden="1">{#N/A,#N/A,FALSE,"т02бд"}</definedName>
    <definedName name="q" localSheetId="52" hidden="1">{#N/A,#N/A,FALSE,"т02бд"}</definedName>
    <definedName name="q" localSheetId="53" hidden="1">{#N/A,#N/A,FALSE,"т02бд"}</definedName>
    <definedName name="q" localSheetId="5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104" hidden="1">{#N/A,#N/A,FALSE,"т02бд"}</definedName>
    <definedName name="q" localSheetId="105" hidden="1">{#N/A,#N/A,FALSE,"т02бд"}</definedName>
    <definedName name="q" localSheetId="106" hidden="1">{#N/A,#N/A,FALSE,"т02бд"}</definedName>
    <definedName name="q" localSheetId="107" hidden="1">{#N/A,#N/A,FALSE,"т02бд"}</definedName>
    <definedName name="q" localSheetId="96" hidden="1">{#N/A,#N/A,FALSE,"т02бд"}</definedName>
    <definedName name="q" localSheetId="98" hidden="1">{#N/A,#N/A,FALSE,"т02бд"}</definedName>
    <definedName name="q" localSheetId="101" hidden="1">{#N/A,#N/A,FALSE,"т02бд"}</definedName>
    <definedName name="q" localSheetId="102" hidden="1">{#N/A,#N/A,FALSE,"т02бд"}</definedName>
    <definedName name="q" localSheetId="103" hidden="1">{#N/A,#N/A,FALSE,"т02бд"}</definedName>
    <definedName name="q" localSheetId="119" hidden="1">{#N/A,#N/A,FALSE,"т02бд"}</definedName>
    <definedName name="q" localSheetId="134" hidden="1">{#N/A,#N/A,FALSE,"т02бд"}</definedName>
    <definedName name="q" localSheetId="139" hidden="1">{#N/A,#N/A,FALSE,"т02бд"}</definedName>
    <definedName name="q" localSheetId="141" hidden="1">{#N/A,#N/A,FALSE,"т02бд"}</definedName>
    <definedName name="q" localSheetId="142" hidden="1">{#N/A,#N/A,FALSE,"т02бд"}</definedName>
    <definedName name="q" localSheetId="143" hidden="1">{#N/A,#N/A,FALSE,"т02бд"}</definedName>
    <definedName name="q" localSheetId="144" hidden="1">{#N/A,#N/A,FALSE,"т02бд"}</definedName>
    <definedName name="q" localSheetId="145" hidden="1">{#N/A,#N/A,FALSE,"т02бд"}</definedName>
    <definedName name="q" localSheetId="18" hidden="1">{#N/A,#N/A,FALSE,"т02бд"}</definedName>
    <definedName name="q" localSheetId="19" hidden="1">{#N/A,#N/A,FALSE,"т02бд"}</definedName>
    <definedName name="q" localSheetId="93" hidden="1">{#N/A,#N/A,FALSE,"т02бд"}</definedName>
    <definedName name="q" localSheetId="108" hidden="1">{#N/A,#N/A,FALSE,"т02бд"}</definedName>
    <definedName name="q" localSheetId="109" hidden="1">{#N/A,#N/A,FALSE,"т02бд"}</definedName>
    <definedName name="q" localSheetId="110" hidden="1">{#N/A,#N/A,FALSE,"т02бд"}</definedName>
    <definedName name="q" localSheetId="126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47" hidden="1">{#N/A,#N/A,FALSE,"т02бд"}</definedName>
    <definedName name="q" localSheetId="42" hidden="1">{#N/A,#N/A,FALSE,"т02бд"}</definedName>
    <definedName name="q" hidden="1">{#N/A,#N/A,FALSE,"т02бд"}</definedName>
    <definedName name="q_2" localSheetId="31" hidden="1">{#N/A,#N/A,FALSE,"т02бд"}</definedName>
    <definedName name="q_2" localSheetId="40" hidden="1">{#N/A,#N/A,FALSE,"т02бд"}</definedName>
    <definedName name="q_2" localSheetId="41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34" hidden="1">{#N/A,#N/A,FALSE,"т02бд"}</definedName>
    <definedName name="q_2" localSheetId="35" hidden="1">{#N/A,#N/A,FALSE,"т02бд"}</definedName>
    <definedName name="q_2" localSheetId="36" hidden="1">{#N/A,#N/A,FALSE,"т02бд"}</definedName>
    <definedName name="q_2" localSheetId="37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93" hidden="1">{#N/A,#N/A,FALSE,"т02бд"}</definedName>
    <definedName name="q_2" localSheetId="126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45" hidden="1">{#N/A,#N/A,FALSE,"т02бд"}</definedName>
    <definedName name="q_2" localSheetId="46" hidden="1">{#N/A,#N/A,FALSE,"т02бд"}</definedName>
    <definedName name="q_2" localSheetId="47" hidden="1">{#N/A,#N/A,FALSE,"т02бд"}</definedName>
    <definedName name="q_2" hidden="1">{#N/A,#N/A,FALSE,"т02бд"}</definedName>
    <definedName name="q_2_1" localSheetId="31" hidden="1">{#N/A,#N/A,FALSE,"т02бд"}</definedName>
    <definedName name="q_2_1" localSheetId="40" hidden="1">{#N/A,#N/A,FALSE,"т02бд"}</definedName>
    <definedName name="q_2_1" localSheetId="41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34" hidden="1">{#N/A,#N/A,FALSE,"т02бд"}</definedName>
    <definedName name="q_2_1" localSheetId="35" hidden="1">{#N/A,#N/A,FALSE,"т02бд"}</definedName>
    <definedName name="q_2_1" localSheetId="36" hidden="1">{#N/A,#N/A,FALSE,"т02бд"}</definedName>
    <definedName name="q_2_1" localSheetId="37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93" hidden="1">{#N/A,#N/A,FALSE,"т02бд"}</definedName>
    <definedName name="q_2_1" localSheetId="126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45" hidden="1">{#N/A,#N/A,FALSE,"т02бд"}</definedName>
    <definedName name="q_2_1" localSheetId="46" hidden="1">{#N/A,#N/A,FALSE,"т02бд"}</definedName>
    <definedName name="q_2_1" localSheetId="47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29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26" hidden="1">{#N/A,#N/A,FALSE,"т04"}</definedName>
    <definedName name="qart" localSheetId="31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34" hidden="1">{#N/A,#N/A,FALSE,"т04"}</definedName>
    <definedName name="qart" localSheetId="35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51" hidden="1">{#N/A,#N/A,FALSE,"т04"}</definedName>
    <definedName name="qart" localSheetId="52" hidden="1">{#N/A,#N/A,FALSE,"т04"}</definedName>
    <definedName name="qart" localSheetId="53" hidden="1">{#N/A,#N/A,FALSE,"т04"}</definedName>
    <definedName name="qart" localSheetId="5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104" hidden="1">{#N/A,#N/A,FALSE,"т04"}</definedName>
    <definedName name="qart" localSheetId="96" hidden="1">{#N/A,#N/A,FALSE,"т04"}</definedName>
    <definedName name="qart" localSheetId="98" hidden="1">{#N/A,#N/A,FALSE,"т04"}</definedName>
    <definedName name="qart" localSheetId="101" hidden="1">{#N/A,#N/A,FALSE,"т04"}</definedName>
    <definedName name="qart" localSheetId="102" hidden="1">{#N/A,#N/A,FALSE,"т04"}</definedName>
    <definedName name="qart" localSheetId="103" hidden="1">{#N/A,#N/A,FALSE,"т04"}</definedName>
    <definedName name="qart" localSheetId="119" hidden="1">{#N/A,#N/A,FALSE,"т04"}</definedName>
    <definedName name="qart" localSheetId="134" hidden="1">{#N/A,#N/A,FALSE,"т04"}</definedName>
    <definedName name="qart" localSheetId="141" hidden="1">{#N/A,#N/A,FALSE,"т04"}</definedName>
    <definedName name="qart" localSheetId="142" hidden="1">{#N/A,#N/A,FALSE,"т04"}</definedName>
    <definedName name="qart" localSheetId="143" hidden="1">{#N/A,#N/A,FALSE,"т04"}</definedName>
    <definedName name="qart" localSheetId="18" hidden="1">{#N/A,#N/A,FALSE,"т04"}</definedName>
    <definedName name="qart" localSheetId="19" hidden="1">{#N/A,#N/A,FALSE,"т04"}</definedName>
    <definedName name="qart" localSheetId="93" hidden="1">{#N/A,#N/A,FALSE,"т04"}</definedName>
    <definedName name="qart" localSheetId="108" hidden="1">{#N/A,#N/A,FALSE,"т04"}</definedName>
    <definedName name="qart" localSheetId="109" hidden="1">{#N/A,#N/A,FALSE,"т04"}</definedName>
    <definedName name="qart" localSheetId="110" hidden="1">{#N/A,#N/A,FALSE,"т04"}</definedName>
    <definedName name="qart" localSheetId="126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47" hidden="1">{#N/A,#N/A,FALSE,"т04"}</definedName>
    <definedName name="qart" localSheetId="42" hidden="1">{#N/A,#N/A,FALSE,"т04"}</definedName>
    <definedName name="qart" hidden="1">{#N/A,#N/A,FALSE,"т04"}</definedName>
    <definedName name="qart_2" localSheetId="31" hidden="1">{#N/A,#N/A,FALSE,"т04"}</definedName>
    <definedName name="qart_2" localSheetId="40" hidden="1">{#N/A,#N/A,FALSE,"т04"}</definedName>
    <definedName name="qart_2" localSheetId="41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34" hidden="1">{#N/A,#N/A,FALSE,"т04"}</definedName>
    <definedName name="qart_2" localSheetId="35" hidden="1">{#N/A,#N/A,FALSE,"т04"}</definedName>
    <definedName name="qart_2" localSheetId="36" hidden="1">{#N/A,#N/A,FALSE,"т04"}</definedName>
    <definedName name="qart_2" localSheetId="37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93" hidden="1">{#N/A,#N/A,FALSE,"т04"}</definedName>
    <definedName name="qart_2" localSheetId="126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45" hidden="1">{#N/A,#N/A,FALSE,"т04"}</definedName>
    <definedName name="qart_2" localSheetId="46" hidden="1">{#N/A,#N/A,FALSE,"т04"}</definedName>
    <definedName name="qart_2" localSheetId="47" hidden="1">{#N/A,#N/A,FALSE,"т04"}</definedName>
    <definedName name="qart_2" hidden="1">{#N/A,#N/A,FALSE,"т04"}</definedName>
    <definedName name="qart_2_1" localSheetId="31" hidden="1">{#N/A,#N/A,FALSE,"т04"}</definedName>
    <definedName name="qart_2_1" localSheetId="40" hidden="1">{#N/A,#N/A,FALSE,"т04"}</definedName>
    <definedName name="qart_2_1" localSheetId="41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34" hidden="1">{#N/A,#N/A,FALSE,"т04"}</definedName>
    <definedName name="qart_2_1" localSheetId="35" hidden="1">{#N/A,#N/A,FALSE,"т04"}</definedName>
    <definedName name="qart_2_1" localSheetId="36" hidden="1">{#N/A,#N/A,FALSE,"т04"}</definedName>
    <definedName name="qart_2_1" localSheetId="37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93" hidden="1">{#N/A,#N/A,FALSE,"т04"}</definedName>
    <definedName name="qart_2_1" localSheetId="126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45" hidden="1">{#N/A,#N/A,FALSE,"т04"}</definedName>
    <definedName name="qart_2_1" localSheetId="46" hidden="1">{#N/A,#N/A,FALSE,"т04"}</definedName>
    <definedName name="qart_2_1" localSheetId="47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29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26" hidden="1">{#N/A,#N/A,FALSE,"т02бд"}</definedName>
    <definedName name="qq" localSheetId="31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34" hidden="1">{#N/A,#N/A,FALSE,"т02бд"}</definedName>
    <definedName name="qq" localSheetId="35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51" hidden="1">{#N/A,#N/A,FALSE,"т02бд"}</definedName>
    <definedName name="qq" localSheetId="52" hidden="1">{#N/A,#N/A,FALSE,"т02бд"}</definedName>
    <definedName name="qq" localSheetId="53" hidden="1">{#N/A,#N/A,FALSE,"т02бд"}</definedName>
    <definedName name="qq" localSheetId="5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104" hidden="1">{#N/A,#N/A,FALSE,"т02бд"}</definedName>
    <definedName name="qq" localSheetId="105" hidden="1">{#N/A,#N/A,FALSE,"т02бд"}</definedName>
    <definedName name="qq" localSheetId="106" hidden="1">{#N/A,#N/A,FALSE,"т02бд"}</definedName>
    <definedName name="qq" localSheetId="107" hidden="1">{#N/A,#N/A,FALSE,"т02бд"}</definedName>
    <definedName name="qq" localSheetId="96" hidden="1">{#N/A,#N/A,FALSE,"т02бд"}</definedName>
    <definedName name="qq" localSheetId="98" hidden="1">{#N/A,#N/A,FALSE,"т02бд"}</definedName>
    <definedName name="qq" localSheetId="101" hidden="1">{#N/A,#N/A,FALSE,"т02бд"}</definedName>
    <definedName name="qq" localSheetId="102" hidden="1">{#N/A,#N/A,FALSE,"т02бд"}</definedName>
    <definedName name="qq" localSheetId="103" hidden="1">{#N/A,#N/A,FALSE,"т02бд"}</definedName>
    <definedName name="qq" localSheetId="119" hidden="1">{#N/A,#N/A,FALSE,"т02бд"}</definedName>
    <definedName name="qq" localSheetId="134" hidden="1">{#N/A,#N/A,FALSE,"т02бд"}</definedName>
    <definedName name="qq" localSheetId="139" hidden="1">{#N/A,#N/A,FALSE,"т02бд"}</definedName>
    <definedName name="qq" localSheetId="141" hidden="1">{#N/A,#N/A,FALSE,"т02бд"}</definedName>
    <definedName name="qq" localSheetId="142" hidden="1">{#N/A,#N/A,FALSE,"т02бд"}</definedName>
    <definedName name="qq" localSheetId="143" hidden="1">{#N/A,#N/A,FALSE,"т02бд"}</definedName>
    <definedName name="qq" localSheetId="144" hidden="1">{#N/A,#N/A,FALSE,"т02бд"}</definedName>
    <definedName name="qq" localSheetId="145" hidden="1">{#N/A,#N/A,FALSE,"т02бд"}</definedName>
    <definedName name="qq" localSheetId="18" hidden="1">{#N/A,#N/A,FALSE,"т02бд"}</definedName>
    <definedName name="qq" localSheetId="19" hidden="1">{#N/A,#N/A,FALSE,"т02бд"}</definedName>
    <definedName name="qq" localSheetId="93" hidden="1">{#N/A,#N/A,FALSE,"т02бд"}</definedName>
    <definedName name="qq" localSheetId="108" hidden="1">{#N/A,#N/A,FALSE,"т02бд"}</definedName>
    <definedName name="qq" localSheetId="109" hidden="1">{#N/A,#N/A,FALSE,"т02бд"}</definedName>
    <definedName name="qq" localSheetId="110" hidden="1">{#N/A,#N/A,FALSE,"т02бд"}</definedName>
    <definedName name="qq" localSheetId="126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47" hidden="1">{#N/A,#N/A,FALSE,"т02бд"}</definedName>
    <definedName name="qq" localSheetId="42" hidden="1">{#N/A,#N/A,FALSE,"т02бд"}</definedName>
    <definedName name="qq" hidden="1">{#N/A,#N/A,FALSE,"т02бд"}</definedName>
    <definedName name="qq_2" localSheetId="31" hidden="1">{#N/A,#N/A,FALSE,"т02бд"}</definedName>
    <definedName name="qq_2" localSheetId="40" hidden="1">{#N/A,#N/A,FALSE,"т02бд"}</definedName>
    <definedName name="qq_2" localSheetId="41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34" hidden="1">{#N/A,#N/A,FALSE,"т02бд"}</definedName>
    <definedName name="qq_2" localSheetId="35" hidden="1">{#N/A,#N/A,FALSE,"т02бд"}</definedName>
    <definedName name="qq_2" localSheetId="36" hidden="1">{#N/A,#N/A,FALSE,"т02бд"}</definedName>
    <definedName name="qq_2" localSheetId="37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93" hidden="1">{#N/A,#N/A,FALSE,"т02бд"}</definedName>
    <definedName name="qq_2" localSheetId="126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45" hidden="1">{#N/A,#N/A,FALSE,"т02бд"}</definedName>
    <definedName name="qq_2" localSheetId="46" hidden="1">{#N/A,#N/A,FALSE,"т02бд"}</definedName>
    <definedName name="qq_2" localSheetId="47" hidden="1">{#N/A,#N/A,FALSE,"т02бд"}</definedName>
    <definedName name="qq_2" hidden="1">{#N/A,#N/A,FALSE,"т02бд"}</definedName>
    <definedName name="qq_2_1" localSheetId="31" hidden="1">{#N/A,#N/A,FALSE,"т02бд"}</definedName>
    <definedName name="qq_2_1" localSheetId="40" hidden="1">{#N/A,#N/A,FALSE,"т02бд"}</definedName>
    <definedName name="qq_2_1" localSheetId="41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34" hidden="1">{#N/A,#N/A,FALSE,"т02бд"}</definedName>
    <definedName name="qq_2_1" localSheetId="35" hidden="1">{#N/A,#N/A,FALSE,"т02бд"}</definedName>
    <definedName name="qq_2_1" localSheetId="36" hidden="1">{#N/A,#N/A,FALSE,"т02бд"}</definedName>
    <definedName name="qq_2_1" localSheetId="37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93" hidden="1">{#N/A,#N/A,FALSE,"т02бд"}</definedName>
    <definedName name="qq_2_1" localSheetId="126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45" hidden="1">{#N/A,#N/A,FALSE,"т02бд"}</definedName>
    <definedName name="qq_2_1" localSheetId="46" hidden="1">{#N/A,#N/A,FALSE,"т02бд"}</definedName>
    <definedName name="qq_2_1" localSheetId="47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29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26" hidden="1">{#N/A,#N/A,FALSE,"т02бд"}</definedName>
    <definedName name="qqq" localSheetId="31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34" hidden="1">{#N/A,#N/A,FALSE,"т02бд"}</definedName>
    <definedName name="qqq" localSheetId="35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51" hidden="1">{#N/A,#N/A,FALSE,"т02бд"}</definedName>
    <definedName name="qqq" localSheetId="52" hidden="1">{#N/A,#N/A,FALSE,"т02бд"}</definedName>
    <definedName name="qqq" localSheetId="53" hidden="1">{#N/A,#N/A,FALSE,"т02бд"}</definedName>
    <definedName name="qqq" localSheetId="5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104" hidden="1">{#N/A,#N/A,FALSE,"т02бд"}</definedName>
    <definedName name="qqq" localSheetId="105" hidden="1">{#N/A,#N/A,FALSE,"т02бд"}</definedName>
    <definedName name="qqq" localSheetId="106" hidden="1">{#N/A,#N/A,FALSE,"т02бд"}</definedName>
    <definedName name="qqq" localSheetId="107" hidden="1">{#N/A,#N/A,FALSE,"т02бд"}</definedName>
    <definedName name="qqq" localSheetId="96" hidden="1">{#N/A,#N/A,FALSE,"т02бд"}</definedName>
    <definedName name="qqq" localSheetId="98" hidden="1">{#N/A,#N/A,FALSE,"т02бд"}</definedName>
    <definedName name="qqq" localSheetId="101" hidden="1">{#N/A,#N/A,FALSE,"т02бд"}</definedName>
    <definedName name="qqq" localSheetId="102" hidden="1">{#N/A,#N/A,FALSE,"т02бд"}</definedName>
    <definedName name="qqq" localSheetId="103" hidden="1">{#N/A,#N/A,FALSE,"т02бд"}</definedName>
    <definedName name="qqq" localSheetId="119" hidden="1">{#N/A,#N/A,FALSE,"т02бд"}</definedName>
    <definedName name="qqq" localSheetId="134" hidden="1">{#N/A,#N/A,FALSE,"т02бд"}</definedName>
    <definedName name="qqq" localSheetId="139" hidden="1">{#N/A,#N/A,FALSE,"т02бд"}</definedName>
    <definedName name="qqq" localSheetId="141" hidden="1">{#N/A,#N/A,FALSE,"т02бд"}</definedName>
    <definedName name="qqq" localSheetId="142" hidden="1">{#N/A,#N/A,FALSE,"т02бд"}</definedName>
    <definedName name="qqq" localSheetId="143" hidden="1">{#N/A,#N/A,FALSE,"т02бд"}</definedName>
    <definedName name="qqq" localSheetId="144" hidden="1">{#N/A,#N/A,FALSE,"т02бд"}</definedName>
    <definedName name="qqq" localSheetId="145" hidden="1">{#N/A,#N/A,FALSE,"т02бд"}</definedName>
    <definedName name="qqq" localSheetId="18" hidden="1">{#N/A,#N/A,FALSE,"т02бд"}</definedName>
    <definedName name="qqq" localSheetId="19" hidden="1">{#N/A,#N/A,FALSE,"т02бд"}</definedName>
    <definedName name="qqq" localSheetId="93" hidden="1">{#N/A,#N/A,FALSE,"т02бд"}</definedName>
    <definedName name="qqq" localSheetId="108" hidden="1">{#N/A,#N/A,FALSE,"т02бд"}</definedName>
    <definedName name="qqq" localSheetId="109" hidden="1">{#N/A,#N/A,FALSE,"т02бд"}</definedName>
    <definedName name="qqq" localSheetId="110" hidden="1">{#N/A,#N/A,FALSE,"т02бд"}</definedName>
    <definedName name="qqq" localSheetId="126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47" hidden="1">{#N/A,#N/A,FALSE,"т02бд"}</definedName>
    <definedName name="qqq" localSheetId="42" hidden="1">{#N/A,#N/A,FALSE,"т02бд"}</definedName>
    <definedName name="qqq" hidden="1">{#N/A,#N/A,FALSE,"т02бд"}</definedName>
    <definedName name="qqq_2" localSheetId="31" hidden="1">{#N/A,#N/A,FALSE,"т02бд"}</definedName>
    <definedName name="qqq_2" localSheetId="40" hidden="1">{#N/A,#N/A,FALSE,"т02бд"}</definedName>
    <definedName name="qqq_2" localSheetId="41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34" hidden="1">{#N/A,#N/A,FALSE,"т02бд"}</definedName>
    <definedName name="qqq_2" localSheetId="35" hidden="1">{#N/A,#N/A,FALSE,"т02бд"}</definedName>
    <definedName name="qqq_2" localSheetId="36" hidden="1">{#N/A,#N/A,FALSE,"т02бд"}</definedName>
    <definedName name="qqq_2" localSheetId="37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93" hidden="1">{#N/A,#N/A,FALSE,"т02бд"}</definedName>
    <definedName name="qqq_2" localSheetId="126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45" hidden="1">{#N/A,#N/A,FALSE,"т02бд"}</definedName>
    <definedName name="qqq_2" localSheetId="46" hidden="1">{#N/A,#N/A,FALSE,"т02бд"}</definedName>
    <definedName name="qqq_2" localSheetId="47" hidden="1">{#N/A,#N/A,FALSE,"т02бд"}</definedName>
    <definedName name="qqq_2" hidden="1">{#N/A,#N/A,FALSE,"т02бд"}</definedName>
    <definedName name="qqq_2_1" localSheetId="31" hidden="1">{#N/A,#N/A,FALSE,"т02бд"}</definedName>
    <definedName name="qqq_2_1" localSheetId="40" hidden="1">{#N/A,#N/A,FALSE,"т02бд"}</definedName>
    <definedName name="qqq_2_1" localSheetId="41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34" hidden="1">{#N/A,#N/A,FALSE,"т02бд"}</definedName>
    <definedName name="qqq_2_1" localSheetId="35" hidden="1">{#N/A,#N/A,FALSE,"т02бд"}</definedName>
    <definedName name="qqq_2_1" localSheetId="36" hidden="1">{#N/A,#N/A,FALSE,"т02бд"}</definedName>
    <definedName name="qqq_2_1" localSheetId="37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93" hidden="1">{#N/A,#N/A,FALSE,"т02бд"}</definedName>
    <definedName name="qqq_2_1" localSheetId="126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45" hidden="1">{#N/A,#N/A,FALSE,"т02бд"}</definedName>
    <definedName name="qqq_2_1" localSheetId="46" hidden="1">{#N/A,#N/A,FALSE,"т02бд"}</definedName>
    <definedName name="qqq_2_1" localSheetId="47" hidden="1">{#N/A,#N/A,FALSE,"т02бд"}</definedName>
    <definedName name="qqq_2_1" hidden="1">{#N/A,#N/A,FALSE,"т02бд"}</definedName>
    <definedName name="rrr" localSheetId="1" hidden="1">{#N/A,#N/A,FALSE,"т02бд"}</definedName>
    <definedName name="rrr" localSheetId="2" hidden="1">{#N/A,#N/A,FALSE,"т02бд"}</definedName>
    <definedName name="rrr" localSheetId="29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26" hidden="1">{#N/A,#N/A,FALSE,"т02бд"}</definedName>
    <definedName name="rrr" localSheetId="31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34" hidden="1">{#N/A,#N/A,FALSE,"т02бд"}</definedName>
    <definedName name="rrr" localSheetId="35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51" hidden="1">{#N/A,#N/A,FALSE,"т02бд"}</definedName>
    <definedName name="rrr" localSheetId="52" hidden="1">{#N/A,#N/A,FALSE,"т02бд"}</definedName>
    <definedName name="rrr" localSheetId="53" hidden="1">{#N/A,#N/A,FALSE,"т02бд"}</definedName>
    <definedName name="rrr" localSheetId="5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104" hidden="1">{#N/A,#N/A,FALSE,"т02бд"}</definedName>
    <definedName name="rrr" localSheetId="105" hidden="1">{#N/A,#N/A,FALSE,"т02бд"}</definedName>
    <definedName name="rrr" localSheetId="106" hidden="1">{#N/A,#N/A,FALSE,"т02бд"}</definedName>
    <definedName name="rrr" localSheetId="107" hidden="1">{#N/A,#N/A,FALSE,"т02бд"}</definedName>
    <definedName name="rrr" localSheetId="96" hidden="1">{#N/A,#N/A,FALSE,"т02бд"}</definedName>
    <definedName name="rrr" localSheetId="98" hidden="1">{#N/A,#N/A,FALSE,"т02бд"}</definedName>
    <definedName name="rrr" localSheetId="101" hidden="1">{#N/A,#N/A,FALSE,"т02бд"}</definedName>
    <definedName name="rrr" localSheetId="102" hidden="1">{#N/A,#N/A,FALSE,"т02бд"}</definedName>
    <definedName name="rrr" localSheetId="103" hidden="1">{#N/A,#N/A,FALSE,"т02бд"}</definedName>
    <definedName name="rrr" localSheetId="119" hidden="1">{#N/A,#N/A,FALSE,"т02бд"}</definedName>
    <definedName name="rrr" localSheetId="134" hidden="1">{#N/A,#N/A,FALSE,"т02бд"}</definedName>
    <definedName name="rrr" localSheetId="141" hidden="1">{#N/A,#N/A,FALSE,"т02бд"}</definedName>
    <definedName name="rrr" localSheetId="142" hidden="1">{#N/A,#N/A,FALSE,"т02бд"}</definedName>
    <definedName name="rrr" localSheetId="143" hidden="1">{#N/A,#N/A,FALSE,"т02бд"}</definedName>
    <definedName name="rrr" localSheetId="144" hidden="1">{#N/A,#N/A,FALSE,"т02бд"}</definedName>
    <definedName name="rrr" localSheetId="145" hidden="1">{#N/A,#N/A,FALSE,"т02бд"}</definedName>
    <definedName name="rrr" localSheetId="18" hidden="1">{#N/A,#N/A,FALSE,"т02бд"}</definedName>
    <definedName name="rrr" localSheetId="19" hidden="1">{#N/A,#N/A,FALSE,"т02бд"}</definedName>
    <definedName name="rrr" localSheetId="93" hidden="1">{#N/A,#N/A,FALSE,"т02бд"}</definedName>
    <definedName name="rrr" localSheetId="108" hidden="1">{#N/A,#N/A,FALSE,"т02бд"}</definedName>
    <definedName name="rrr" localSheetId="109" hidden="1">{#N/A,#N/A,FALSE,"т02бд"}</definedName>
    <definedName name="rrr" localSheetId="110" hidden="1">{#N/A,#N/A,FALSE,"т02бд"}</definedName>
    <definedName name="rrr" localSheetId="126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47" hidden="1">{#N/A,#N/A,FALSE,"т02бд"}</definedName>
    <definedName name="rrr" localSheetId="42" hidden="1">{#N/A,#N/A,FALSE,"т02бд"}</definedName>
    <definedName name="rrr" hidden="1">{#N/A,#N/A,FALSE,"т02бд"}</definedName>
    <definedName name="rrr_2" localSheetId="31" hidden="1">{#N/A,#N/A,FALSE,"т02бд"}</definedName>
    <definedName name="rrr_2" localSheetId="40" hidden="1">{#N/A,#N/A,FALSE,"т02бд"}</definedName>
    <definedName name="rrr_2" localSheetId="41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34" hidden="1">{#N/A,#N/A,FALSE,"т02бд"}</definedName>
    <definedName name="rrr_2" localSheetId="35" hidden="1">{#N/A,#N/A,FALSE,"т02бд"}</definedName>
    <definedName name="rrr_2" localSheetId="36" hidden="1">{#N/A,#N/A,FALSE,"т02бд"}</definedName>
    <definedName name="rrr_2" localSheetId="37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93" hidden="1">{#N/A,#N/A,FALSE,"т02бд"}</definedName>
    <definedName name="rrr_2" localSheetId="126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45" hidden="1">{#N/A,#N/A,FALSE,"т02бд"}</definedName>
    <definedName name="rrr_2" localSheetId="46" hidden="1">{#N/A,#N/A,FALSE,"т02бд"}</definedName>
    <definedName name="rrr_2" localSheetId="47" hidden="1">{#N/A,#N/A,FALSE,"т02бд"}</definedName>
    <definedName name="rrr_2" hidden="1">{#N/A,#N/A,FALSE,"т02бд"}</definedName>
    <definedName name="rrr_2_1" localSheetId="31" hidden="1">{#N/A,#N/A,FALSE,"т02бд"}</definedName>
    <definedName name="rrr_2_1" localSheetId="40" hidden="1">{#N/A,#N/A,FALSE,"т02бд"}</definedName>
    <definedName name="rrr_2_1" localSheetId="41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34" hidden="1">{#N/A,#N/A,FALSE,"т02бд"}</definedName>
    <definedName name="rrr_2_1" localSheetId="35" hidden="1">{#N/A,#N/A,FALSE,"т02бд"}</definedName>
    <definedName name="rrr_2_1" localSheetId="36" hidden="1">{#N/A,#N/A,FALSE,"т02бд"}</definedName>
    <definedName name="rrr_2_1" localSheetId="37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93" hidden="1">{#N/A,#N/A,FALSE,"т02бд"}</definedName>
    <definedName name="rrr_2_1" localSheetId="126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45" hidden="1">{#N/A,#N/A,FALSE,"т02бд"}</definedName>
    <definedName name="rrr_2_1" localSheetId="46" hidden="1">{#N/A,#N/A,FALSE,"т02бд"}</definedName>
    <definedName name="rrr_2_1" localSheetId="47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sencount" hidden="1">2</definedName>
    <definedName name="sf" localSheetId="1" hidden="1">{#N/A,#N/A,FALSE,"т02бд"}</definedName>
    <definedName name="sf" localSheetId="2" hidden="1">{#N/A,#N/A,FALSE,"т02бд"}</definedName>
    <definedName name="sf" localSheetId="29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26" hidden="1">{#N/A,#N/A,FALSE,"т02бд"}</definedName>
    <definedName name="sf" localSheetId="31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34" hidden="1">{#N/A,#N/A,FALSE,"т02бд"}</definedName>
    <definedName name="sf" localSheetId="35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51" hidden="1">{#N/A,#N/A,FALSE,"т02бд"}</definedName>
    <definedName name="sf" localSheetId="52" hidden="1">{#N/A,#N/A,FALSE,"т02бд"}</definedName>
    <definedName name="sf" localSheetId="53" hidden="1">{#N/A,#N/A,FALSE,"т02бд"}</definedName>
    <definedName name="sf" localSheetId="5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104" hidden="1">{#N/A,#N/A,FALSE,"т02бд"}</definedName>
    <definedName name="sf" localSheetId="96" hidden="1">{#N/A,#N/A,FALSE,"т02бд"}</definedName>
    <definedName name="sf" localSheetId="98" hidden="1">{#N/A,#N/A,FALSE,"т02бд"}</definedName>
    <definedName name="sf" localSheetId="101" hidden="1">{#N/A,#N/A,FALSE,"т02бд"}</definedName>
    <definedName name="sf" localSheetId="102" hidden="1">{#N/A,#N/A,FALSE,"т02бд"}</definedName>
    <definedName name="sf" localSheetId="103" hidden="1">{#N/A,#N/A,FALSE,"т02бд"}</definedName>
    <definedName name="sf" localSheetId="119" hidden="1">{#N/A,#N/A,FALSE,"т02бд"}</definedName>
    <definedName name="sf" localSheetId="134" hidden="1">{#N/A,#N/A,FALSE,"т02бд"}</definedName>
    <definedName name="sf" localSheetId="141" hidden="1">{#N/A,#N/A,FALSE,"т02бд"}</definedName>
    <definedName name="sf" localSheetId="142" hidden="1">{#N/A,#N/A,FALSE,"т02бд"}</definedName>
    <definedName name="sf" localSheetId="143" hidden="1">{#N/A,#N/A,FALSE,"т02бд"}</definedName>
    <definedName name="sf" localSheetId="18" hidden="1">{#N/A,#N/A,FALSE,"т02бд"}</definedName>
    <definedName name="sf" localSheetId="19" hidden="1">{#N/A,#N/A,FALSE,"т02бд"}</definedName>
    <definedName name="sf" localSheetId="93" hidden="1">{#N/A,#N/A,FALSE,"т02бд"}</definedName>
    <definedName name="sf" localSheetId="108" hidden="1">{#N/A,#N/A,FALSE,"т02бд"}</definedName>
    <definedName name="sf" localSheetId="109" hidden="1">{#N/A,#N/A,FALSE,"т02бд"}</definedName>
    <definedName name="sf" localSheetId="110" hidden="1">{#N/A,#N/A,FALSE,"т02бд"}</definedName>
    <definedName name="sf" localSheetId="126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47" hidden="1">{#N/A,#N/A,FALSE,"т02бд"}</definedName>
    <definedName name="sf" localSheetId="42" hidden="1">{#N/A,#N/A,FALSE,"т02бд"}</definedName>
    <definedName name="sf" hidden="1">{#N/A,#N/A,FALSE,"т02бд"}</definedName>
    <definedName name="sf_2" localSheetId="31" hidden="1">{#N/A,#N/A,FALSE,"т02бд"}</definedName>
    <definedName name="sf_2" localSheetId="40" hidden="1">{#N/A,#N/A,FALSE,"т02бд"}</definedName>
    <definedName name="sf_2" localSheetId="41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34" hidden="1">{#N/A,#N/A,FALSE,"т02бд"}</definedName>
    <definedName name="sf_2" localSheetId="35" hidden="1">{#N/A,#N/A,FALSE,"т02бд"}</definedName>
    <definedName name="sf_2" localSheetId="36" hidden="1">{#N/A,#N/A,FALSE,"т02бд"}</definedName>
    <definedName name="sf_2" localSheetId="37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93" hidden="1">{#N/A,#N/A,FALSE,"т02бд"}</definedName>
    <definedName name="sf_2" localSheetId="126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45" hidden="1">{#N/A,#N/A,FALSE,"т02бд"}</definedName>
    <definedName name="sf_2" localSheetId="46" hidden="1">{#N/A,#N/A,FALSE,"т02бд"}</definedName>
    <definedName name="sf_2" localSheetId="47" hidden="1">{#N/A,#N/A,FALSE,"т02бд"}</definedName>
    <definedName name="sf_2" hidden="1">{#N/A,#N/A,FALSE,"т02бд"}</definedName>
    <definedName name="sf_2_1" localSheetId="31" hidden="1">{#N/A,#N/A,FALSE,"т02бд"}</definedName>
    <definedName name="sf_2_1" localSheetId="40" hidden="1">{#N/A,#N/A,FALSE,"т02бд"}</definedName>
    <definedName name="sf_2_1" localSheetId="41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34" hidden="1">{#N/A,#N/A,FALSE,"т02бд"}</definedName>
    <definedName name="sf_2_1" localSheetId="35" hidden="1">{#N/A,#N/A,FALSE,"т02бд"}</definedName>
    <definedName name="sf_2_1" localSheetId="36" hidden="1">{#N/A,#N/A,FALSE,"т02бд"}</definedName>
    <definedName name="sf_2_1" localSheetId="37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93" hidden="1">{#N/A,#N/A,FALSE,"т02бд"}</definedName>
    <definedName name="sf_2_1" localSheetId="126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45" hidden="1">{#N/A,#N/A,FALSE,"т02бд"}</definedName>
    <definedName name="sf_2_1" localSheetId="46" hidden="1">{#N/A,#N/A,FALSE,"т02бд"}</definedName>
    <definedName name="sf_2_1" localSheetId="47" hidden="1">{#N/A,#N/A,FALSE,"т02бд"}</definedName>
    <definedName name="sf_2_1" hidden="1">{#N/A,#N/A,FALSE,"т02бд"}</definedName>
    <definedName name="t01англ" localSheetId="1" hidden="1">{#N/A,#N/A,FALSE,"т02бд"}</definedName>
    <definedName name="t01англ" localSheetId="31" hidden="1">{#N/A,#N/A,FALSE,"т02бд"}</definedName>
    <definedName name="t01англ" localSheetId="40" hidden="1">{#N/A,#N/A,FALSE,"т02бд"}</definedName>
    <definedName name="t01англ" localSheetId="41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34" hidden="1">{#N/A,#N/A,FALSE,"т02бд"}</definedName>
    <definedName name="t01англ" localSheetId="35" hidden="1">{#N/A,#N/A,FALSE,"т02бд"}</definedName>
    <definedName name="t01англ" localSheetId="3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67" hidden="1">{#N/A,#N/A,FALSE,"т02бд"}</definedName>
    <definedName name="t01англ" localSheetId="104" hidden="1">{#N/A,#N/A,FALSE,"т02бд"}</definedName>
    <definedName name="t01англ" localSheetId="105" hidden="1">{#N/A,#N/A,FALSE,"т02бд"}</definedName>
    <definedName name="t01англ" localSheetId="106" hidden="1">{#N/A,#N/A,FALSE,"т02бд"}</definedName>
    <definedName name="t01англ" localSheetId="107" hidden="1">{#N/A,#N/A,FALSE,"т02бд"}</definedName>
    <definedName name="t01англ" localSheetId="96" hidden="1">{#N/A,#N/A,FALSE,"т02бд"}</definedName>
    <definedName name="t01англ" localSheetId="101" hidden="1">{#N/A,#N/A,FALSE,"т02бд"}</definedName>
    <definedName name="t01англ" localSheetId="102" hidden="1">{#N/A,#N/A,FALSE,"т02бд"}</definedName>
    <definedName name="t01англ" localSheetId="103" hidden="1">{#N/A,#N/A,FALSE,"т02бд"}</definedName>
    <definedName name="t01англ" localSheetId="119" hidden="1">{#N/A,#N/A,FALSE,"т02бд"}</definedName>
    <definedName name="t01англ" localSheetId="134" hidden="1">{#N/A,#N/A,FALSE,"т02бд"}</definedName>
    <definedName name="t01англ" localSheetId="141" hidden="1">{#N/A,#N/A,FALSE,"т02бд"}</definedName>
    <definedName name="t01англ" localSheetId="142" hidden="1">{#N/A,#N/A,FALSE,"т02бд"}</definedName>
    <definedName name="t01англ" localSheetId="143" hidden="1">{#N/A,#N/A,FALSE,"т02бд"}</definedName>
    <definedName name="t01англ" localSheetId="144" hidden="1">{#N/A,#N/A,FALSE,"т02бд"}</definedName>
    <definedName name="t01англ" localSheetId="145" hidden="1">{#N/A,#N/A,FALSE,"т02бд"}</definedName>
    <definedName name="t01англ" localSheetId="18" hidden="1">{#N/A,#N/A,FALSE,"т02бд"}</definedName>
    <definedName name="t01англ" localSheetId="19" hidden="1">{#N/A,#N/A,FALSE,"т02бд"}</definedName>
    <definedName name="t01англ" localSheetId="93" hidden="1">{#N/A,#N/A,FALSE,"т02бд"}</definedName>
    <definedName name="t01англ" localSheetId="108" hidden="1">{#N/A,#N/A,FALSE,"т02бд"}</definedName>
    <definedName name="t01англ" localSheetId="109" hidden="1">{#N/A,#N/A,FALSE,"т02бд"}</definedName>
    <definedName name="t01англ" localSheetId="110" hidden="1">{#N/A,#N/A,FALSE,"т02бд"}</definedName>
    <definedName name="t01англ" localSheetId="126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47" hidden="1">{#N/A,#N/A,FALSE,"т02бд"}</definedName>
    <definedName name="t01англ" localSheetId="42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29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26" hidden="1">{#N/A,#N/A,FALSE,"т04"}</definedName>
    <definedName name="t05n" localSheetId="31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34" hidden="1">{#N/A,#N/A,FALSE,"т04"}</definedName>
    <definedName name="t05n" localSheetId="35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51" hidden="1">{#N/A,#N/A,FALSE,"т04"}</definedName>
    <definedName name="t05n" localSheetId="52" hidden="1">{#N/A,#N/A,FALSE,"т04"}</definedName>
    <definedName name="t05n" localSheetId="53" hidden="1">{#N/A,#N/A,FALSE,"т04"}</definedName>
    <definedName name="t05n" localSheetId="5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104" hidden="1">{#N/A,#N/A,FALSE,"т04"}</definedName>
    <definedName name="t05n" localSheetId="105" hidden="1">{#N/A,#N/A,FALSE,"т04"}</definedName>
    <definedName name="t05n" localSheetId="106" hidden="1">{#N/A,#N/A,FALSE,"т04"}</definedName>
    <definedName name="t05n" localSheetId="107" hidden="1">{#N/A,#N/A,FALSE,"т04"}</definedName>
    <definedName name="t05n" localSheetId="96" hidden="1">{#N/A,#N/A,FALSE,"т04"}</definedName>
    <definedName name="t05n" localSheetId="98" hidden="1">{#N/A,#N/A,FALSE,"т04"}</definedName>
    <definedName name="t05n" localSheetId="101" hidden="1">{#N/A,#N/A,FALSE,"т04"}</definedName>
    <definedName name="t05n" localSheetId="102" hidden="1">{#N/A,#N/A,FALSE,"т04"}</definedName>
    <definedName name="t05n" localSheetId="103" hidden="1">{#N/A,#N/A,FALSE,"т04"}</definedName>
    <definedName name="t05n" localSheetId="119" hidden="1">{#N/A,#N/A,FALSE,"т04"}</definedName>
    <definedName name="t05n" localSheetId="134" hidden="1">{#N/A,#N/A,FALSE,"т04"}</definedName>
    <definedName name="t05n" localSheetId="139" hidden="1">{#N/A,#N/A,FALSE,"т04"}</definedName>
    <definedName name="t05n" localSheetId="141" hidden="1">{#N/A,#N/A,FALSE,"т04"}</definedName>
    <definedName name="t05n" localSheetId="142" hidden="1">{#N/A,#N/A,FALSE,"т04"}</definedName>
    <definedName name="t05n" localSheetId="143" hidden="1">{#N/A,#N/A,FALSE,"т04"}</definedName>
    <definedName name="t05n" localSheetId="144" hidden="1">{#N/A,#N/A,FALSE,"т04"}</definedName>
    <definedName name="t05n" localSheetId="145" hidden="1">{#N/A,#N/A,FALSE,"т04"}</definedName>
    <definedName name="t05n" localSheetId="18" hidden="1">{#N/A,#N/A,FALSE,"т04"}</definedName>
    <definedName name="t05n" localSheetId="19" hidden="1">{#N/A,#N/A,FALSE,"т04"}</definedName>
    <definedName name="t05n" localSheetId="93" hidden="1">{#N/A,#N/A,FALSE,"т04"}</definedName>
    <definedName name="t05n" localSheetId="108" hidden="1">{#N/A,#N/A,FALSE,"т04"}</definedName>
    <definedName name="t05n" localSheetId="109" hidden="1">{#N/A,#N/A,FALSE,"т04"}</definedName>
    <definedName name="t05n" localSheetId="110" hidden="1">{#N/A,#N/A,FALSE,"т04"}</definedName>
    <definedName name="t05n" localSheetId="126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47" hidden="1">{#N/A,#N/A,FALSE,"т04"}</definedName>
    <definedName name="t05n" localSheetId="42" hidden="1">{#N/A,#N/A,FALSE,"т04"}</definedName>
    <definedName name="t05n" hidden="1">{#N/A,#N/A,FALSE,"т04"}</definedName>
    <definedName name="t05n_2" localSheetId="31" hidden="1">{#N/A,#N/A,FALSE,"т04"}</definedName>
    <definedName name="t05n_2" localSheetId="40" hidden="1">{#N/A,#N/A,FALSE,"т04"}</definedName>
    <definedName name="t05n_2" localSheetId="41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34" hidden="1">{#N/A,#N/A,FALSE,"т04"}</definedName>
    <definedName name="t05n_2" localSheetId="35" hidden="1">{#N/A,#N/A,FALSE,"т04"}</definedName>
    <definedName name="t05n_2" localSheetId="36" hidden="1">{#N/A,#N/A,FALSE,"т04"}</definedName>
    <definedName name="t05n_2" localSheetId="37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93" hidden="1">{#N/A,#N/A,FALSE,"т04"}</definedName>
    <definedName name="t05n_2" localSheetId="126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45" hidden="1">{#N/A,#N/A,FALSE,"т04"}</definedName>
    <definedName name="t05n_2" localSheetId="46" hidden="1">{#N/A,#N/A,FALSE,"т04"}</definedName>
    <definedName name="t05n_2" localSheetId="47" hidden="1">{#N/A,#N/A,FALSE,"т04"}</definedName>
    <definedName name="t05n_2" hidden="1">{#N/A,#N/A,FALSE,"т04"}</definedName>
    <definedName name="t05n_2_1" localSheetId="31" hidden="1">{#N/A,#N/A,FALSE,"т04"}</definedName>
    <definedName name="t05n_2_1" localSheetId="40" hidden="1">{#N/A,#N/A,FALSE,"т04"}</definedName>
    <definedName name="t05n_2_1" localSheetId="41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34" hidden="1">{#N/A,#N/A,FALSE,"т04"}</definedName>
    <definedName name="t05n_2_1" localSheetId="35" hidden="1">{#N/A,#N/A,FALSE,"т04"}</definedName>
    <definedName name="t05n_2_1" localSheetId="36" hidden="1">{#N/A,#N/A,FALSE,"т04"}</definedName>
    <definedName name="t05n_2_1" localSheetId="37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93" hidden="1">{#N/A,#N/A,FALSE,"т04"}</definedName>
    <definedName name="t05n_2_1" localSheetId="126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45" hidden="1">{#N/A,#N/A,FALSE,"т04"}</definedName>
    <definedName name="t05n_2_1" localSheetId="46" hidden="1">{#N/A,#N/A,FALSE,"т04"}</definedName>
    <definedName name="t05n_2_1" localSheetId="47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29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26" hidden="1">{#N/A,#N/A,FALSE,"т04"}</definedName>
    <definedName name="t05nn" localSheetId="31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34" hidden="1">{#N/A,#N/A,FALSE,"т04"}</definedName>
    <definedName name="t05nn" localSheetId="35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51" hidden="1">{#N/A,#N/A,FALSE,"т04"}</definedName>
    <definedName name="t05nn" localSheetId="52" hidden="1">{#N/A,#N/A,FALSE,"т04"}</definedName>
    <definedName name="t05nn" localSheetId="53" hidden="1">{#N/A,#N/A,FALSE,"т04"}</definedName>
    <definedName name="t05nn" localSheetId="5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104" hidden="1">{#N/A,#N/A,FALSE,"т04"}</definedName>
    <definedName name="t05nn" localSheetId="105" hidden="1">{#N/A,#N/A,FALSE,"т04"}</definedName>
    <definedName name="t05nn" localSheetId="106" hidden="1">{#N/A,#N/A,FALSE,"т04"}</definedName>
    <definedName name="t05nn" localSheetId="107" hidden="1">{#N/A,#N/A,FALSE,"т04"}</definedName>
    <definedName name="t05nn" localSheetId="96" hidden="1">{#N/A,#N/A,FALSE,"т04"}</definedName>
    <definedName name="t05nn" localSheetId="98" hidden="1">{#N/A,#N/A,FALSE,"т04"}</definedName>
    <definedName name="t05nn" localSheetId="101" hidden="1">{#N/A,#N/A,FALSE,"т04"}</definedName>
    <definedName name="t05nn" localSheetId="102" hidden="1">{#N/A,#N/A,FALSE,"т04"}</definedName>
    <definedName name="t05nn" localSheetId="103" hidden="1">{#N/A,#N/A,FALSE,"т04"}</definedName>
    <definedName name="t05nn" localSheetId="119" hidden="1">{#N/A,#N/A,FALSE,"т04"}</definedName>
    <definedName name="t05nn" localSheetId="134" hidden="1">{#N/A,#N/A,FALSE,"т04"}</definedName>
    <definedName name="t05nn" localSheetId="139" hidden="1">{#N/A,#N/A,FALSE,"т04"}</definedName>
    <definedName name="t05nn" localSheetId="141" hidden="1">{#N/A,#N/A,FALSE,"т04"}</definedName>
    <definedName name="t05nn" localSheetId="142" hidden="1">{#N/A,#N/A,FALSE,"т04"}</definedName>
    <definedName name="t05nn" localSheetId="143" hidden="1">{#N/A,#N/A,FALSE,"т04"}</definedName>
    <definedName name="t05nn" localSheetId="144" hidden="1">{#N/A,#N/A,FALSE,"т04"}</definedName>
    <definedName name="t05nn" localSheetId="145" hidden="1">{#N/A,#N/A,FALSE,"т04"}</definedName>
    <definedName name="t05nn" localSheetId="18" hidden="1">{#N/A,#N/A,FALSE,"т04"}</definedName>
    <definedName name="t05nn" localSheetId="19" hidden="1">{#N/A,#N/A,FALSE,"т04"}</definedName>
    <definedName name="t05nn" localSheetId="93" hidden="1">{#N/A,#N/A,FALSE,"т04"}</definedName>
    <definedName name="t05nn" localSheetId="108" hidden="1">{#N/A,#N/A,FALSE,"т04"}</definedName>
    <definedName name="t05nn" localSheetId="109" hidden="1">{#N/A,#N/A,FALSE,"т04"}</definedName>
    <definedName name="t05nn" localSheetId="110" hidden="1">{#N/A,#N/A,FALSE,"т04"}</definedName>
    <definedName name="t05nn" localSheetId="126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47" hidden="1">{#N/A,#N/A,FALSE,"т04"}</definedName>
    <definedName name="t05nn" localSheetId="42" hidden="1">{#N/A,#N/A,FALSE,"т04"}</definedName>
    <definedName name="t05nn" hidden="1">{#N/A,#N/A,FALSE,"т04"}</definedName>
    <definedName name="t05nn_2" localSheetId="31" hidden="1">{#N/A,#N/A,FALSE,"т04"}</definedName>
    <definedName name="t05nn_2" localSheetId="40" hidden="1">{#N/A,#N/A,FALSE,"т04"}</definedName>
    <definedName name="t05nn_2" localSheetId="41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34" hidden="1">{#N/A,#N/A,FALSE,"т04"}</definedName>
    <definedName name="t05nn_2" localSheetId="35" hidden="1">{#N/A,#N/A,FALSE,"т04"}</definedName>
    <definedName name="t05nn_2" localSheetId="36" hidden="1">{#N/A,#N/A,FALSE,"т04"}</definedName>
    <definedName name="t05nn_2" localSheetId="37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93" hidden="1">{#N/A,#N/A,FALSE,"т04"}</definedName>
    <definedName name="t05nn_2" localSheetId="126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45" hidden="1">{#N/A,#N/A,FALSE,"т04"}</definedName>
    <definedName name="t05nn_2" localSheetId="46" hidden="1">{#N/A,#N/A,FALSE,"т04"}</definedName>
    <definedName name="t05nn_2" localSheetId="47" hidden="1">{#N/A,#N/A,FALSE,"т04"}</definedName>
    <definedName name="t05nn_2" hidden="1">{#N/A,#N/A,FALSE,"т04"}</definedName>
    <definedName name="t05nn_2_1" localSheetId="31" hidden="1">{#N/A,#N/A,FALSE,"т04"}</definedName>
    <definedName name="t05nn_2_1" localSheetId="40" hidden="1">{#N/A,#N/A,FALSE,"т04"}</definedName>
    <definedName name="t05nn_2_1" localSheetId="41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34" hidden="1">{#N/A,#N/A,FALSE,"т04"}</definedName>
    <definedName name="t05nn_2_1" localSheetId="35" hidden="1">{#N/A,#N/A,FALSE,"т04"}</definedName>
    <definedName name="t05nn_2_1" localSheetId="36" hidden="1">{#N/A,#N/A,FALSE,"т04"}</definedName>
    <definedName name="t05nn_2_1" localSheetId="37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93" hidden="1">{#N/A,#N/A,FALSE,"т04"}</definedName>
    <definedName name="t05nn_2_1" localSheetId="126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45" hidden="1">{#N/A,#N/A,FALSE,"т04"}</definedName>
    <definedName name="t05nn_2_1" localSheetId="46" hidden="1">{#N/A,#N/A,FALSE,"т04"}</definedName>
    <definedName name="t05nn_2_1" localSheetId="47" hidden="1">{#N/A,#N/A,FALSE,"т04"}</definedName>
    <definedName name="t05nn_2_1" hidden="1">{#N/A,#N/A,FALSE,"т04"}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6" hidden="1">{#N/A,#N/A,FALSE,"SimInp1";#N/A,#N/A,FALSE,"SimInp2";#N/A,#N/A,FALSE,"SimOut1";#N/A,#N/A,FALSE,"SimOut2";#N/A,#N/A,FALSE,"SimOut3";#N/A,#N/A,FALSE,"SimOut4";#N/A,#N/A,FALSE,"SimOut5"}</definedName>
    <definedName name="teset" localSheetId="107" hidden="1">{#N/A,#N/A,FALSE,"SimInp1";#N/A,#N/A,FALSE,"SimInp2";#N/A,#N/A,FALSE,"SimOut1";#N/A,#N/A,FALSE,"SimOut2";#N/A,#N/A,FALSE,"SimOut3";#N/A,#N/A,FALSE,"SimOut4";#N/A,#N/A,FALSE,"SimOut5"}</definedName>
    <definedName name="teset" localSheetId="96" hidden="1">{#N/A,#N/A,FALSE,"SimInp1";#N/A,#N/A,FALSE,"SimInp2";#N/A,#N/A,FALSE,"SimOut1";#N/A,#N/A,FALSE,"SimOut2";#N/A,#N/A,FALSE,"SimOut3";#N/A,#N/A,FALSE,"SimOut4";#N/A,#N/A,FALSE,"SimOut5"}</definedName>
    <definedName name="teset" localSheetId="98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102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localSheetId="119" hidden="1">{#N/A,#N/A,FALSE,"SimInp1";#N/A,#N/A,FALSE,"SimInp2";#N/A,#N/A,FALSE,"SimOut1";#N/A,#N/A,FALSE,"SimOut2";#N/A,#N/A,FALSE,"SimOut3";#N/A,#N/A,FALSE,"SimOut4";#N/A,#N/A,FALSE,"SimOut5"}</definedName>
    <definedName name="teset" localSheetId="134" hidden="1">{#N/A,#N/A,FALSE,"SimInp1";#N/A,#N/A,FALSE,"SimInp2";#N/A,#N/A,FALSE,"SimOut1";#N/A,#N/A,FALSE,"SimOut2";#N/A,#N/A,FALSE,"SimOut3";#N/A,#N/A,FALSE,"SimOut4";#N/A,#N/A,FALSE,"SimOut5"}</definedName>
    <definedName name="teset" localSheetId="139" hidden="1">{#N/A,#N/A,FALSE,"SimInp1";#N/A,#N/A,FALSE,"SimInp2";#N/A,#N/A,FALSE,"SimOut1";#N/A,#N/A,FALSE,"SimOut2";#N/A,#N/A,FALSE,"SimOut3";#N/A,#N/A,FALSE,"SimOut4";#N/A,#N/A,FALSE,"SimOut5"}</definedName>
    <definedName name="teset" localSheetId="141" hidden="1">{#N/A,#N/A,FALSE,"SimInp1";#N/A,#N/A,FALSE,"SimInp2";#N/A,#N/A,FALSE,"SimOut1";#N/A,#N/A,FALSE,"SimOut2";#N/A,#N/A,FALSE,"SimOut3";#N/A,#N/A,FALSE,"SimOut4";#N/A,#N/A,FALSE,"SimOut5"}</definedName>
    <definedName name="teset" localSheetId="142" hidden="1">{#N/A,#N/A,FALSE,"SimInp1";#N/A,#N/A,FALSE,"SimInp2";#N/A,#N/A,FALSE,"SimOut1";#N/A,#N/A,FALSE,"SimOut2";#N/A,#N/A,FALSE,"SimOut3";#N/A,#N/A,FALSE,"SimOut4";#N/A,#N/A,FALSE,"SimOut5"}</definedName>
    <definedName name="teset" localSheetId="143" hidden="1">{#N/A,#N/A,FALSE,"SimInp1";#N/A,#N/A,FALSE,"SimInp2";#N/A,#N/A,FALSE,"SimOut1";#N/A,#N/A,FALSE,"SimOut2";#N/A,#N/A,FALSE,"SimOut3";#N/A,#N/A,FALSE,"SimOut4";#N/A,#N/A,FALSE,"SimOut5"}</definedName>
    <definedName name="teset" localSheetId="144" hidden="1">{#N/A,#N/A,FALSE,"SimInp1";#N/A,#N/A,FALSE,"SimInp2";#N/A,#N/A,FALSE,"SimOut1";#N/A,#N/A,FALSE,"SimOut2";#N/A,#N/A,FALSE,"SimOut3";#N/A,#N/A,FALSE,"SimOut4";#N/A,#N/A,FALSE,"SimOut5"}</definedName>
    <definedName name="teset" localSheetId="145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108" hidden="1">{#N/A,#N/A,FALSE,"SimInp1";#N/A,#N/A,FALSE,"SimInp2";#N/A,#N/A,FALSE,"SimOut1";#N/A,#N/A,FALSE,"SimOut2";#N/A,#N/A,FALSE,"SimOut3";#N/A,#N/A,FALSE,"SimOut4";#N/A,#N/A,FALSE,"SimOut5"}</definedName>
    <definedName name="teset" localSheetId="109" hidden="1">{#N/A,#N/A,FALSE,"SimInp1";#N/A,#N/A,FALSE,"SimInp2";#N/A,#N/A,FALSE,"SimOut1";#N/A,#N/A,FALSE,"SimOut2";#N/A,#N/A,FALSE,"SimOut3";#N/A,#N/A,FALSE,"SimOut4";#N/A,#N/A,FALSE,"SimOut5"}</definedName>
    <definedName name="teset" localSheetId="110" hidden="1">{#N/A,#N/A,FALSE,"SimInp1";#N/A,#N/A,FALSE,"SimInp2";#N/A,#N/A,FALSE,"SimOut1";#N/A,#N/A,FALSE,"SimOut2";#N/A,#N/A,FALSE,"SimOut3";#N/A,#N/A,FALSE,"SimOut4";#N/A,#N/A,FALSE,"SimOut5"}</definedName>
    <definedName name="teset" localSheetId="126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47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40" hidden="1">{#N/A,#N/A,FALSE,"SimInp1";#N/A,#N/A,FALSE,"SimInp2";#N/A,#N/A,FALSE,"SimOut1";#N/A,#N/A,FALSE,"SimOut2";#N/A,#N/A,FALSE,"SimOut3";#N/A,#N/A,FALSE,"SimOut4";#N/A,#N/A,FALSE,"SimOut5"}</definedName>
    <definedName name="teset_2" localSheetId="41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37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93" hidden="1">{#N/A,#N/A,FALSE,"SimInp1";#N/A,#N/A,FALSE,"SimInp2";#N/A,#N/A,FALSE,"SimOut1";#N/A,#N/A,FALSE,"SimOut2";#N/A,#N/A,FALSE,"SimOut3";#N/A,#N/A,FALSE,"SimOut4";#N/A,#N/A,FALSE,"SimOut5"}</definedName>
    <definedName name="teset_2" localSheetId="126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6" hidden="1">{#N/A,#N/A,FALSE,"SimInp1";#N/A,#N/A,FALSE,"SimInp2";#N/A,#N/A,FALSE,"SimOut1";#N/A,#N/A,FALSE,"SimOut2";#N/A,#N/A,FALSE,"SimOut3";#N/A,#N/A,FALSE,"SimOut4";#N/A,#N/A,FALSE,"SimOut5"}</definedName>
    <definedName name="teset_2" localSheetId="47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40" hidden="1">{#N/A,#N/A,FALSE,"SimInp1";#N/A,#N/A,FALSE,"SimInp2";#N/A,#N/A,FALSE,"SimOut1";#N/A,#N/A,FALSE,"SimOut2";#N/A,#N/A,FALSE,"SimOut3";#N/A,#N/A,FALSE,"SimOut4";#N/A,#N/A,FALSE,"SimOut5"}</definedName>
    <definedName name="teset_2_1" localSheetId="41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37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93" hidden="1">{#N/A,#N/A,FALSE,"SimInp1";#N/A,#N/A,FALSE,"SimInp2";#N/A,#N/A,FALSE,"SimOut1";#N/A,#N/A,FALSE,"SimOut2";#N/A,#N/A,FALSE,"SimOut3";#N/A,#N/A,FALSE,"SimOut4";#N/A,#N/A,FALSE,"SimOut5"}</definedName>
    <definedName name="teset_2_1" localSheetId="126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6" hidden="1">{#N/A,#N/A,FALSE,"SimInp1";#N/A,#N/A,FALSE,"SimInp2";#N/A,#N/A,FALSE,"SimOut1";#N/A,#N/A,FALSE,"SimOut2";#N/A,#N/A,FALSE,"SimOut3";#N/A,#N/A,FALSE,"SimOut4";#N/A,#N/A,FALSE,"SimOut5"}</definedName>
    <definedName name="teset_2_1" localSheetId="47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t" localSheetId="1" hidden="1">{#N/A,#N/A,FALSE,"т02бд"}</definedName>
    <definedName name="tt" localSheetId="31" hidden="1">{#N/A,#N/A,FALSE,"т02бд"}</definedName>
    <definedName name="tt" localSheetId="40" hidden="1">{#N/A,#N/A,FALSE,"т02бд"}</definedName>
    <definedName name="tt" localSheetId="41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34" hidden="1">{#N/A,#N/A,FALSE,"т02бд"}</definedName>
    <definedName name="tt" localSheetId="35" hidden="1">{#N/A,#N/A,FALSE,"т02бд"}</definedName>
    <definedName name="tt" localSheetId="3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67" hidden="1">{#N/A,#N/A,FALSE,"т02бд"}</definedName>
    <definedName name="tt" localSheetId="104" hidden="1">{#N/A,#N/A,FALSE,"т02бд"}</definedName>
    <definedName name="tt" localSheetId="105" hidden="1">{#N/A,#N/A,FALSE,"т02бд"}</definedName>
    <definedName name="tt" localSheetId="106" hidden="1">{#N/A,#N/A,FALSE,"т02бд"}</definedName>
    <definedName name="tt" localSheetId="107" hidden="1">{#N/A,#N/A,FALSE,"т02бд"}</definedName>
    <definedName name="tt" localSheetId="96" hidden="1">{#N/A,#N/A,FALSE,"т02бд"}</definedName>
    <definedName name="tt" localSheetId="101" hidden="1">{#N/A,#N/A,FALSE,"т02бд"}</definedName>
    <definedName name="tt" localSheetId="102" hidden="1">{#N/A,#N/A,FALSE,"т02бд"}</definedName>
    <definedName name="tt" localSheetId="103" hidden="1">{#N/A,#N/A,FALSE,"т02бд"}</definedName>
    <definedName name="tt" localSheetId="119" hidden="1">{#N/A,#N/A,FALSE,"т02бд"}</definedName>
    <definedName name="tt" localSheetId="134" hidden="1">{#N/A,#N/A,FALSE,"т02бд"}</definedName>
    <definedName name="tt" localSheetId="141" hidden="1">{#N/A,#N/A,FALSE,"т02бд"}</definedName>
    <definedName name="tt" localSheetId="142" hidden="1">{#N/A,#N/A,FALSE,"т02бд"}</definedName>
    <definedName name="tt" localSheetId="143" hidden="1">{#N/A,#N/A,FALSE,"т02бд"}</definedName>
    <definedName name="tt" localSheetId="144" hidden="1">{#N/A,#N/A,FALSE,"т02бд"}</definedName>
    <definedName name="tt" localSheetId="145" hidden="1">{#N/A,#N/A,FALSE,"т02бд"}</definedName>
    <definedName name="tt" localSheetId="18" hidden="1">{#N/A,#N/A,FALSE,"т02бд"}</definedName>
    <definedName name="tt" localSheetId="19" hidden="1">{#N/A,#N/A,FALSE,"т02бд"}</definedName>
    <definedName name="tt" localSheetId="93" hidden="1">{#N/A,#N/A,FALSE,"т02бд"}</definedName>
    <definedName name="tt" localSheetId="108" hidden="1">{#N/A,#N/A,FALSE,"т02бд"}</definedName>
    <definedName name="tt" localSheetId="109" hidden="1">{#N/A,#N/A,FALSE,"т02бд"}</definedName>
    <definedName name="tt" localSheetId="110" hidden="1">{#N/A,#N/A,FALSE,"т02бд"}</definedName>
    <definedName name="tt" localSheetId="126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47" hidden="1">{#N/A,#N/A,FALSE,"т02бд"}</definedName>
    <definedName name="tt" localSheetId="42" hidden="1">{#N/A,#N/A,FALSE,"т02бд"}</definedName>
    <definedName name="tt" hidden="1">{#N/A,#N/A,FALSE,"т02бд"}</definedName>
    <definedName name="Vaga" localSheetId="1" hidden="1">{#N/A,#N/A,FALSE,"т02бд"}</definedName>
    <definedName name="Vaga" localSheetId="2" hidden="1">{#N/A,#N/A,FALSE,"т02бд"}</definedName>
    <definedName name="Vaga" localSheetId="29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26" hidden="1">{#N/A,#N/A,FALSE,"т02бд"}</definedName>
    <definedName name="Vaga" localSheetId="31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34" hidden="1">{#N/A,#N/A,FALSE,"т02бд"}</definedName>
    <definedName name="Vaga" localSheetId="35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51" hidden="1">{#N/A,#N/A,FALSE,"т02бд"}</definedName>
    <definedName name="Vaga" localSheetId="52" hidden="1">{#N/A,#N/A,FALSE,"т02бд"}</definedName>
    <definedName name="Vaga" localSheetId="53" hidden="1">{#N/A,#N/A,FALSE,"т02бд"}</definedName>
    <definedName name="Vaga" localSheetId="5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104" hidden="1">{#N/A,#N/A,FALSE,"т02бд"}</definedName>
    <definedName name="Vaga" localSheetId="105" hidden="1">{#N/A,#N/A,FALSE,"т02бд"}</definedName>
    <definedName name="Vaga" localSheetId="106" hidden="1">{#N/A,#N/A,FALSE,"т02бд"}</definedName>
    <definedName name="Vaga" localSheetId="107" hidden="1">{#N/A,#N/A,FALSE,"т02бд"}</definedName>
    <definedName name="Vaga" localSheetId="96" hidden="1">{#N/A,#N/A,FALSE,"т02бд"}</definedName>
    <definedName name="Vaga" localSheetId="98" hidden="1">{#N/A,#N/A,FALSE,"т02бд"}</definedName>
    <definedName name="Vaga" localSheetId="101" hidden="1">{#N/A,#N/A,FALSE,"т02бд"}</definedName>
    <definedName name="Vaga" localSheetId="102" hidden="1">{#N/A,#N/A,FALSE,"т02бд"}</definedName>
    <definedName name="Vaga" localSheetId="103" hidden="1">{#N/A,#N/A,FALSE,"т02бд"}</definedName>
    <definedName name="Vaga" localSheetId="119" hidden="1">{#N/A,#N/A,FALSE,"т02бд"}</definedName>
    <definedName name="Vaga" localSheetId="134" hidden="1">{#N/A,#N/A,FALSE,"т02бд"}</definedName>
    <definedName name="Vaga" localSheetId="141" hidden="1">{#N/A,#N/A,FALSE,"т02бд"}</definedName>
    <definedName name="Vaga" localSheetId="142" hidden="1">{#N/A,#N/A,FALSE,"т02бд"}</definedName>
    <definedName name="Vaga" localSheetId="143" hidden="1">{#N/A,#N/A,FALSE,"т02бд"}</definedName>
    <definedName name="Vaga" localSheetId="144" hidden="1">{#N/A,#N/A,FALSE,"т02бд"}</definedName>
    <definedName name="Vaga" localSheetId="145" hidden="1">{#N/A,#N/A,FALSE,"т02бд"}</definedName>
    <definedName name="Vaga" localSheetId="18" hidden="1">{#N/A,#N/A,FALSE,"т02бд"}</definedName>
    <definedName name="Vaga" localSheetId="19" hidden="1">{#N/A,#N/A,FALSE,"т02бд"}</definedName>
    <definedName name="Vaga" localSheetId="93" hidden="1">{#N/A,#N/A,FALSE,"т02бд"}</definedName>
    <definedName name="Vaga" localSheetId="108" hidden="1">{#N/A,#N/A,FALSE,"т02бд"}</definedName>
    <definedName name="Vaga" localSheetId="109" hidden="1">{#N/A,#N/A,FALSE,"т02бд"}</definedName>
    <definedName name="Vaga" localSheetId="110" hidden="1">{#N/A,#N/A,FALSE,"т02бд"}</definedName>
    <definedName name="Vaga" localSheetId="126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47" hidden="1">{#N/A,#N/A,FALSE,"т02бд"}</definedName>
    <definedName name="Vaga" localSheetId="42" hidden="1">{#N/A,#N/A,FALSE,"т02бд"}</definedName>
    <definedName name="Vaga" hidden="1">{#N/A,#N/A,FALSE,"т02бд"}</definedName>
    <definedName name="Vaga_1" localSheetId="31" hidden="1">{#N/A,#N/A,FALSE,"т02бд"}</definedName>
    <definedName name="Vaga_1" localSheetId="40" hidden="1">{#N/A,#N/A,FALSE,"т02бд"}</definedName>
    <definedName name="Vaga_1" localSheetId="41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34" hidden="1">{#N/A,#N/A,FALSE,"т02бд"}</definedName>
    <definedName name="Vaga_1" localSheetId="35" hidden="1">{#N/A,#N/A,FALSE,"т02бд"}</definedName>
    <definedName name="Vaga_1" localSheetId="36" hidden="1">{#N/A,#N/A,FALSE,"т02бд"}</definedName>
    <definedName name="Vaga_1" localSheetId="37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93" hidden="1">{#N/A,#N/A,FALSE,"т02бд"}</definedName>
    <definedName name="Vaga_1" localSheetId="126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45" hidden="1">{#N/A,#N/A,FALSE,"т02бд"}</definedName>
    <definedName name="Vaga_1" localSheetId="46" hidden="1">{#N/A,#N/A,FALSE,"т02бд"}</definedName>
    <definedName name="Vaga_1" localSheetId="47" hidden="1">{#N/A,#N/A,FALSE,"т02бд"}</definedName>
    <definedName name="Vaga_1" hidden="1">{#N/A,#N/A,FALSE,"т02бд"}</definedName>
    <definedName name="Vaga_2" localSheetId="31" hidden="1">{#N/A,#N/A,FALSE,"т02бд"}</definedName>
    <definedName name="Vaga_2" localSheetId="40" hidden="1">{#N/A,#N/A,FALSE,"т02бд"}</definedName>
    <definedName name="Vaga_2" localSheetId="41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34" hidden="1">{#N/A,#N/A,FALSE,"т02бд"}</definedName>
    <definedName name="Vaga_2" localSheetId="35" hidden="1">{#N/A,#N/A,FALSE,"т02бд"}</definedName>
    <definedName name="Vaga_2" localSheetId="36" hidden="1">{#N/A,#N/A,FALSE,"т02бд"}</definedName>
    <definedName name="Vaga_2" localSheetId="37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93" hidden="1">{#N/A,#N/A,FALSE,"т02бд"}</definedName>
    <definedName name="Vaga_2" localSheetId="126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45" hidden="1">{#N/A,#N/A,FALSE,"т02бд"}</definedName>
    <definedName name="Vaga_2" localSheetId="46" hidden="1">{#N/A,#N/A,FALSE,"т02бд"}</definedName>
    <definedName name="Vaga_2" localSheetId="47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29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26" hidden="1">{#N/A,#N/A,FALSE,"т02бд"}</definedName>
    <definedName name="VAGA_NAT" localSheetId="31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34" hidden="1">{#N/A,#N/A,FALSE,"т02бд"}</definedName>
    <definedName name="VAGA_NAT" localSheetId="35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51" hidden="1">{#N/A,#N/A,FALSE,"т02бд"}</definedName>
    <definedName name="VAGA_NAT" localSheetId="52" hidden="1">{#N/A,#N/A,FALSE,"т02бд"}</definedName>
    <definedName name="VAGA_NAT" localSheetId="53" hidden="1">{#N/A,#N/A,FALSE,"т02бд"}</definedName>
    <definedName name="VAGA_NAT" localSheetId="5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104" hidden="1">{#N/A,#N/A,FALSE,"т02бд"}</definedName>
    <definedName name="VAGA_NAT" localSheetId="96" hidden="1">{#N/A,#N/A,FALSE,"т02бд"}</definedName>
    <definedName name="VAGA_NAT" localSheetId="98" hidden="1">{#N/A,#N/A,FALSE,"т02бд"}</definedName>
    <definedName name="VAGA_NAT" localSheetId="101" hidden="1">{#N/A,#N/A,FALSE,"т02бд"}</definedName>
    <definedName name="VAGA_NAT" localSheetId="102" hidden="1">{#N/A,#N/A,FALSE,"т02бд"}</definedName>
    <definedName name="VAGA_NAT" localSheetId="103" hidden="1">{#N/A,#N/A,FALSE,"т02бд"}</definedName>
    <definedName name="VAGA_NAT" localSheetId="119" hidden="1">{#N/A,#N/A,FALSE,"т02бд"}</definedName>
    <definedName name="VAGA_NAT" localSheetId="134" hidden="1">{#N/A,#N/A,FALSE,"т02бд"}</definedName>
    <definedName name="VAGA_NAT" localSheetId="141" hidden="1">{#N/A,#N/A,FALSE,"т02бд"}</definedName>
    <definedName name="VAGA_NAT" localSheetId="142" hidden="1">{#N/A,#N/A,FALSE,"т02бд"}</definedName>
    <definedName name="VAGA_NAT" localSheetId="143" hidden="1">{#N/A,#N/A,FALSE,"т02бд"}</definedName>
    <definedName name="VAGA_NAT" localSheetId="18" hidden="1">{#N/A,#N/A,FALSE,"т02бд"}</definedName>
    <definedName name="VAGA_NAT" localSheetId="19" hidden="1">{#N/A,#N/A,FALSE,"т02бд"}</definedName>
    <definedName name="VAGA_NAT" localSheetId="93" hidden="1">{#N/A,#N/A,FALSE,"т02бд"}</definedName>
    <definedName name="VAGA_NAT" localSheetId="108" hidden="1">{#N/A,#N/A,FALSE,"т02бд"}</definedName>
    <definedName name="VAGA_NAT" localSheetId="109" hidden="1">{#N/A,#N/A,FALSE,"т02бд"}</definedName>
    <definedName name="VAGA_NAT" localSheetId="110" hidden="1">{#N/A,#N/A,FALSE,"т02бд"}</definedName>
    <definedName name="VAGA_NAT" localSheetId="126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47" hidden="1">{#N/A,#N/A,FALSE,"т02бд"}</definedName>
    <definedName name="VAGA_NAT" localSheetId="42" hidden="1">{#N/A,#N/A,FALSE,"т02бд"}</definedName>
    <definedName name="VAGA_NAT" hidden="1">{#N/A,#N/A,FALSE,"т02бд"}</definedName>
    <definedName name="VAGA_NAT_1" localSheetId="31" hidden="1">{#N/A,#N/A,FALSE,"т02бд"}</definedName>
    <definedName name="VAGA_NAT_1" localSheetId="40" hidden="1">{#N/A,#N/A,FALSE,"т02бд"}</definedName>
    <definedName name="VAGA_NAT_1" localSheetId="41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34" hidden="1">{#N/A,#N/A,FALSE,"т02бд"}</definedName>
    <definedName name="VAGA_NAT_1" localSheetId="35" hidden="1">{#N/A,#N/A,FALSE,"т02бд"}</definedName>
    <definedName name="VAGA_NAT_1" localSheetId="36" hidden="1">{#N/A,#N/A,FALSE,"т02бд"}</definedName>
    <definedName name="VAGA_NAT_1" localSheetId="37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93" hidden="1">{#N/A,#N/A,FALSE,"т02бд"}</definedName>
    <definedName name="VAGA_NAT_1" localSheetId="126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45" hidden="1">{#N/A,#N/A,FALSE,"т02бд"}</definedName>
    <definedName name="VAGA_NAT_1" localSheetId="46" hidden="1">{#N/A,#N/A,FALSE,"т02бд"}</definedName>
    <definedName name="VAGA_NAT_1" localSheetId="47" hidden="1">{#N/A,#N/A,FALSE,"т02бд"}</definedName>
    <definedName name="VAGA_NAT_1" hidden="1">{#N/A,#N/A,FALSE,"т02бд"}</definedName>
    <definedName name="VAGA_NAT_2" localSheetId="31" hidden="1">{#N/A,#N/A,FALSE,"т02бд"}</definedName>
    <definedName name="VAGA_NAT_2" localSheetId="40" hidden="1">{#N/A,#N/A,FALSE,"т02бд"}</definedName>
    <definedName name="VAGA_NAT_2" localSheetId="41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34" hidden="1">{#N/A,#N/A,FALSE,"т02бд"}</definedName>
    <definedName name="VAGA_NAT_2" localSheetId="35" hidden="1">{#N/A,#N/A,FALSE,"т02бд"}</definedName>
    <definedName name="VAGA_NAT_2" localSheetId="36" hidden="1">{#N/A,#N/A,FALSE,"т02бд"}</definedName>
    <definedName name="VAGA_NAT_2" localSheetId="37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93" hidden="1">{#N/A,#N/A,FALSE,"т02бд"}</definedName>
    <definedName name="VAGA_NAT_2" localSheetId="126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45" hidden="1">{#N/A,#N/A,FALSE,"т02бд"}</definedName>
    <definedName name="VAGA_NAT_2" localSheetId="46" hidden="1">{#N/A,#N/A,FALSE,"т02бд"}</definedName>
    <definedName name="VAGA_NAT_2" localSheetId="47" hidden="1">{#N/A,#N/A,FALSE,"т02бд"}</definedName>
    <definedName name="VAGA_NAT_2" hidden="1">{#N/A,#N/A,FALSE,"т02бд"}</definedName>
    <definedName name="vvvv" localSheetId="1" hidden="1">{#N/A,#N/A,FALSE,"т02бд"}</definedName>
    <definedName name="vvvv" localSheetId="2" hidden="1">{#N/A,#N/A,FALSE,"т02бд"}</definedName>
    <definedName name="vvvv" localSheetId="29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26" hidden="1">{#N/A,#N/A,FALSE,"т02бд"}</definedName>
    <definedName name="vvvv" localSheetId="31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34" hidden="1">{#N/A,#N/A,FALSE,"т02бд"}</definedName>
    <definedName name="vvvv" localSheetId="35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51" hidden="1">{#N/A,#N/A,FALSE,"т02бд"}</definedName>
    <definedName name="vvvv" localSheetId="52" hidden="1">{#N/A,#N/A,FALSE,"т02бд"}</definedName>
    <definedName name="vvvv" localSheetId="53" hidden="1">{#N/A,#N/A,FALSE,"т02бд"}</definedName>
    <definedName name="vvvv" localSheetId="5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104" hidden="1">{#N/A,#N/A,FALSE,"т02бд"}</definedName>
    <definedName name="vvvv" localSheetId="105" hidden="1">{#N/A,#N/A,FALSE,"т02бд"}</definedName>
    <definedName name="vvvv" localSheetId="106" hidden="1">{#N/A,#N/A,FALSE,"т02бд"}</definedName>
    <definedName name="vvvv" localSheetId="107" hidden="1">{#N/A,#N/A,FALSE,"т02бд"}</definedName>
    <definedName name="vvvv" localSheetId="96" hidden="1">{#N/A,#N/A,FALSE,"т02бд"}</definedName>
    <definedName name="vvvv" localSheetId="98" hidden="1">{#N/A,#N/A,FALSE,"т02бд"}</definedName>
    <definedName name="vvvv" localSheetId="101" hidden="1">{#N/A,#N/A,FALSE,"т02бд"}</definedName>
    <definedName name="vvvv" localSheetId="102" hidden="1">{#N/A,#N/A,FALSE,"т02бд"}</definedName>
    <definedName name="vvvv" localSheetId="103" hidden="1">{#N/A,#N/A,FALSE,"т02бд"}</definedName>
    <definedName name="vvvv" localSheetId="119" hidden="1">{#N/A,#N/A,FALSE,"т02бд"}</definedName>
    <definedName name="vvvv" localSheetId="134" hidden="1">{#N/A,#N/A,FALSE,"т02бд"}</definedName>
    <definedName name="vvvv" localSheetId="141" hidden="1">{#N/A,#N/A,FALSE,"т02бд"}</definedName>
    <definedName name="vvvv" localSheetId="142" hidden="1">{#N/A,#N/A,FALSE,"т02бд"}</definedName>
    <definedName name="vvvv" localSheetId="143" hidden="1">{#N/A,#N/A,FALSE,"т02бд"}</definedName>
    <definedName name="vvvv" localSheetId="144" hidden="1">{#N/A,#N/A,FALSE,"т02бд"}</definedName>
    <definedName name="vvvv" localSheetId="145" hidden="1">{#N/A,#N/A,FALSE,"т02бд"}</definedName>
    <definedName name="vvvv" localSheetId="18" hidden="1">{#N/A,#N/A,FALSE,"т02бд"}</definedName>
    <definedName name="vvvv" localSheetId="19" hidden="1">{#N/A,#N/A,FALSE,"т02бд"}</definedName>
    <definedName name="vvvv" localSheetId="93" hidden="1">{#N/A,#N/A,FALSE,"т02бд"}</definedName>
    <definedName name="vvvv" localSheetId="108" hidden="1">{#N/A,#N/A,FALSE,"т02бд"}</definedName>
    <definedName name="vvvv" localSheetId="109" hidden="1">{#N/A,#N/A,FALSE,"т02бд"}</definedName>
    <definedName name="vvvv" localSheetId="110" hidden="1">{#N/A,#N/A,FALSE,"т02бд"}</definedName>
    <definedName name="vvvv" localSheetId="126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47" hidden="1">{#N/A,#N/A,FALSE,"т02бд"}</definedName>
    <definedName name="vvvv" localSheetId="42" hidden="1">{#N/A,#N/A,FALSE,"т02бд"}</definedName>
    <definedName name="vvvv" hidden="1">{#N/A,#N/A,FALSE,"т02бд"}</definedName>
    <definedName name="vvvv_1" localSheetId="31" hidden="1">{#N/A,#N/A,FALSE,"т02бд"}</definedName>
    <definedName name="vvvv_1" localSheetId="40" hidden="1">{#N/A,#N/A,FALSE,"т02бд"}</definedName>
    <definedName name="vvvv_1" localSheetId="41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34" hidden="1">{#N/A,#N/A,FALSE,"т02бд"}</definedName>
    <definedName name="vvvv_1" localSheetId="35" hidden="1">{#N/A,#N/A,FALSE,"т02бд"}</definedName>
    <definedName name="vvvv_1" localSheetId="36" hidden="1">{#N/A,#N/A,FALSE,"т02бд"}</definedName>
    <definedName name="vvvv_1" localSheetId="37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93" hidden="1">{#N/A,#N/A,FALSE,"т02бд"}</definedName>
    <definedName name="vvvv_1" localSheetId="126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45" hidden="1">{#N/A,#N/A,FALSE,"т02бд"}</definedName>
    <definedName name="vvvv_1" localSheetId="46" hidden="1">{#N/A,#N/A,FALSE,"т02бд"}</definedName>
    <definedName name="vvvv_1" localSheetId="47" hidden="1">{#N/A,#N/A,FALSE,"т02бд"}</definedName>
    <definedName name="vvvv_1" hidden="1">{#N/A,#N/A,FALSE,"т02бд"}</definedName>
    <definedName name="vvvv_2" localSheetId="31" hidden="1">{#N/A,#N/A,FALSE,"т02бд"}</definedName>
    <definedName name="vvvv_2" localSheetId="40" hidden="1">{#N/A,#N/A,FALSE,"т02бд"}</definedName>
    <definedName name="vvvv_2" localSheetId="41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34" hidden="1">{#N/A,#N/A,FALSE,"т02бд"}</definedName>
    <definedName name="vvvv_2" localSheetId="35" hidden="1">{#N/A,#N/A,FALSE,"т02бд"}</definedName>
    <definedName name="vvvv_2" localSheetId="36" hidden="1">{#N/A,#N/A,FALSE,"т02бд"}</definedName>
    <definedName name="vvvv_2" localSheetId="37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93" hidden="1">{#N/A,#N/A,FALSE,"т02бд"}</definedName>
    <definedName name="vvvv_2" localSheetId="126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45" hidden="1">{#N/A,#N/A,FALSE,"т02бд"}</definedName>
    <definedName name="vvvv_2" localSheetId="46" hidden="1">{#N/A,#N/A,FALSE,"т02бд"}</definedName>
    <definedName name="vvvv_2" localSheetId="47" hidden="1">{#N/A,#N/A,FALSE,"т02бд"}</definedName>
    <definedName name="vvvv_2" hidden="1">{#N/A,#N/A,FALSE,"т02бд"}</definedName>
    <definedName name="we" localSheetId="1" hidden="1">{#N/A,#N/A,FALSE,"т02бд"}</definedName>
    <definedName name="we" localSheetId="2" hidden="1">{#N/A,#N/A,FALSE,"т02бд"}</definedName>
    <definedName name="we" localSheetId="31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34" hidden="1">{#N/A,#N/A,FALSE,"т02бд"}</definedName>
    <definedName name="we" localSheetId="35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67" hidden="1">{#N/A,#N/A,FALSE,"т02бд"}</definedName>
    <definedName name="we" localSheetId="69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104" hidden="1">{#N/A,#N/A,FALSE,"т02бд"}</definedName>
    <definedName name="we" localSheetId="96" hidden="1">{#N/A,#N/A,FALSE,"т02бд"}</definedName>
    <definedName name="we" localSheetId="101" hidden="1">{#N/A,#N/A,FALSE,"т02бд"}</definedName>
    <definedName name="we" localSheetId="102" hidden="1">{#N/A,#N/A,FALSE,"т02бд"}</definedName>
    <definedName name="we" localSheetId="103" hidden="1">{#N/A,#N/A,FALSE,"т02бд"}</definedName>
    <definedName name="we" localSheetId="119" hidden="1">{#N/A,#N/A,FALSE,"т02бд"}</definedName>
    <definedName name="we" localSheetId="134" hidden="1">{#N/A,#N/A,FALSE,"т02бд"}</definedName>
    <definedName name="we" localSheetId="141" hidden="1">{#N/A,#N/A,FALSE,"т02бд"}</definedName>
    <definedName name="we" localSheetId="142" hidden="1">{#N/A,#N/A,FALSE,"т02бд"}</definedName>
    <definedName name="we" localSheetId="143" hidden="1">{#N/A,#N/A,FALSE,"т02бд"}</definedName>
    <definedName name="we" localSheetId="18" hidden="1">{#N/A,#N/A,FALSE,"т02бд"}</definedName>
    <definedName name="we" localSheetId="19" hidden="1">{#N/A,#N/A,FALSE,"т02бд"}</definedName>
    <definedName name="we" localSheetId="93" hidden="1">{#N/A,#N/A,FALSE,"т02бд"}</definedName>
    <definedName name="we" localSheetId="108" hidden="1">{#N/A,#N/A,FALSE,"т02бд"}</definedName>
    <definedName name="we" localSheetId="109" hidden="1">{#N/A,#N/A,FALSE,"т02бд"}</definedName>
    <definedName name="we" localSheetId="110" hidden="1">{#N/A,#N/A,FALSE,"т02бд"}</definedName>
    <definedName name="we" localSheetId="126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47" hidden="1">{#N/A,#N/A,FALSE,"т02бд"}</definedName>
    <definedName name="we" localSheetId="42" hidden="1">{#N/A,#N/A,FALSE,"т02бд"}</definedName>
    <definedName name="we" hidden="1">{#N/A,#N/A,FALSE,"т02бд"}</definedName>
    <definedName name="wrn.04." localSheetId="1" hidden="1">{#N/A,#N/A,FALSE,"т04"}</definedName>
    <definedName name="wrn.04." localSheetId="2" hidden="1">{#N/A,#N/A,FALSE,"т04"}</definedName>
    <definedName name="wrn.04." localSheetId="29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26" hidden="1">{#N/A,#N/A,FALSE,"т04"}</definedName>
    <definedName name="wrn.04." localSheetId="31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34" hidden="1">{#N/A,#N/A,FALSE,"т04"}</definedName>
    <definedName name="wrn.04." localSheetId="35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51" hidden="1">{#N/A,#N/A,FALSE,"т04"}</definedName>
    <definedName name="wrn.04." localSheetId="52" hidden="1">{#N/A,#N/A,FALSE,"т04"}</definedName>
    <definedName name="wrn.04." localSheetId="53" hidden="1">{#N/A,#N/A,FALSE,"т04"}</definedName>
    <definedName name="wrn.04." localSheetId="5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104" hidden="1">{#N/A,#N/A,FALSE,"т02бд"}</definedName>
    <definedName name="wrn.04." localSheetId="105" hidden="1">{#N/A,#N/A,FALSE,"т02бд"}</definedName>
    <definedName name="wrn.04." localSheetId="106" hidden="1">{#N/A,#N/A,FALSE,"т02бд"}</definedName>
    <definedName name="wrn.04." localSheetId="107" hidden="1">{#N/A,#N/A,FALSE,"т02бд"}</definedName>
    <definedName name="wrn.04." localSheetId="96" hidden="1">{#N/A,#N/A,FALSE,"т04"}</definedName>
    <definedName name="wrn.04." localSheetId="98" hidden="1">{#N/A,#N/A,FALSE,"т04"}</definedName>
    <definedName name="wrn.04." localSheetId="101" hidden="1">{#N/A,#N/A,FALSE,"т02бд"}</definedName>
    <definedName name="wrn.04." localSheetId="102" hidden="1">{#N/A,#N/A,FALSE,"т02бд"}</definedName>
    <definedName name="wrn.04." localSheetId="103" hidden="1">{#N/A,#N/A,FALSE,"т02бд"}</definedName>
    <definedName name="wrn.04." localSheetId="119" hidden="1">{#N/A,#N/A,FALSE,"т04"}</definedName>
    <definedName name="wrn.04." localSheetId="134" hidden="1">{#N/A,#N/A,FALSE,"т04"}</definedName>
    <definedName name="wrn.04." localSheetId="139" hidden="1">{#N/A,#N/A,FALSE,"т04"}</definedName>
    <definedName name="wrn.04." localSheetId="141" hidden="1">{#N/A,#N/A,FALSE,"т04"}</definedName>
    <definedName name="wrn.04." localSheetId="142" hidden="1">{#N/A,#N/A,FALSE,"т04"}</definedName>
    <definedName name="wrn.04." localSheetId="143" hidden="1">{#N/A,#N/A,FALSE,"т04"}</definedName>
    <definedName name="wrn.04." localSheetId="144" hidden="1">{#N/A,#N/A,FALSE,"т02бд"}</definedName>
    <definedName name="wrn.04." localSheetId="145" hidden="1">{#N/A,#N/A,FALSE,"т02бд"}</definedName>
    <definedName name="wrn.04." localSheetId="18" hidden="1">{#N/A,#N/A,FALSE,"т04"}</definedName>
    <definedName name="wrn.04." localSheetId="19" hidden="1">{#N/A,#N/A,FALSE,"т04"}</definedName>
    <definedName name="wrn.04." localSheetId="93" hidden="1">{#N/A,#N/A,FALSE,"т04"}</definedName>
    <definedName name="wrn.04." localSheetId="108" hidden="1">{#N/A,#N/A,FALSE,"т02бд"}</definedName>
    <definedName name="wrn.04." localSheetId="109" hidden="1">{#N/A,#N/A,FALSE,"т04"}</definedName>
    <definedName name="wrn.04." localSheetId="110" hidden="1">{#N/A,#N/A,FALSE,"т04"}</definedName>
    <definedName name="wrn.04." localSheetId="126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47" hidden="1">{#N/A,#N/A,FALSE,"т04"}</definedName>
    <definedName name="wrn.04." localSheetId="42" hidden="1">{#N/A,#N/A,FALSE,"т04"}</definedName>
    <definedName name="wrn.04." hidden="1">{#N/A,#N/A,FALSE,"т04"}</definedName>
    <definedName name="wrn.04._2" localSheetId="31" hidden="1">{#N/A,#N/A,FALSE,"т04"}</definedName>
    <definedName name="wrn.04._2" localSheetId="40" hidden="1">{#N/A,#N/A,FALSE,"т04"}</definedName>
    <definedName name="wrn.04._2" localSheetId="41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34" hidden="1">{#N/A,#N/A,FALSE,"т04"}</definedName>
    <definedName name="wrn.04._2" localSheetId="35" hidden="1">{#N/A,#N/A,FALSE,"т04"}</definedName>
    <definedName name="wrn.04._2" localSheetId="36" hidden="1">{#N/A,#N/A,FALSE,"т04"}</definedName>
    <definedName name="wrn.04._2" localSheetId="37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93" hidden="1">{#N/A,#N/A,FALSE,"т04"}</definedName>
    <definedName name="wrn.04._2" localSheetId="126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45" hidden="1">{#N/A,#N/A,FALSE,"т04"}</definedName>
    <definedName name="wrn.04._2" localSheetId="46" hidden="1">{#N/A,#N/A,FALSE,"т04"}</definedName>
    <definedName name="wrn.04._2" localSheetId="47" hidden="1">{#N/A,#N/A,FALSE,"т04"}</definedName>
    <definedName name="wrn.04._2" hidden="1">{#N/A,#N/A,FALSE,"т04"}</definedName>
    <definedName name="wrn.04._2_1" localSheetId="31" hidden="1">{#N/A,#N/A,FALSE,"т04"}</definedName>
    <definedName name="wrn.04._2_1" localSheetId="40" hidden="1">{#N/A,#N/A,FALSE,"т04"}</definedName>
    <definedName name="wrn.04._2_1" localSheetId="41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34" hidden="1">{#N/A,#N/A,FALSE,"т04"}</definedName>
    <definedName name="wrn.04._2_1" localSheetId="35" hidden="1">{#N/A,#N/A,FALSE,"т04"}</definedName>
    <definedName name="wrn.04._2_1" localSheetId="36" hidden="1">{#N/A,#N/A,FALSE,"т04"}</definedName>
    <definedName name="wrn.04._2_1" localSheetId="37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93" hidden="1">{#N/A,#N/A,FALSE,"т04"}</definedName>
    <definedName name="wrn.04._2_1" localSheetId="126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45" hidden="1">{#N/A,#N/A,FALSE,"т04"}</definedName>
    <definedName name="wrn.04._2_1" localSheetId="46" hidden="1">{#N/A,#N/A,FALSE,"т04"}</definedName>
    <definedName name="wrn.04._2_1" localSheetId="47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31" hidden="1">{#N/A,#N/A,FALSE,"т02бд"}</definedName>
    <definedName name="wrn.05" localSheetId="40" hidden="1">{#N/A,#N/A,FALSE,"т02бд"}</definedName>
    <definedName name="wrn.05" localSheetId="41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34" hidden="1">{#N/A,#N/A,FALSE,"т02бд"}</definedName>
    <definedName name="wrn.05" localSheetId="35" hidden="1">{#N/A,#N/A,FALSE,"т02бд"}</definedName>
    <definedName name="wrn.05" localSheetId="3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67" hidden="1">{#N/A,#N/A,FALSE,"т02бд"}</definedName>
    <definedName name="wrn.05" localSheetId="104" hidden="1">{#N/A,#N/A,FALSE,"т02бд"}</definedName>
    <definedName name="wrn.05" localSheetId="105" hidden="1">{#N/A,#N/A,FALSE,"т02бд"}</definedName>
    <definedName name="wrn.05" localSheetId="106" hidden="1">{#N/A,#N/A,FALSE,"т02бд"}</definedName>
    <definedName name="wrn.05" localSheetId="107" hidden="1">{#N/A,#N/A,FALSE,"т02бд"}</definedName>
    <definedName name="wrn.05" localSheetId="96" hidden="1">{#N/A,#N/A,FALSE,"т02бд"}</definedName>
    <definedName name="wrn.05" localSheetId="101" hidden="1">{#N/A,#N/A,FALSE,"т02бд"}</definedName>
    <definedName name="wrn.05" localSheetId="102" hidden="1">{#N/A,#N/A,FALSE,"т02бд"}</definedName>
    <definedName name="wrn.05" localSheetId="103" hidden="1">{#N/A,#N/A,FALSE,"т02бд"}</definedName>
    <definedName name="wrn.05" localSheetId="119" hidden="1">{#N/A,#N/A,FALSE,"т02бд"}</definedName>
    <definedName name="wrn.05" localSheetId="134" hidden="1">{#N/A,#N/A,FALSE,"т02бд"}</definedName>
    <definedName name="wrn.05" localSheetId="141" hidden="1">{#N/A,#N/A,FALSE,"т02бд"}</definedName>
    <definedName name="wrn.05" localSheetId="142" hidden="1">{#N/A,#N/A,FALSE,"т02бд"}</definedName>
    <definedName name="wrn.05" localSheetId="143" hidden="1">{#N/A,#N/A,FALSE,"т02бд"}</definedName>
    <definedName name="wrn.05" localSheetId="144" hidden="1">{#N/A,#N/A,FALSE,"т02бд"}</definedName>
    <definedName name="wrn.05" localSheetId="145" hidden="1">{#N/A,#N/A,FALSE,"т02бд"}</definedName>
    <definedName name="wrn.05" localSheetId="18" hidden="1">{#N/A,#N/A,FALSE,"т02бд"}</definedName>
    <definedName name="wrn.05" localSheetId="19" hidden="1">{#N/A,#N/A,FALSE,"т02бд"}</definedName>
    <definedName name="wrn.05" localSheetId="93" hidden="1">{#N/A,#N/A,FALSE,"т02бд"}</definedName>
    <definedName name="wrn.05" localSheetId="108" hidden="1">{#N/A,#N/A,FALSE,"т02бд"}</definedName>
    <definedName name="wrn.05" localSheetId="109" hidden="1">{#N/A,#N/A,FALSE,"т02бд"}</definedName>
    <definedName name="wrn.05" localSheetId="110" hidden="1">{#N/A,#N/A,FALSE,"т02бд"}</definedName>
    <definedName name="wrn.05" localSheetId="126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47" hidden="1">{#N/A,#N/A,FALSE,"т02бд"}</definedName>
    <definedName name="wrn.05" localSheetId="42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29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6" hidden="1">{"BOP_TAB",#N/A,FALSE,"N";"MIDTERM_TAB",#N/A,FALSE,"O"}</definedName>
    <definedName name="wrn.BOP_MIDTERM." localSheetId="31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6" hidden="1">{"BOP_TAB",#N/A,FALSE,"N";"MIDTERM_TAB",#N/A,FALSE,"O"}</definedName>
    <definedName name="wrn.BOP_MIDTERM." localSheetId="107" hidden="1">{"BOP_TAB",#N/A,FALSE,"N";"MIDTERM_TAB",#N/A,FALSE,"O"}</definedName>
    <definedName name="wrn.BOP_MIDTERM." localSheetId="96" hidden="1">{"BOP_TAB",#N/A,FALSE,"N";"MIDTERM_TAB",#N/A,FALSE,"O"}</definedName>
    <definedName name="wrn.BOP_MIDTERM." localSheetId="98" hidden="1">{"BOP_TAB",#N/A,FALSE,"N";"MIDTERM_TAB",#N/A,FALSE,"O"}</definedName>
    <definedName name="wrn.BOP_MIDTERM." localSheetId="101" hidden="1">{"BOP_TAB",#N/A,FALSE,"N";"MIDTERM_TAB",#N/A,FALSE,"O"}</definedName>
    <definedName name="wrn.BOP_MIDTERM." localSheetId="102" hidden="1">{"BOP_TAB",#N/A,FALSE,"N";"MIDTERM_TAB",#N/A,FALSE,"O"}</definedName>
    <definedName name="wrn.BOP_MIDTERM." localSheetId="103" hidden="1">{"BOP_TAB",#N/A,FALSE,"N";"MIDTERM_TAB",#N/A,FALSE,"O"}</definedName>
    <definedName name="wrn.BOP_MIDTERM." localSheetId="119" hidden="1">{"BOP_TAB",#N/A,FALSE,"N";"MIDTERM_TAB",#N/A,FALSE,"O"}</definedName>
    <definedName name="wrn.BOP_MIDTERM." localSheetId="134" hidden="1">{"BOP_TAB",#N/A,FALSE,"N";"MIDTERM_TAB",#N/A,FALSE,"O"}</definedName>
    <definedName name="wrn.BOP_MIDTERM." localSheetId="139" hidden="1">{"BOP_TAB",#N/A,FALSE,"N";"MIDTERM_TAB",#N/A,FALSE,"O"}</definedName>
    <definedName name="wrn.BOP_MIDTERM." localSheetId="141" hidden="1">{"BOP_TAB",#N/A,FALSE,"N";"MIDTERM_TAB",#N/A,FALSE,"O"}</definedName>
    <definedName name="wrn.BOP_MIDTERM." localSheetId="142" hidden="1">{"BOP_TAB",#N/A,FALSE,"N";"MIDTERM_TAB",#N/A,FALSE,"O"}</definedName>
    <definedName name="wrn.BOP_MIDTERM." localSheetId="143" hidden="1">{"BOP_TAB",#N/A,FALSE,"N";"MIDTERM_TAB",#N/A,FALSE,"O"}</definedName>
    <definedName name="wrn.BOP_MIDTERM." localSheetId="144" hidden="1">{"BOP_TAB",#N/A,FALSE,"N";"MIDTERM_TAB",#N/A,FALSE,"O"}</definedName>
    <definedName name="wrn.BOP_MIDTERM." localSheetId="145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93" hidden="1">{"BOP_TAB",#N/A,FALSE,"N";"MIDTERM_TAB",#N/A,FALSE,"O"}</definedName>
    <definedName name="wrn.BOP_MIDTERM." localSheetId="108" hidden="1">{"BOP_TAB",#N/A,FALSE,"N";"MIDTERM_TAB",#N/A,FALSE,"O"}</definedName>
    <definedName name="wrn.BOP_MIDTERM." localSheetId="109" hidden="1">{"BOP_TAB",#N/A,FALSE,"N";"MIDTERM_TAB",#N/A,FALSE,"O"}</definedName>
    <definedName name="wrn.BOP_MIDTERM." localSheetId="110" hidden="1">{"BOP_TAB",#N/A,FALSE,"N";"MIDTERM_TAB",#N/A,FALSE,"O"}</definedName>
    <definedName name="wrn.BOP_MIDTERM." localSheetId="126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7" hidden="1">{"BOP_TAB",#N/A,FALSE,"N";"MIDTERM_TAB",#N/A,FALSE,"O"}</definedName>
    <definedName name="wrn.BOP_MIDTERM." localSheetId="42" hidden="1">{"BOP_TAB",#N/A,FALSE,"N";"MIDTERM_TAB",#N/A,FALSE,"O"}</definedName>
    <definedName name="wrn.BOP_MIDTERM.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40" hidden="1">{"BOP_TAB",#N/A,FALSE,"N";"MIDTERM_TAB",#N/A,FALSE,"O"}</definedName>
    <definedName name="wrn.BOP_MIDTERM._2" localSheetId="41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37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93" hidden="1">{"BOP_TAB",#N/A,FALSE,"N";"MIDTERM_TAB",#N/A,FALSE,"O"}</definedName>
    <definedName name="wrn.BOP_MIDTERM._2" localSheetId="126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6" hidden="1">{"BOP_TAB",#N/A,FALSE,"N";"MIDTERM_TAB",#N/A,FALSE,"O"}</definedName>
    <definedName name="wrn.BOP_MIDTERM._2" localSheetId="47" hidden="1">{"BOP_TAB",#N/A,FALSE,"N";"MIDTERM_TAB",#N/A,FALSE,"O"}</definedName>
    <definedName name="wrn.BOP_MIDTERM._2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40" hidden="1">{"BOP_TAB",#N/A,FALSE,"N";"MIDTERM_TAB",#N/A,FALSE,"O"}</definedName>
    <definedName name="wrn.BOP_MIDTERM._2_1" localSheetId="41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37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93" hidden="1">{"BOP_TAB",#N/A,FALSE,"N";"MIDTERM_TAB",#N/A,FALSE,"O"}</definedName>
    <definedName name="wrn.BOP_MIDTERM._2_1" localSheetId="126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6" hidden="1">{"BOP_TAB",#N/A,FALSE,"N";"MIDTERM_TAB",#N/A,FALSE,"O"}</definedName>
    <definedName name="wrn.BOP_MIDTERM._2_1" localSheetId="47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29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6" hidden="1">{"MONA",#N/A,FALSE,"S"}</definedName>
    <definedName name="wrn.MONA." localSheetId="31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6" hidden="1">{"MONA",#N/A,FALSE,"S"}</definedName>
    <definedName name="wrn.MONA." localSheetId="107" hidden="1">{"MONA",#N/A,FALSE,"S"}</definedName>
    <definedName name="wrn.MONA." localSheetId="96" hidden="1">{"MONA",#N/A,FALSE,"S"}</definedName>
    <definedName name="wrn.MONA." localSheetId="98" hidden="1">{"MONA",#N/A,FALSE,"S"}</definedName>
    <definedName name="wrn.MONA." localSheetId="101" hidden="1">{"MONA",#N/A,FALSE,"S"}</definedName>
    <definedName name="wrn.MONA." localSheetId="102" hidden="1">{"MONA",#N/A,FALSE,"S"}</definedName>
    <definedName name="wrn.MONA." localSheetId="103" hidden="1">{"MONA",#N/A,FALSE,"S"}</definedName>
    <definedName name="wrn.MONA." localSheetId="119" hidden="1">{"MONA",#N/A,FALSE,"S"}</definedName>
    <definedName name="wrn.MONA." localSheetId="134" hidden="1">{"MONA",#N/A,FALSE,"S"}</definedName>
    <definedName name="wrn.MONA." localSheetId="139" hidden="1">{"MONA",#N/A,FALSE,"S"}</definedName>
    <definedName name="wrn.MONA." localSheetId="141" hidden="1">{"MONA",#N/A,FALSE,"S"}</definedName>
    <definedName name="wrn.MONA." localSheetId="142" hidden="1">{"MONA",#N/A,FALSE,"S"}</definedName>
    <definedName name="wrn.MONA." localSheetId="143" hidden="1">{"MONA",#N/A,FALSE,"S"}</definedName>
    <definedName name="wrn.MONA." localSheetId="144" hidden="1">{"MONA",#N/A,FALSE,"S"}</definedName>
    <definedName name="wrn.MONA." localSheetId="145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93" hidden="1">{"MONA",#N/A,FALSE,"S"}</definedName>
    <definedName name="wrn.MONA." localSheetId="108" hidden="1">{"MONA",#N/A,FALSE,"S"}</definedName>
    <definedName name="wrn.MONA." localSheetId="109" hidden="1">{"MONA",#N/A,FALSE,"S"}</definedName>
    <definedName name="wrn.MONA." localSheetId="110" hidden="1">{"MONA",#N/A,FALSE,"S"}</definedName>
    <definedName name="wrn.MONA." localSheetId="126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7" hidden="1">{"MONA",#N/A,FALSE,"S"}</definedName>
    <definedName name="wrn.MONA." localSheetId="42" hidden="1">{"MONA",#N/A,FALSE,"S"}</definedName>
    <definedName name="wrn.MONA." hidden="1">{"MONA",#N/A,FALSE,"S"}</definedName>
    <definedName name="wrn.MONA._2" localSheetId="31" hidden="1">{"MONA",#N/A,FALSE,"S"}</definedName>
    <definedName name="wrn.MONA._2" localSheetId="40" hidden="1">{"MONA",#N/A,FALSE,"S"}</definedName>
    <definedName name="wrn.MONA._2" localSheetId="41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34" hidden="1">{"MONA",#N/A,FALSE,"S"}</definedName>
    <definedName name="wrn.MONA._2" localSheetId="35" hidden="1">{"MONA",#N/A,FALSE,"S"}</definedName>
    <definedName name="wrn.MONA._2" localSheetId="36" hidden="1">{"MONA",#N/A,FALSE,"S"}</definedName>
    <definedName name="wrn.MONA._2" localSheetId="37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93" hidden="1">{"MONA",#N/A,FALSE,"S"}</definedName>
    <definedName name="wrn.MONA._2" localSheetId="126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45" hidden="1">{"MONA",#N/A,FALSE,"S"}</definedName>
    <definedName name="wrn.MONA._2" localSheetId="46" hidden="1">{"MONA",#N/A,FALSE,"S"}</definedName>
    <definedName name="wrn.MONA._2" localSheetId="47" hidden="1">{"MONA",#N/A,FALSE,"S"}</definedName>
    <definedName name="wrn.MONA._2" hidden="1">{"MONA",#N/A,FALSE,"S"}</definedName>
    <definedName name="wrn.MONA._2_1" localSheetId="31" hidden="1">{"MONA",#N/A,FALSE,"S"}</definedName>
    <definedName name="wrn.MONA._2_1" localSheetId="40" hidden="1">{"MONA",#N/A,FALSE,"S"}</definedName>
    <definedName name="wrn.MONA._2_1" localSheetId="41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34" hidden="1">{"MONA",#N/A,FALSE,"S"}</definedName>
    <definedName name="wrn.MONA._2_1" localSheetId="35" hidden="1">{"MONA",#N/A,FALSE,"S"}</definedName>
    <definedName name="wrn.MONA._2_1" localSheetId="36" hidden="1">{"MONA",#N/A,FALSE,"S"}</definedName>
    <definedName name="wrn.MONA._2_1" localSheetId="37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93" hidden="1">{"MONA",#N/A,FALSE,"S"}</definedName>
    <definedName name="wrn.MONA._2_1" localSheetId="126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45" hidden="1">{"MONA",#N/A,FALSE,"S"}</definedName>
    <definedName name="wrn.MONA._2_1" localSheetId="46" hidden="1">{"MONA",#N/A,FALSE,"S"}</definedName>
    <definedName name="wrn.MONA._2_1" localSheetId="47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6" hidden="1">{#N/A,#N/A,FALSE,"I";#N/A,#N/A,FALSE,"J";#N/A,#N/A,FALSE,"K";#N/A,#N/A,FALSE,"L";#N/A,#N/A,FALSE,"M";#N/A,#N/A,FALSE,"N";#N/A,#N/A,FALSE,"O"}</definedName>
    <definedName name="wrn.Output._.tables." localSheetId="107" hidden="1">{#N/A,#N/A,FALSE,"I";#N/A,#N/A,FALSE,"J";#N/A,#N/A,FALSE,"K";#N/A,#N/A,FALSE,"L";#N/A,#N/A,FALSE,"M";#N/A,#N/A,FALSE,"N";#N/A,#N/A,FALSE,"O"}</definedName>
    <definedName name="wrn.Output._.tables." localSheetId="96" hidden="1">{#N/A,#N/A,FALSE,"I";#N/A,#N/A,FALSE,"J";#N/A,#N/A,FALSE,"K";#N/A,#N/A,FALSE,"L";#N/A,#N/A,FALSE,"M";#N/A,#N/A,FALSE,"N";#N/A,#N/A,FALSE,"O"}</definedName>
    <definedName name="wrn.Output._.tables." localSheetId="98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102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localSheetId="119" hidden="1">{#N/A,#N/A,FALSE,"I";#N/A,#N/A,FALSE,"J";#N/A,#N/A,FALSE,"K";#N/A,#N/A,FALSE,"L";#N/A,#N/A,FALSE,"M";#N/A,#N/A,FALSE,"N";#N/A,#N/A,FALSE,"O"}</definedName>
    <definedName name="wrn.Output._.tables." localSheetId="134" hidden="1">{#N/A,#N/A,FALSE,"I";#N/A,#N/A,FALSE,"J";#N/A,#N/A,FALSE,"K";#N/A,#N/A,FALSE,"L";#N/A,#N/A,FALSE,"M";#N/A,#N/A,FALSE,"N";#N/A,#N/A,FALSE,"O"}</definedName>
    <definedName name="wrn.Output._.tables." localSheetId="139" hidden="1">{#N/A,#N/A,FALSE,"I";#N/A,#N/A,FALSE,"J";#N/A,#N/A,FALSE,"K";#N/A,#N/A,FALSE,"L";#N/A,#N/A,FALSE,"M";#N/A,#N/A,FALSE,"N";#N/A,#N/A,FALSE,"O"}</definedName>
    <definedName name="wrn.Output._.tables." localSheetId="141" hidden="1">{#N/A,#N/A,FALSE,"I";#N/A,#N/A,FALSE,"J";#N/A,#N/A,FALSE,"K";#N/A,#N/A,FALSE,"L";#N/A,#N/A,FALSE,"M";#N/A,#N/A,FALSE,"N";#N/A,#N/A,FALSE,"O"}</definedName>
    <definedName name="wrn.Output._.tables." localSheetId="142" hidden="1">{#N/A,#N/A,FALSE,"I";#N/A,#N/A,FALSE,"J";#N/A,#N/A,FALSE,"K";#N/A,#N/A,FALSE,"L";#N/A,#N/A,FALSE,"M";#N/A,#N/A,FALSE,"N";#N/A,#N/A,FALSE,"O"}</definedName>
    <definedName name="wrn.Output._.tables." localSheetId="143" hidden="1">{#N/A,#N/A,FALSE,"I";#N/A,#N/A,FALSE,"J";#N/A,#N/A,FALSE,"K";#N/A,#N/A,FALSE,"L";#N/A,#N/A,FALSE,"M";#N/A,#N/A,FALSE,"N";#N/A,#N/A,FALSE,"O"}</definedName>
    <definedName name="wrn.Output._.tables." localSheetId="144" hidden="1">{#N/A,#N/A,FALSE,"I";#N/A,#N/A,FALSE,"J";#N/A,#N/A,FALSE,"K";#N/A,#N/A,FALSE,"L";#N/A,#N/A,FALSE,"M";#N/A,#N/A,FALSE,"N";#N/A,#N/A,FALSE,"O"}</definedName>
    <definedName name="wrn.Output._.tables." localSheetId="145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108" hidden="1">{#N/A,#N/A,FALSE,"I";#N/A,#N/A,FALSE,"J";#N/A,#N/A,FALSE,"K";#N/A,#N/A,FALSE,"L";#N/A,#N/A,FALSE,"M";#N/A,#N/A,FALSE,"N";#N/A,#N/A,FALSE,"O"}</definedName>
    <definedName name="wrn.Output._.tables." localSheetId="109" hidden="1">{#N/A,#N/A,FALSE,"I";#N/A,#N/A,FALSE,"J";#N/A,#N/A,FALSE,"K";#N/A,#N/A,FALSE,"L";#N/A,#N/A,FALSE,"M";#N/A,#N/A,FALSE,"N";#N/A,#N/A,FALSE,"O"}</definedName>
    <definedName name="wrn.Output._.tables." localSheetId="110" hidden="1">{#N/A,#N/A,FALSE,"I";#N/A,#N/A,FALSE,"J";#N/A,#N/A,FALSE,"K";#N/A,#N/A,FALSE,"L";#N/A,#N/A,FALSE,"M";#N/A,#N/A,FALSE,"N";#N/A,#N/A,FALSE,"O"}</definedName>
    <definedName name="wrn.Output._.tables." localSheetId="126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40" hidden="1">{#N/A,#N/A,FALSE,"I";#N/A,#N/A,FALSE,"J";#N/A,#N/A,FALSE,"K";#N/A,#N/A,FALSE,"L";#N/A,#N/A,FALSE,"M";#N/A,#N/A,FALSE,"N";#N/A,#N/A,FALSE,"O"}</definedName>
    <definedName name="wrn.Output._.tables._2" localSheetId="41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37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93" hidden="1">{#N/A,#N/A,FALSE,"I";#N/A,#N/A,FALSE,"J";#N/A,#N/A,FALSE,"K";#N/A,#N/A,FALSE,"L";#N/A,#N/A,FALSE,"M";#N/A,#N/A,FALSE,"N";#N/A,#N/A,FALSE,"O"}</definedName>
    <definedName name="wrn.Output._.tables._2" localSheetId="126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6" hidden="1">{#N/A,#N/A,FALSE,"I";#N/A,#N/A,FALSE,"J";#N/A,#N/A,FALSE,"K";#N/A,#N/A,FALSE,"L";#N/A,#N/A,FALSE,"M";#N/A,#N/A,FALSE,"N";#N/A,#N/A,FALSE,"O"}</definedName>
    <definedName name="wrn.Output._.tables._2" localSheetId="47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40" hidden="1">{#N/A,#N/A,FALSE,"I";#N/A,#N/A,FALSE,"J";#N/A,#N/A,FALSE,"K";#N/A,#N/A,FALSE,"L";#N/A,#N/A,FALSE,"M";#N/A,#N/A,FALSE,"N";#N/A,#N/A,FALSE,"O"}</definedName>
    <definedName name="wrn.Output._.tables._2_1" localSheetId="41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37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93" hidden="1">{#N/A,#N/A,FALSE,"I";#N/A,#N/A,FALSE,"J";#N/A,#N/A,FALSE,"K";#N/A,#N/A,FALSE,"L";#N/A,#N/A,FALSE,"M";#N/A,#N/A,FALSE,"N";#N/A,#N/A,FALSE,"O"}</definedName>
    <definedName name="wrn.Output._.tables._2_1" localSheetId="126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6" hidden="1">{#N/A,#N/A,FALSE,"I";#N/A,#N/A,FALSE,"J";#N/A,#N/A,FALSE,"K";#N/A,#N/A,FALSE,"L";#N/A,#N/A,FALSE,"M";#N/A,#N/A,FALSE,"N";#N/A,#N/A,FALSE,"O"}</definedName>
    <definedName name="wrn.Output._.tables._2_1" localSheetId="47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29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6" hidden="1">{"WEO",#N/A,FALSE,"T"}</definedName>
    <definedName name="wrn.WEO." localSheetId="31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6" hidden="1">{"WEO",#N/A,FALSE,"T"}</definedName>
    <definedName name="wrn.WEO." localSheetId="107" hidden="1">{"WEO",#N/A,FALSE,"T"}</definedName>
    <definedName name="wrn.WEO." localSheetId="96" hidden="1">{"WEO",#N/A,FALSE,"T"}</definedName>
    <definedName name="wrn.WEO." localSheetId="98" hidden="1">{"WEO",#N/A,FALSE,"T"}</definedName>
    <definedName name="wrn.WEO." localSheetId="101" hidden="1">{"WEO",#N/A,FALSE,"T"}</definedName>
    <definedName name="wrn.WEO." localSheetId="102" hidden="1">{"WEO",#N/A,FALSE,"T"}</definedName>
    <definedName name="wrn.WEO." localSheetId="103" hidden="1">{"WEO",#N/A,FALSE,"T"}</definedName>
    <definedName name="wrn.WEO." localSheetId="119" hidden="1">{"WEO",#N/A,FALSE,"T"}</definedName>
    <definedName name="wrn.WEO." localSheetId="134" hidden="1">{"WEO",#N/A,FALSE,"T"}</definedName>
    <definedName name="wrn.WEO." localSheetId="139" hidden="1">{"WEO",#N/A,FALSE,"T"}</definedName>
    <definedName name="wrn.WEO." localSheetId="141" hidden="1">{"WEO",#N/A,FALSE,"T"}</definedName>
    <definedName name="wrn.WEO." localSheetId="142" hidden="1">{"WEO",#N/A,FALSE,"T"}</definedName>
    <definedName name="wrn.WEO." localSheetId="143" hidden="1">{"WEO",#N/A,FALSE,"T"}</definedName>
    <definedName name="wrn.WEO." localSheetId="144" hidden="1">{"WEO",#N/A,FALSE,"T"}</definedName>
    <definedName name="wrn.WEO." localSheetId="145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93" hidden="1">{"WEO",#N/A,FALSE,"T"}</definedName>
    <definedName name="wrn.WEO." localSheetId="108" hidden="1">{"WEO",#N/A,FALSE,"T"}</definedName>
    <definedName name="wrn.WEO." localSheetId="109" hidden="1">{"WEO",#N/A,FALSE,"T"}</definedName>
    <definedName name="wrn.WEO." localSheetId="110" hidden="1">{"WEO",#N/A,FALSE,"T"}</definedName>
    <definedName name="wrn.WEO." localSheetId="126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7" hidden="1">{"WEO",#N/A,FALSE,"T"}</definedName>
    <definedName name="wrn.WEO." localSheetId="42" hidden="1">{"WEO",#N/A,FALSE,"T"}</definedName>
    <definedName name="wrn.WEO." hidden="1">{"WEO",#N/A,FALSE,"T"}</definedName>
    <definedName name="wrn.WEO._2" localSheetId="31" hidden="1">{"WEO",#N/A,FALSE,"T"}</definedName>
    <definedName name="wrn.WEO._2" localSheetId="40" hidden="1">{"WEO",#N/A,FALSE,"T"}</definedName>
    <definedName name="wrn.WEO._2" localSheetId="41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34" hidden="1">{"WEO",#N/A,FALSE,"T"}</definedName>
    <definedName name="wrn.WEO._2" localSheetId="35" hidden="1">{"WEO",#N/A,FALSE,"T"}</definedName>
    <definedName name="wrn.WEO._2" localSheetId="36" hidden="1">{"WEO",#N/A,FALSE,"T"}</definedName>
    <definedName name="wrn.WEO._2" localSheetId="37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93" hidden="1">{"WEO",#N/A,FALSE,"T"}</definedName>
    <definedName name="wrn.WEO._2" localSheetId="126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45" hidden="1">{"WEO",#N/A,FALSE,"T"}</definedName>
    <definedName name="wrn.WEO._2" localSheetId="46" hidden="1">{"WEO",#N/A,FALSE,"T"}</definedName>
    <definedName name="wrn.WEO._2" localSheetId="47" hidden="1">{"WEO",#N/A,FALSE,"T"}</definedName>
    <definedName name="wrn.WEO._2" hidden="1">{"WEO",#N/A,FALSE,"T"}</definedName>
    <definedName name="wrn.WEO._2_1" localSheetId="31" hidden="1">{"WEO",#N/A,FALSE,"T"}</definedName>
    <definedName name="wrn.WEO._2_1" localSheetId="40" hidden="1">{"WEO",#N/A,FALSE,"T"}</definedName>
    <definedName name="wrn.WEO._2_1" localSheetId="41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34" hidden="1">{"WEO",#N/A,FALSE,"T"}</definedName>
    <definedName name="wrn.WEO._2_1" localSheetId="35" hidden="1">{"WEO",#N/A,FALSE,"T"}</definedName>
    <definedName name="wrn.WEO._2_1" localSheetId="36" hidden="1">{"WEO",#N/A,FALSE,"T"}</definedName>
    <definedName name="wrn.WEO._2_1" localSheetId="37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93" hidden="1">{"WEO",#N/A,FALSE,"T"}</definedName>
    <definedName name="wrn.WEO._2_1" localSheetId="126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45" hidden="1">{"WEO",#N/A,FALSE,"T"}</definedName>
    <definedName name="wrn.WEO._2_1" localSheetId="46" hidden="1">{"WEO",#N/A,FALSE,"T"}</definedName>
    <definedName name="wrn.WEO._2_1" localSheetId="47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29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26" hidden="1">{#N/A,#N/A,FALSE,"т02бд"}</definedName>
    <definedName name="wrn.д02." localSheetId="31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34" hidden="1">{#N/A,#N/A,FALSE,"т02бд"}</definedName>
    <definedName name="wrn.д02." localSheetId="35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51" hidden="1">{#N/A,#N/A,FALSE,"т02бд"}</definedName>
    <definedName name="wrn.д02." localSheetId="52" hidden="1">{#N/A,#N/A,FALSE,"т02бд"}</definedName>
    <definedName name="wrn.д02." localSheetId="53" hidden="1">{#N/A,#N/A,FALSE,"т02бд"}</definedName>
    <definedName name="wrn.д02." localSheetId="5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104" hidden="1">{#N/A,#N/A,FALSE,"т02бд"}</definedName>
    <definedName name="wrn.д02." localSheetId="105" hidden="1">{#N/A,#N/A,FALSE,"т02бд"}</definedName>
    <definedName name="wrn.д02." localSheetId="106" hidden="1">{#N/A,#N/A,FALSE,"т02бд"}</definedName>
    <definedName name="wrn.д02." localSheetId="107" hidden="1">{#N/A,#N/A,FALSE,"т02бд"}</definedName>
    <definedName name="wrn.д02." localSheetId="96" hidden="1">{#N/A,#N/A,FALSE,"т02бд"}</definedName>
    <definedName name="wrn.д02." localSheetId="98" hidden="1">{#N/A,#N/A,FALSE,"т02бд"}</definedName>
    <definedName name="wrn.д02." localSheetId="101" hidden="1">{#N/A,#N/A,FALSE,"т02бд"}</definedName>
    <definedName name="wrn.д02." localSheetId="102" hidden="1">{#N/A,#N/A,FALSE,"т02бд"}</definedName>
    <definedName name="wrn.д02." localSheetId="103" hidden="1">{#N/A,#N/A,FALSE,"т02бд"}</definedName>
    <definedName name="wrn.д02." localSheetId="119" hidden="1">{#N/A,#N/A,FALSE,"т02бд"}</definedName>
    <definedName name="wrn.д02." localSheetId="134" hidden="1">{#N/A,#N/A,FALSE,"т02бд"}</definedName>
    <definedName name="wrn.д02." localSheetId="139" hidden="1">{#N/A,#N/A,FALSE,"т02бд"}</definedName>
    <definedName name="wrn.д02." localSheetId="141" hidden="1">{#N/A,#N/A,FALSE,"т02бд"}</definedName>
    <definedName name="wrn.д02." localSheetId="142" hidden="1">{#N/A,#N/A,FALSE,"т02бд"}</definedName>
    <definedName name="wrn.д02." localSheetId="143" hidden="1">{#N/A,#N/A,FALSE,"т02бд"}</definedName>
    <definedName name="wrn.д02." localSheetId="144" hidden="1">{#N/A,#N/A,FALSE,"т02бд"}</definedName>
    <definedName name="wrn.д02." localSheetId="145" hidden="1">{#N/A,#N/A,FALSE,"т02бд"}</definedName>
    <definedName name="wrn.д02." localSheetId="18" hidden="1">{#N/A,#N/A,FALSE,"т02бд"}</definedName>
    <definedName name="wrn.д02." localSheetId="19" hidden="1">{#N/A,#N/A,FALSE,"т02бд"}</definedName>
    <definedName name="wrn.д02." localSheetId="93" hidden="1">{#N/A,#N/A,FALSE,"т02бд"}</definedName>
    <definedName name="wrn.д02." localSheetId="108" hidden="1">{#N/A,#N/A,FALSE,"т02бд"}</definedName>
    <definedName name="wrn.д02." localSheetId="109" hidden="1">{#N/A,#N/A,FALSE,"т02бд"}</definedName>
    <definedName name="wrn.д02." localSheetId="110" hidden="1">{#N/A,#N/A,FALSE,"т02бд"}</definedName>
    <definedName name="wrn.д02." localSheetId="126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47" hidden="1">{#N/A,#N/A,FALSE,"т02бд"}</definedName>
    <definedName name="wrn.д02." localSheetId="42" hidden="1">{#N/A,#N/A,FALSE,"т02бд"}</definedName>
    <definedName name="wrn.д02." hidden="1">{#N/A,#N/A,FALSE,"т02бд"}</definedName>
    <definedName name="wrn.д02._2" localSheetId="31" hidden="1">{#N/A,#N/A,FALSE,"т02бд"}</definedName>
    <definedName name="wrn.д02._2" localSheetId="40" hidden="1">{#N/A,#N/A,FALSE,"т02бд"}</definedName>
    <definedName name="wrn.д02._2" localSheetId="41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34" hidden="1">{#N/A,#N/A,FALSE,"т02бд"}</definedName>
    <definedName name="wrn.д02._2" localSheetId="35" hidden="1">{#N/A,#N/A,FALSE,"т02бд"}</definedName>
    <definedName name="wrn.д02._2" localSheetId="36" hidden="1">{#N/A,#N/A,FALSE,"т02бд"}</definedName>
    <definedName name="wrn.д02._2" localSheetId="37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93" hidden="1">{#N/A,#N/A,FALSE,"т02бд"}</definedName>
    <definedName name="wrn.д02._2" localSheetId="126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45" hidden="1">{#N/A,#N/A,FALSE,"т02бд"}</definedName>
    <definedName name="wrn.д02._2" localSheetId="46" hidden="1">{#N/A,#N/A,FALSE,"т02бд"}</definedName>
    <definedName name="wrn.д02._2" localSheetId="47" hidden="1">{#N/A,#N/A,FALSE,"т02бд"}</definedName>
    <definedName name="wrn.д02._2" hidden="1">{#N/A,#N/A,FALSE,"т02бд"}</definedName>
    <definedName name="wrn.д02._2_1" localSheetId="31" hidden="1">{#N/A,#N/A,FALSE,"т02бд"}</definedName>
    <definedName name="wrn.д02._2_1" localSheetId="40" hidden="1">{#N/A,#N/A,FALSE,"т02бд"}</definedName>
    <definedName name="wrn.д02._2_1" localSheetId="41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34" hidden="1">{#N/A,#N/A,FALSE,"т02бд"}</definedName>
    <definedName name="wrn.д02._2_1" localSheetId="35" hidden="1">{#N/A,#N/A,FALSE,"т02бд"}</definedName>
    <definedName name="wrn.д02._2_1" localSheetId="36" hidden="1">{#N/A,#N/A,FALSE,"т02бд"}</definedName>
    <definedName name="wrn.д02._2_1" localSheetId="37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93" hidden="1">{#N/A,#N/A,FALSE,"т02бд"}</definedName>
    <definedName name="wrn.д02._2_1" localSheetId="126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45" hidden="1">{#N/A,#N/A,FALSE,"т02бд"}</definedName>
    <definedName name="wrn.д02._2_1" localSheetId="46" hidden="1">{#N/A,#N/A,FALSE,"т02бд"}</definedName>
    <definedName name="wrn.д02._2_1" localSheetId="47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31" hidden="1">{#N/A,#N/A,FALSE,"Лист4"}</definedName>
    <definedName name="wrn.Інструкція." localSheetId="40" hidden="1">{#N/A,#N/A,FALSE,"Лист4"}</definedName>
    <definedName name="wrn.Інструкція." localSheetId="41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34" hidden="1">{#N/A,#N/A,FALSE,"Лист4"}</definedName>
    <definedName name="wrn.Інструкція." localSheetId="35" hidden="1">{#N/A,#N/A,FALSE,"Лист4"}</definedName>
    <definedName name="wrn.Інструкція." localSheetId="3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67" hidden="1">{#N/A,#N/A,FALSE,"Лист4"}</definedName>
    <definedName name="wrn.Інструкція." localSheetId="104" hidden="1">{#N/A,#N/A,FALSE,"Лист4"}</definedName>
    <definedName name="wrn.Інструкція." localSheetId="105" hidden="1">{#N/A,#N/A,FALSE,"Лист4"}</definedName>
    <definedName name="wrn.Інструкція." localSheetId="106" hidden="1">{#N/A,#N/A,FALSE,"Лист4"}</definedName>
    <definedName name="wrn.Інструкція." localSheetId="107" hidden="1">{#N/A,#N/A,FALSE,"Лист4"}</definedName>
    <definedName name="wrn.Інструкція." localSheetId="96" hidden="1">{#N/A,#N/A,FALSE,"Лист4"}</definedName>
    <definedName name="wrn.Інструкція." localSheetId="101" hidden="1">{#N/A,#N/A,FALSE,"Лист4"}</definedName>
    <definedName name="wrn.Інструкція." localSheetId="102" hidden="1">{#N/A,#N/A,FALSE,"Лист4"}</definedName>
    <definedName name="wrn.Інструкція." localSheetId="103" hidden="1">{#N/A,#N/A,FALSE,"Лист4"}</definedName>
    <definedName name="wrn.Інструкція." localSheetId="119" hidden="1">{#N/A,#N/A,FALSE,"Лист4"}</definedName>
    <definedName name="wrn.Інструкція." localSheetId="134" hidden="1">{#N/A,#N/A,FALSE,"Лист4"}</definedName>
    <definedName name="wrn.Інструкція." localSheetId="141" hidden="1">{#N/A,#N/A,FALSE,"Лист4"}</definedName>
    <definedName name="wrn.Інструкція." localSheetId="142" hidden="1">{#N/A,#N/A,FALSE,"Лист4"}</definedName>
    <definedName name="wrn.Інструкція." localSheetId="143" hidden="1">{#N/A,#N/A,FALSE,"Лист4"}</definedName>
    <definedName name="wrn.Інструкція." localSheetId="144" hidden="1">{#N/A,#N/A,FALSE,"Лист4"}</definedName>
    <definedName name="wrn.Інструкція." localSheetId="145" hidden="1">{#N/A,#N/A,FALSE,"Лист4"}</definedName>
    <definedName name="wrn.Інструкція." localSheetId="18" hidden="1">{#N/A,#N/A,FALSE,"Лист4"}</definedName>
    <definedName name="wrn.Інструкція." localSheetId="19" hidden="1">{#N/A,#N/A,FALSE,"Лист4"}</definedName>
    <definedName name="wrn.Інструкція." localSheetId="93" hidden="1">{#N/A,#N/A,FALSE,"Лист4"}</definedName>
    <definedName name="wrn.Інструкція." localSheetId="108" hidden="1">{#N/A,#N/A,FALSE,"Лист4"}</definedName>
    <definedName name="wrn.Інструкція." localSheetId="109" hidden="1">{#N/A,#N/A,FALSE,"Лист4"}</definedName>
    <definedName name="wrn.Інструкція." localSheetId="110" hidden="1">{#N/A,#N/A,FALSE,"Лист4"}</definedName>
    <definedName name="wrn.Інструкція." localSheetId="126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47" hidden="1">{#N/A,#N/A,FALSE,"Лист4"}</definedName>
    <definedName name="wrn.Інструкція." localSheetId="42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29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26" hidden="1">{#N/A,#N/A,FALSE,"т17-1банки (2)"}</definedName>
    <definedName name="wrn.т171банки." localSheetId="31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34" hidden="1">{#N/A,#N/A,FALSE,"т17-1банки (2)"}</definedName>
    <definedName name="wrn.т171банки." localSheetId="35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51" hidden="1">{#N/A,#N/A,FALSE,"т17-1банки (2)"}</definedName>
    <definedName name="wrn.т171банки." localSheetId="52" hidden="1">{#N/A,#N/A,FALSE,"т17-1банки (2)"}</definedName>
    <definedName name="wrn.т171банки." localSheetId="53" hidden="1">{#N/A,#N/A,FALSE,"т17-1банки (2)"}</definedName>
    <definedName name="wrn.т171банки." localSheetId="5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104" hidden="1">{#N/A,#N/A,FALSE,"т17-1банки (2)"}</definedName>
    <definedName name="wrn.т171банки." localSheetId="105" hidden="1">{#N/A,#N/A,FALSE,"т17-1банки (2)"}</definedName>
    <definedName name="wrn.т171банки." localSheetId="106" hidden="1">{#N/A,#N/A,FALSE,"т17-1банки (2)"}</definedName>
    <definedName name="wrn.т171банки." localSheetId="107" hidden="1">{#N/A,#N/A,FALSE,"т17-1банки (2)"}</definedName>
    <definedName name="wrn.т171банки." localSheetId="96" hidden="1">{#N/A,#N/A,FALSE,"т17-1банки (2)"}</definedName>
    <definedName name="wrn.т171банки." localSheetId="98" hidden="1">{#N/A,#N/A,FALSE,"т17-1банки (2)"}</definedName>
    <definedName name="wrn.т171банки." localSheetId="101" hidden="1">{#N/A,#N/A,FALSE,"т17-1банки (2)"}</definedName>
    <definedName name="wrn.т171банки." localSheetId="102" hidden="1">{#N/A,#N/A,FALSE,"т17-1банки (2)"}</definedName>
    <definedName name="wrn.т171банки." localSheetId="103" hidden="1">{#N/A,#N/A,FALSE,"т17-1банки (2)"}</definedName>
    <definedName name="wrn.т171банки." localSheetId="119" hidden="1">{#N/A,#N/A,FALSE,"т17-1банки (2)"}</definedName>
    <definedName name="wrn.т171банки." localSheetId="134" hidden="1">{#N/A,#N/A,FALSE,"т17-1банки (2)"}</definedName>
    <definedName name="wrn.т171банки." localSheetId="139" hidden="1">{#N/A,#N/A,FALSE,"т17-1банки (2)"}</definedName>
    <definedName name="wrn.т171банки." localSheetId="141" hidden="1">{#N/A,#N/A,FALSE,"т17-1банки (2)"}</definedName>
    <definedName name="wrn.т171банки." localSheetId="142" hidden="1">{#N/A,#N/A,FALSE,"т17-1банки (2)"}</definedName>
    <definedName name="wrn.т171банки." localSheetId="143" hidden="1">{#N/A,#N/A,FALSE,"т17-1банки (2)"}</definedName>
    <definedName name="wrn.т171банки." localSheetId="144" hidden="1">{#N/A,#N/A,FALSE,"т17-1банки (2)"}</definedName>
    <definedName name="wrn.т171банки." localSheetId="145" hidden="1">{#N/A,#N/A,FALSE,"т17-1банки (2)"}</definedName>
    <definedName name="wrn.т171банки." localSheetId="18" hidden="1">{#N/A,#N/A,FALSE,"т17-1банки (2)"}</definedName>
    <definedName name="wrn.т171банки." localSheetId="19" hidden="1">{#N/A,#N/A,FALSE,"т17-1банки (2)"}</definedName>
    <definedName name="wrn.т171банки." localSheetId="93" hidden="1">{#N/A,#N/A,FALSE,"т17-1банки (2)"}</definedName>
    <definedName name="wrn.т171банки." localSheetId="108" hidden="1">{#N/A,#N/A,FALSE,"т17-1банки (2)"}</definedName>
    <definedName name="wrn.т171банки." localSheetId="109" hidden="1">{#N/A,#N/A,FALSE,"т17-1банки (2)"}</definedName>
    <definedName name="wrn.т171банки." localSheetId="110" hidden="1">{#N/A,#N/A,FALSE,"т17-1банки (2)"}</definedName>
    <definedName name="wrn.т171банки." localSheetId="126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47" hidden="1">{#N/A,#N/A,FALSE,"т17-1банки (2)"}</definedName>
    <definedName name="wrn.т171банки." localSheetId="42" hidden="1">{#N/A,#N/A,FALSE,"т17-1банки (2)"}</definedName>
    <definedName name="wrn.т171банки." hidden="1">{#N/A,#N/A,FALSE,"т17-1банки (2)"}</definedName>
    <definedName name="wrn.т171банки._2" localSheetId="31" hidden="1">{#N/A,#N/A,FALSE,"т17-1банки (2)"}</definedName>
    <definedName name="wrn.т171банки._2" localSheetId="40" hidden="1">{#N/A,#N/A,FALSE,"т17-1банки (2)"}</definedName>
    <definedName name="wrn.т171банки._2" localSheetId="41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34" hidden="1">{#N/A,#N/A,FALSE,"т17-1банки (2)"}</definedName>
    <definedName name="wrn.т171банки._2" localSheetId="35" hidden="1">{#N/A,#N/A,FALSE,"т17-1банки (2)"}</definedName>
    <definedName name="wrn.т171банки._2" localSheetId="36" hidden="1">{#N/A,#N/A,FALSE,"т17-1банки (2)"}</definedName>
    <definedName name="wrn.т171банки._2" localSheetId="37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93" hidden="1">{#N/A,#N/A,FALSE,"т17-1банки (2)"}</definedName>
    <definedName name="wrn.т171банки._2" localSheetId="126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45" hidden="1">{#N/A,#N/A,FALSE,"т17-1банки (2)"}</definedName>
    <definedName name="wrn.т171банки._2" localSheetId="46" hidden="1">{#N/A,#N/A,FALSE,"т17-1банки (2)"}</definedName>
    <definedName name="wrn.т171банки._2" localSheetId="47" hidden="1">{#N/A,#N/A,FALSE,"т17-1банки (2)"}</definedName>
    <definedName name="wrn.т171банки._2" hidden="1">{#N/A,#N/A,FALSE,"т17-1банки (2)"}</definedName>
    <definedName name="wrn.т171банки._2_1" localSheetId="31" hidden="1">{#N/A,#N/A,FALSE,"т17-1банки (2)"}</definedName>
    <definedName name="wrn.т171банки._2_1" localSheetId="40" hidden="1">{#N/A,#N/A,FALSE,"т17-1банки (2)"}</definedName>
    <definedName name="wrn.т171банки._2_1" localSheetId="41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34" hidden="1">{#N/A,#N/A,FALSE,"т17-1банки (2)"}</definedName>
    <definedName name="wrn.т171банки._2_1" localSheetId="35" hidden="1">{#N/A,#N/A,FALSE,"т17-1банки (2)"}</definedName>
    <definedName name="wrn.т171банки._2_1" localSheetId="36" hidden="1">{#N/A,#N/A,FALSE,"т17-1банки (2)"}</definedName>
    <definedName name="wrn.т171банки._2_1" localSheetId="37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93" hidden="1">{#N/A,#N/A,FALSE,"т17-1банки (2)"}</definedName>
    <definedName name="wrn.т171банки._2_1" localSheetId="126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45" hidden="1">{#N/A,#N/A,FALSE,"т17-1банки (2)"}</definedName>
    <definedName name="wrn.т171банки._2_1" localSheetId="46" hidden="1">{#N/A,#N/A,FALSE,"т17-1банки (2)"}</definedName>
    <definedName name="wrn.т171банки._2_1" localSheetId="47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29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26" hidden="1">{#N/A,#N/A,FALSE,"т02бд"}</definedName>
    <definedName name="xxx" localSheetId="31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34" hidden="1">{#N/A,#N/A,FALSE,"т02бд"}</definedName>
    <definedName name="xxx" localSheetId="35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51" hidden="1">{#N/A,#N/A,FALSE,"т02бд"}</definedName>
    <definedName name="xxx" localSheetId="52" hidden="1">{#N/A,#N/A,FALSE,"т02бд"}</definedName>
    <definedName name="xxx" localSheetId="53" hidden="1">{#N/A,#N/A,FALSE,"т02бд"}</definedName>
    <definedName name="xxx" localSheetId="5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104" hidden="1">{#N/A,#N/A,FALSE,"т02бд"}</definedName>
    <definedName name="xxx" localSheetId="105" hidden="1">{#N/A,#N/A,FALSE,"т02бд"}</definedName>
    <definedName name="xxx" localSheetId="106" hidden="1">{#N/A,#N/A,FALSE,"т02бд"}</definedName>
    <definedName name="xxx" localSheetId="107" hidden="1">{#N/A,#N/A,FALSE,"т02бд"}</definedName>
    <definedName name="xxx" localSheetId="96" hidden="1">{#N/A,#N/A,FALSE,"т02бд"}</definedName>
    <definedName name="xxx" localSheetId="98" hidden="1">{#N/A,#N/A,FALSE,"т02бд"}</definedName>
    <definedName name="xxx" localSheetId="101" hidden="1">{#N/A,#N/A,FALSE,"т02бд"}</definedName>
    <definedName name="xxx" localSheetId="102" hidden="1">{#N/A,#N/A,FALSE,"т02бд"}</definedName>
    <definedName name="xxx" localSheetId="103" hidden="1">{#N/A,#N/A,FALSE,"т02бд"}</definedName>
    <definedName name="xxx" localSheetId="119" hidden="1">{#N/A,#N/A,FALSE,"т02бд"}</definedName>
    <definedName name="xxx" localSheetId="134" hidden="1">{#N/A,#N/A,FALSE,"т02бд"}</definedName>
    <definedName name="xxx" localSheetId="139" hidden="1">{#N/A,#N/A,FALSE,"т02бд"}</definedName>
    <definedName name="xxx" localSheetId="141" hidden="1">{#N/A,#N/A,FALSE,"т02бд"}</definedName>
    <definedName name="xxx" localSheetId="142" hidden="1">{#N/A,#N/A,FALSE,"т02бд"}</definedName>
    <definedName name="xxx" localSheetId="143" hidden="1">{#N/A,#N/A,FALSE,"т02бд"}</definedName>
    <definedName name="xxx" localSheetId="144" hidden="1">{#N/A,#N/A,FALSE,"т02бд"}</definedName>
    <definedName name="xxx" localSheetId="145" hidden="1">{#N/A,#N/A,FALSE,"т02бд"}</definedName>
    <definedName name="xxx" localSheetId="18" hidden="1">{#N/A,#N/A,FALSE,"т02бд"}</definedName>
    <definedName name="xxx" localSheetId="19" hidden="1">{#N/A,#N/A,FALSE,"т02бд"}</definedName>
    <definedName name="xxx" localSheetId="93" hidden="1">{#N/A,#N/A,FALSE,"т02бд"}</definedName>
    <definedName name="xxx" localSheetId="108" hidden="1">{#N/A,#N/A,FALSE,"т02бд"}</definedName>
    <definedName name="xxx" localSheetId="109" hidden="1">{#N/A,#N/A,FALSE,"т02бд"}</definedName>
    <definedName name="xxx" localSheetId="110" hidden="1">{#N/A,#N/A,FALSE,"т02бд"}</definedName>
    <definedName name="xxx" localSheetId="126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47" hidden="1">{#N/A,#N/A,FALSE,"т02бд"}</definedName>
    <definedName name="xxx" localSheetId="42" hidden="1">{#N/A,#N/A,FALSE,"т02бд"}</definedName>
    <definedName name="xxx" hidden="1">{#N/A,#N/A,FALSE,"т02бд"}</definedName>
    <definedName name="xxx_2" localSheetId="31" hidden="1">{#N/A,#N/A,FALSE,"т02бд"}</definedName>
    <definedName name="xxx_2" localSheetId="40" hidden="1">{#N/A,#N/A,FALSE,"т02бд"}</definedName>
    <definedName name="xxx_2" localSheetId="41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34" hidden="1">{#N/A,#N/A,FALSE,"т02бд"}</definedName>
    <definedName name="xxx_2" localSheetId="35" hidden="1">{#N/A,#N/A,FALSE,"т02бд"}</definedName>
    <definedName name="xxx_2" localSheetId="36" hidden="1">{#N/A,#N/A,FALSE,"т02бд"}</definedName>
    <definedName name="xxx_2" localSheetId="37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93" hidden="1">{#N/A,#N/A,FALSE,"т02бд"}</definedName>
    <definedName name="xxx_2" localSheetId="126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45" hidden="1">{#N/A,#N/A,FALSE,"т02бд"}</definedName>
    <definedName name="xxx_2" localSheetId="46" hidden="1">{#N/A,#N/A,FALSE,"т02бд"}</definedName>
    <definedName name="xxx_2" localSheetId="47" hidden="1">{#N/A,#N/A,FALSE,"т02бд"}</definedName>
    <definedName name="xxx_2" hidden="1">{#N/A,#N/A,FALSE,"т02бд"}</definedName>
    <definedName name="xxx_2_1" localSheetId="31" hidden="1">{#N/A,#N/A,FALSE,"т02бд"}</definedName>
    <definedName name="xxx_2_1" localSheetId="40" hidden="1">{#N/A,#N/A,FALSE,"т02бд"}</definedName>
    <definedName name="xxx_2_1" localSheetId="41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34" hidden="1">{#N/A,#N/A,FALSE,"т02бд"}</definedName>
    <definedName name="xxx_2_1" localSheetId="35" hidden="1">{#N/A,#N/A,FALSE,"т02бд"}</definedName>
    <definedName name="xxx_2_1" localSheetId="36" hidden="1">{#N/A,#N/A,FALSE,"т02бд"}</definedName>
    <definedName name="xxx_2_1" localSheetId="37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93" hidden="1">{#N/A,#N/A,FALSE,"т02бд"}</definedName>
    <definedName name="xxx_2_1" localSheetId="126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45" hidden="1">{#N/A,#N/A,FALSE,"т02бд"}</definedName>
    <definedName name="xxx_2_1" localSheetId="46" hidden="1">{#N/A,#N/A,FALSE,"т02бд"}</definedName>
    <definedName name="xxx_2_1" localSheetId="47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29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26" hidden="1">{#N/A,#N/A,FALSE,"т04"}</definedName>
    <definedName name="xzcb" localSheetId="31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34" hidden="1">{#N/A,#N/A,FALSE,"т04"}</definedName>
    <definedName name="xzcb" localSheetId="35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51" hidden="1">{#N/A,#N/A,FALSE,"т04"}</definedName>
    <definedName name="xzcb" localSheetId="52" hidden="1">{#N/A,#N/A,FALSE,"т04"}</definedName>
    <definedName name="xzcb" localSheetId="53" hidden="1">{#N/A,#N/A,FALSE,"т04"}</definedName>
    <definedName name="xzcb" localSheetId="5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104" hidden="1">{#N/A,#N/A,FALSE,"т04"}</definedName>
    <definedName name="xzcb" localSheetId="96" hidden="1">{#N/A,#N/A,FALSE,"т04"}</definedName>
    <definedName name="xzcb" localSheetId="98" hidden="1">{#N/A,#N/A,FALSE,"т04"}</definedName>
    <definedName name="xzcb" localSheetId="101" hidden="1">{#N/A,#N/A,FALSE,"т04"}</definedName>
    <definedName name="xzcb" localSheetId="102" hidden="1">{#N/A,#N/A,FALSE,"т04"}</definedName>
    <definedName name="xzcb" localSheetId="103" hidden="1">{#N/A,#N/A,FALSE,"т04"}</definedName>
    <definedName name="xzcb" localSheetId="119" hidden="1">{#N/A,#N/A,FALSE,"т04"}</definedName>
    <definedName name="xzcb" localSheetId="134" hidden="1">{#N/A,#N/A,FALSE,"т04"}</definedName>
    <definedName name="xzcb" localSheetId="141" hidden="1">{#N/A,#N/A,FALSE,"т04"}</definedName>
    <definedName name="xzcb" localSheetId="142" hidden="1">{#N/A,#N/A,FALSE,"т04"}</definedName>
    <definedName name="xzcb" localSheetId="143" hidden="1">{#N/A,#N/A,FALSE,"т04"}</definedName>
    <definedName name="xzcb" localSheetId="18" hidden="1">{#N/A,#N/A,FALSE,"т04"}</definedName>
    <definedName name="xzcb" localSheetId="19" hidden="1">{#N/A,#N/A,FALSE,"т04"}</definedName>
    <definedName name="xzcb" localSheetId="93" hidden="1">{#N/A,#N/A,FALSE,"т04"}</definedName>
    <definedName name="xzcb" localSheetId="108" hidden="1">{#N/A,#N/A,FALSE,"т04"}</definedName>
    <definedName name="xzcb" localSheetId="109" hidden="1">{#N/A,#N/A,FALSE,"т04"}</definedName>
    <definedName name="xzcb" localSheetId="110" hidden="1">{#N/A,#N/A,FALSE,"т04"}</definedName>
    <definedName name="xzcb" localSheetId="126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47" hidden="1">{#N/A,#N/A,FALSE,"т04"}</definedName>
    <definedName name="xzcb" localSheetId="42" hidden="1">{#N/A,#N/A,FALSE,"т04"}</definedName>
    <definedName name="xzcb" hidden="1">{#N/A,#N/A,FALSE,"т04"}</definedName>
    <definedName name="xzcb_2" localSheetId="31" hidden="1">{#N/A,#N/A,FALSE,"т04"}</definedName>
    <definedName name="xzcb_2" localSheetId="40" hidden="1">{#N/A,#N/A,FALSE,"т04"}</definedName>
    <definedName name="xzcb_2" localSheetId="41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34" hidden="1">{#N/A,#N/A,FALSE,"т04"}</definedName>
    <definedName name="xzcb_2" localSheetId="35" hidden="1">{#N/A,#N/A,FALSE,"т04"}</definedName>
    <definedName name="xzcb_2" localSheetId="36" hidden="1">{#N/A,#N/A,FALSE,"т04"}</definedName>
    <definedName name="xzcb_2" localSheetId="37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93" hidden="1">{#N/A,#N/A,FALSE,"т04"}</definedName>
    <definedName name="xzcb_2" localSheetId="126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45" hidden="1">{#N/A,#N/A,FALSE,"т04"}</definedName>
    <definedName name="xzcb_2" localSheetId="46" hidden="1">{#N/A,#N/A,FALSE,"т04"}</definedName>
    <definedName name="xzcb_2" localSheetId="47" hidden="1">{#N/A,#N/A,FALSE,"т04"}</definedName>
    <definedName name="xzcb_2" hidden="1">{#N/A,#N/A,FALSE,"т04"}</definedName>
    <definedName name="xzcb_2_1" localSheetId="31" hidden="1">{#N/A,#N/A,FALSE,"т04"}</definedName>
    <definedName name="xzcb_2_1" localSheetId="40" hidden="1">{#N/A,#N/A,FALSE,"т04"}</definedName>
    <definedName name="xzcb_2_1" localSheetId="41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34" hidden="1">{#N/A,#N/A,FALSE,"т04"}</definedName>
    <definedName name="xzcb_2_1" localSheetId="35" hidden="1">{#N/A,#N/A,FALSE,"т04"}</definedName>
    <definedName name="xzcb_2_1" localSheetId="36" hidden="1">{#N/A,#N/A,FALSE,"т04"}</definedName>
    <definedName name="xzcb_2_1" localSheetId="37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93" hidden="1">{#N/A,#N/A,FALSE,"т04"}</definedName>
    <definedName name="xzcb_2_1" localSheetId="126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45" hidden="1">{#N/A,#N/A,FALSE,"т04"}</definedName>
    <definedName name="xzcb_2_1" localSheetId="46" hidden="1">{#N/A,#N/A,FALSE,"т04"}</definedName>
    <definedName name="xzcb_2_1" localSheetId="47" hidden="1">{#N/A,#N/A,FALSE,"т04"}</definedName>
    <definedName name="xzcb_2_1" hidden="1">{#N/A,#N/A,FALSE,"т04"}</definedName>
    <definedName name="yyy" localSheetId="1" hidden="1">{#N/A,#N/A,FALSE,"т02бд"}</definedName>
    <definedName name="yyy" localSheetId="31" hidden="1">{#N/A,#N/A,FALSE,"т02бд"}</definedName>
    <definedName name="yyy" localSheetId="40" hidden="1">{#N/A,#N/A,FALSE,"т02бд"}</definedName>
    <definedName name="yyy" localSheetId="41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34" hidden="1">{#N/A,#N/A,FALSE,"т02бд"}</definedName>
    <definedName name="yyy" localSheetId="35" hidden="1">{#N/A,#N/A,FALSE,"т02бд"}</definedName>
    <definedName name="yyy" localSheetId="3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67" hidden="1">{#N/A,#N/A,FALSE,"т02бд"}</definedName>
    <definedName name="yyy" localSheetId="104" hidden="1">{#N/A,#N/A,FALSE,"т02бд"}</definedName>
    <definedName name="yyy" localSheetId="105" hidden="1">{#N/A,#N/A,FALSE,"т02бд"}</definedName>
    <definedName name="yyy" localSheetId="106" hidden="1">{#N/A,#N/A,FALSE,"т02бд"}</definedName>
    <definedName name="yyy" localSheetId="107" hidden="1">{#N/A,#N/A,FALSE,"т02бд"}</definedName>
    <definedName name="yyy" localSheetId="96" hidden="1">{#N/A,#N/A,FALSE,"т02бд"}</definedName>
    <definedName name="yyy" localSheetId="101" hidden="1">{#N/A,#N/A,FALSE,"т02бд"}</definedName>
    <definedName name="yyy" localSheetId="102" hidden="1">{#N/A,#N/A,FALSE,"т02бд"}</definedName>
    <definedName name="yyy" localSheetId="103" hidden="1">{#N/A,#N/A,FALSE,"т02бд"}</definedName>
    <definedName name="yyy" localSheetId="119" hidden="1">{#N/A,#N/A,FALSE,"т02бд"}</definedName>
    <definedName name="yyy" localSheetId="134" hidden="1">{#N/A,#N/A,FALSE,"т02бд"}</definedName>
    <definedName name="yyy" localSheetId="141" hidden="1">{#N/A,#N/A,FALSE,"т02бд"}</definedName>
    <definedName name="yyy" localSheetId="142" hidden="1">{#N/A,#N/A,FALSE,"т02бд"}</definedName>
    <definedName name="yyy" localSheetId="143" hidden="1">{#N/A,#N/A,FALSE,"т02бд"}</definedName>
    <definedName name="yyy" localSheetId="144" hidden="1">{#N/A,#N/A,FALSE,"т02бд"}</definedName>
    <definedName name="yyy" localSheetId="145" hidden="1">{#N/A,#N/A,FALSE,"т02бд"}</definedName>
    <definedName name="yyy" localSheetId="18" hidden="1">{#N/A,#N/A,FALSE,"т02бд"}</definedName>
    <definedName name="yyy" localSheetId="19" hidden="1">{#N/A,#N/A,FALSE,"т02бд"}</definedName>
    <definedName name="yyy" localSheetId="93" hidden="1">{#N/A,#N/A,FALSE,"т02бд"}</definedName>
    <definedName name="yyy" localSheetId="108" hidden="1">{#N/A,#N/A,FALSE,"т02бд"}</definedName>
    <definedName name="yyy" localSheetId="109" hidden="1">{#N/A,#N/A,FALSE,"т02бд"}</definedName>
    <definedName name="yyy" localSheetId="110" hidden="1">{#N/A,#N/A,FALSE,"т02бд"}</definedName>
    <definedName name="yyy" localSheetId="126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47" hidden="1">{#N/A,#N/A,FALSE,"т02бд"}</definedName>
    <definedName name="yyy" localSheetId="42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2" hidden="1">{#N/A,#N/A,FALSE,"т02бд"}</definedName>
    <definedName name="zgxsd" localSheetId="29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26" hidden="1">{#N/A,#N/A,FALSE,"т02бд"}</definedName>
    <definedName name="zgxsd" localSheetId="31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34" hidden="1">{#N/A,#N/A,FALSE,"т02бд"}</definedName>
    <definedName name="zgxsd" localSheetId="35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51" hidden="1">{#N/A,#N/A,FALSE,"т02бд"}</definedName>
    <definedName name="zgxsd" localSheetId="52" hidden="1">{#N/A,#N/A,FALSE,"т02бд"}</definedName>
    <definedName name="zgxsd" localSheetId="53" hidden="1">{#N/A,#N/A,FALSE,"т02бд"}</definedName>
    <definedName name="zgxsd" localSheetId="5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104" hidden="1">{#N/A,#N/A,FALSE,"т02бд"}</definedName>
    <definedName name="zgxsd" localSheetId="105" hidden="1">{#N/A,#N/A,FALSE,"т02бд"}</definedName>
    <definedName name="zgxsd" localSheetId="106" hidden="1">{#N/A,#N/A,FALSE,"т02бд"}</definedName>
    <definedName name="zgxsd" localSheetId="107" hidden="1">{#N/A,#N/A,FALSE,"т02бд"}</definedName>
    <definedName name="zgxsd" localSheetId="96" hidden="1">{#N/A,#N/A,FALSE,"т02бд"}</definedName>
    <definedName name="zgxsd" localSheetId="98" hidden="1">{#N/A,#N/A,FALSE,"т02бд"}</definedName>
    <definedName name="zgxsd" localSheetId="101" hidden="1">{#N/A,#N/A,FALSE,"т02бд"}</definedName>
    <definedName name="zgxsd" localSheetId="102" hidden="1">{#N/A,#N/A,FALSE,"т02бд"}</definedName>
    <definedName name="zgxsd" localSheetId="103" hidden="1">{#N/A,#N/A,FALSE,"т02бд"}</definedName>
    <definedName name="zgxsd" localSheetId="119" hidden="1">{#N/A,#N/A,FALSE,"т02бд"}</definedName>
    <definedName name="zgxsd" localSheetId="134" hidden="1">{#N/A,#N/A,FALSE,"т02бд"}</definedName>
    <definedName name="zgxsd" localSheetId="141" hidden="1">{#N/A,#N/A,FALSE,"т02бд"}</definedName>
    <definedName name="zgxsd" localSheetId="142" hidden="1">{#N/A,#N/A,FALSE,"т02бд"}</definedName>
    <definedName name="zgxsd" localSheetId="143" hidden="1">{#N/A,#N/A,FALSE,"т02бд"}</definedName>
    <definedName name="zgxsd" localSheetId="144" hidden="1">{#N/A,#N/A,FALSE,"т02бд"}</definedName>
    <definedName name="zgxsd" localSheetId="145" hidden="1">{#N/A,#N/A,FALSE,"т02бд"}</definedName>
    <definedName name="zgxsd" localSheetId="18" hidden="1">{#N/A,#N/A,FALSE,"т02бд"}</definedName>
    <definedName name="zgxsd" localSheetId="19" hidden="1">{#N/A,#N/A,FALSE,"т02бд"}</definedName>
    <definedName name="zgxsd" localSheetId="93" hidden="1">{#N/A,#N/A,FALSE,"т02бд"}</definedName>
    <definedName name="zgxsd" localSheetId="108" hidden="1">{#N/A,#N/A,FALSE,"т02бд"}</definedName>
    <definedName name="zgxsd" localSheetId="109" hidden="1">{#N/A,#N/A,FALSE,"т02бд"}</definedName>
    <definedName name="zgxsd" localSheetId="110" hidden="1">{#N/A,#N/A,FALSE,"т02бд"}</definedName>
    <definedName name="zgxsd" localSheetId="126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47" hidden="1">{#N/A,#N/A,FALSE,"т02бд"}</definedName>
    <definedName name="zgxsd" localSheetId="42" hidden="1">{#N/A,#N/A,FALSE,"т02бд"}</definedName>
    <definedName name="zgxsd" hidden="1">{#N/A,#N/A,FALSE,"т02бд"}</definedName>
    <definedName name="zgxsd_1" localSheetId="31" hidden="1">{#N/A,#N/A,FALSE,"т02бд"}</definedName>
    <definedName name="zgxsd_1" localSheetId="40" hidden="1">{#N/A,#N/A,FALSE,"т02бд"}</definedName>
    <definedName name="zgxsd_1" localSheetId="41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34" hidden="1">{#N/A,#N/A,FALSE,"т02бд"}</definedName>
    <definedName name="zgxsd_1" localSheetId="35" hidden="1">{#N/A,#N/A,FALSE,"т02бд"}</definedName>
    <definedName name="zgxsd_1" localSheetId="36" hidden="1">{#N/A,#N/A,FALSE,"т02бд"}</definedName>
    <definedName name="zgxsd_1" localSheetId="37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93" hidden="1">{#N/A,#N/A,FALSE,"т02бд"}</definedName>
    <definedName name="zgxsd_1" localSheetId="126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45" hidden="1">{#N/A,#N/A,FALSE,"т02бд"}</definedName>
    <definedName name="zgxsd_1" localSheetId="46" hidden="1">{#N/A,#N/A,FALSE,"т02бд"}</definedName>
    <definedName name="zgxsd_1" localSheetId="47" hidden="1">{#N/A,#N/A,FALSE,"т02бд"}</definedName>
    <definedName name="zgxsd_1" hidden="1">{#N/A,#N/A,FALSE,"т02бд"}</definedName>
    <definedName name="zgxsd_2" localSheetId="31" hidden="1">{#N/A,#N/A,FALSE,"т02бд"}</definedName>
    <definedName name="zgxsd_2" localSheetId="40" hidden="1">{#N/A,#N/A,FALSE,"т02бд"}</definedName>
    <definedName name="zgxsd_2" localSheetId="41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34" hidden="1">{#N/A,#N/A,FALSE,"т02бд"}</definedName>
    <definedName name="zgxsd_2" localSheetId="35" hidden="1">{#N/A,#N/A,FALSE,"т02бд"}</definedName>
    <definedName name="zgxsd_2" localSheetId="36" hidden="1">{#N/A,#N/A,FALSE,"т02бд"}</definedName>
    <definedName name="zgxsd_2" localSheetId="37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93" hidden="1">{#N/A,#N/A,FALSE,"т02бд"}</definedName>
    <definedName name="zgxsd_2" localSheetId="126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45" hidden="1">{#N/A,#N/A,FALSE,"т02бд"}</definedName>
    <definedName name="zgxsd_2" localSheetId="46" hidden="1">{#N/A,#N/A,FALSE,"т02бд"}</definedName>
    <definedName name="zgxsd_2" localSheetId="47" hidden="1">{#N/A,#N/A,FALSE,"т02бд"}</definedName>
    <definedName name="zgxsd_2" hidden="1">{#N/A,#N/A,FALSE,"т02бд"}</definedName>
    <definedName name="zxz" localSheetId="1" hidden="1">{#N/A,#N/A,FALSE,"т02бд"}</definedName>
    <definedName name="zxz" localSheetId="2" hidden="1">{#N/A,#N/A,FALSE,"т02бд"}</definedName>
    <definedName name="zxz" localSheetId="29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26" hidden="1">{#N/A,#N/A,FALSE,"т02бд"}</definedName>
    <definedName name="zxz" localSheetId="31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34" hidden="1">{#N/A,#N/A,FALSE,"т02бд"}</definedName>
    <definedName name="zxz" localSheetId="35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51" hidden="1">{#N/A,#N/A,FALSE,"т02бд"}</definedName>
    <definedName name="zxz" localSheetId="52" hidden="1">{#N/A,#N/A,FALSE,"т02бд"}</definedName>
    <definedName name="zxz" localSheetId="53" hidden="1">{#N/A,#N/A,FALSE,"т02бд"}</definedName>
    <definedName name="zxz" localSheetId="5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104" hidden="1">{#N/A,#N/A,FALSE,"т02бд"}</definedName>
    <definedName name="zxz" localSheetId="105" hidden="1">{#N/A,#N/A,FALSE,"т02бд"}</definedName>
    <definedName name="zxz" localSheetId="106" hidden="1">{#N/A,#N/A,FALSE,"т02бд"}</definedName>
    <definedName name="zxz" localSheetId="107" hidden="1">{#N/A,#N/A,FALSE,"т02бд"}</definedName>
    <definedName name="zxz" localSheetId="96" hidden="1">{#N/A,#N/A,FALSE,"т02бд"}</definedName>
    <definedName name="zxz" localSheetId="98" hidden="1">{#N/A,#N/A,FALSE,"т02бд"}</definedName>
    <definedName name="zxz" localSheetId="101" hidden="1">{#N/A,#N/A,FALSE,"т02бд"}</definedName>
    <definedName name="zxz" localSheetId="102" hidden="1">{#N/A,#N/A,FALSE,"т02бд"}</definedName>
    <definedName name="zxz" localSheetId="103" hidden="1">{#N/A,#N/A,FALSE,"т02бд"}</definedName>
    <definedName name="zxz" localSheetId="119" hidden="1">{#N/A,#N/A,FALSE,"т02бд"}</definedName>
    <definedName name="zxz" localSheetId="134" hidden="1">{#N/A,#N/A,FALSE,"т02бд"}</definedName>
    <definedName name="zxz" localSheetId="141" hidden="1">{#N/A,#N/A,FALSE,"т02бд"}</definedName>
    <definedName name="zxz" localSheetId="142" hidden="1">{#N/A,#N/A,FALSE,"т02бд"}</definedName>
    <definedName name="zxz" localSheetId="143" hidden="1">{#N/A,#N/A,FALSE,"т02бд"}</definedName>
    <definedName name="zxz" localSheetId="144" hidden="1">{#N/A,#N/A,FALSE,"т02бд"}</definedName>
    <definedName name="zxz" localSheetId="145" hidden="1">{#N/A,#N/A,FALSE,"т02бд"}</definedName>
    <definedName name="zxz" localSheetId="18" hidden="1">{#N/A,#N/A,FALSE,"т02бд"}</definedName>
    <definedName name="zxz" localSheetId="19" hidden="1">{#N/A,#N/A,FALSE,"т02бд"}</definedName>
    <definedName name="zxz" localSheetId="93" hidden="1">{#N/A,#N/A,FALSE,"т02бд"}</definedName>
    <definedName name="zxz" localSheetId="108" hidden="1">{#N/A,#N/A,FALSE,"т02бд"}</definedName>
    <definedName name="zxz" localSheetId="109" hidden="1">{#N/A,#N/A,FALSE,"т02бд"}</definedName>
    <definedName name="zxz" localSheetId="110" hidden="1">{#N/A,#N/A,FALSE,"т02бд"}</definedName>
    <definedName name="zxz" localSheetId="126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47" hidden="1">{#N/A,#N/A,FALSE,"т02бд"}</definedName>
    <definedName name="zxz" localSheetId="42" hidden="1">{#N/A,#N/A,FALSE,"т02бд"}</definedName>
    <definedName name="zxz" hidden="1">{#N/A,#N/A,FALSE,"т02бд"}</definedName>
    <definedName name="zxz_2" localSheetId="31" hidden="1">{#N/A,#N/A,FALSE,"т02бд"}</definedName>
    <definedName name="zxz_2" localSheetId="40" hidden="1">{#N/A,#N/A,FALSE,"т02бд"}</definedName>
    <definedName name="zxz_2" localSheetId="41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34" hidden="1">{#N/A,#N/A,FALSE,"т02бд"}</definedName>
    <definedName name="zxz_2" localSheetId="35" hidden="1">{#N/A,#N/A,FALSE,"т02бд"}</definedName>
    <definedName name="zxz_2" localSheetId="36" hidden="1">{#N/A,#N/A,FALSE,"т02бд"}</definedName>
    <definedName name="zxz_2" localSheetId="37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93" hidden="1">{#N/A,#N/A,FALSE,"т02бд"}</definedName>
    <definedName name="zxz_2" localSheetId="126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45" hidden="1">{#N/A,#N/A,FALSE,"т02бд"}</definedName>
    <definedName name="zxz_2" localSheetId="46" hidden="1">{#N/A,#N/A,FALSE,"т02бд"}</definedName>
    <definedName name="zxz_2" localSheetId="47" hidden="1">{#N/A,#N/A,FALSE,"т02бд"}</definedName>
    <definedName name="zxz_2" hidden="1">{#N/A,#N/A,FALSE,"т02бд"}</definedName>
    <definedName name="zxz_2_1" localSheetId="31" hidden="1">{#N/A,#N/A,FALSE,"т02бд"}</definedName>
    <definedName name="zxz_2_1" localSheetId="40" hidden="1">{#N/A,#N/A,FALSE,"т02бд"}</definedName>
    <definedName name="zxz_2_1" localSheetId="41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34" hidden="1">{#N/A,#N/A,FALSE,"т02бд"}</definedName>
    <definedName name="zxz_2_1" localSheetId="35" hidden="1">{#N/A,#N/A,FALSE,"т02бд"}</definedName>
    <definedName name="zxz_2_1" localSheetId="36" hidden="1">{#N/A,#N/A,FALSE,"т02бд"}</definedName>
    <definedName name="zxz_2_1" localSheetId="37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93" hidden="1">{#N/A,#N/A,FALSE,"т02бд"}</definedName>
    <definedName name="zxz_2_1" localSheetId="126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45" hidden="1">{#N/A,#N/A,FALSE,"т02бд"}</definedName>
    <definedName name="zxz_2_1" localSheetId="46" hidden="1">{#N/A,#N/A,FALSE,"т02бд"}</definedName>
    <definedName name="zxz_2_1" localSheetId="47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29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26" hidden="1">{#N/A,#N/A,FALSE,"т02бд"}</definedName>
    <definedName name="а" localSheetId="31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34" hidden="1">{#N/A,#N/A,FALSE,"т02бд"}</definedName>
    <definedName name="а" localSheetId="35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51" hidden="1">{#N/A,#N/A,FALSE,"т02бд"}</definedName>
    <definedName name="а" localSheetId="52" hidden="1">{#N/A,#N/A,FALSE,"т02бд"}</definedName>
    <definedName name="а" localSheetId="53" hidden="1">{#N/A,#N/A,FALSE,"т02бд"}</definedName>
    <definedName name="а" localSheetId="5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104" hidden="1">{#N/A,#N/A,FALSE,"т02бд"}</definedName>
    <definedName name="а" localSheetId="96" hidden="1">{#N/A,#N/A,FALSE,"т02бд"}</definedName>
    <definedName name="а" localSheetId="98" hidden="1">{#N/A,#N/A,FALSE,"т02бд"}</definedName>
    <definedName name="а" localSheetId="101" hidden="1">{#N/A,#N/A,FALSE,"т02бд"}</definedName>
    <definedName name="а" localSheetId="102" hidden="1">{#N/A,#N/A,FALSE,"т02бд"}</definedName>
    <definedName name="а" localSheetId="103" hidden="1">{#N/A,#N/A,FALSE,"т02бд"}</definedName>
    <definedName name="а" localSheetId="119" hidden="1">{#N/A,#N/A,FALSE,"т02бд"}</definedName>
    <definedName name="а" localSheetId="134" hidden="1">{#N/A,#N/A,FALSE,"т02бд"}</definedName>
    <definedName name="а" localSheetId="141" hidden="1">{#N/A,#N/A,FALSE,"т02бд"}</definedName>
    <definedName name="а" localSheetId="142" hidden="1">{#N/A,#N/A,FALSE,"т02бд"}</definedName>
    <definedName name="а" localSheetId="143" hidden="1">{#N/A,#N/A,FALSE,"т02бд"}</definedName>
    <definedName name="а" localSheetId="18" hidden="1">{#N/A,#N/A,FALSE,"т02бд"}</definedName>
    <definedName name="а" localSheetId="19" hidden="1">{#N/A,#N/A,FALSE,"т02бд"}</definedName>
    <definedName name="а" localSheetId="93" hidden="1">{#N/A,#N/A,FALSE,"т02бд"}</definedName>
    <definedName name="а" localSheetId="108" hidden="1">{#N/A,#N/A,FALSE,"т02бд"}</definedName>
    <definedName name="а" localSheetId="109" hidden="1">{#N/A,#N/A,FALSE,"т02бд"}</definedName>
    <definedName name="а" localSheetId="110" hidden="1">{#N/A,#N/A,FALSE,"т02бд"}</definedName>
    <definedName name="а" localSheetId="126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47" hidden="1">{#N/A,#N/A,FALSE,"т02бд"}</definedName>
    <definedName name="а" localSheetId="42" hidden="1">{#N/A,#N/A,FALSE,"т02бд"}</definedName>
    <definedName name="а" hidden="1">{#N/A,#N/A,FALSE,"т02бд"}</definedName>
    <definedName name="а_2" localSheetId="31" hidden="1">{#N/A,#N/A,FALSE,"т02бд"}</definedName>
    <definedName name="а_2" localSheetId="40" hidden="1">{#N/A,#N/A,FALSE,"т02бд"}</definedName>
    <definedName name="а_2" localSheetId="41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34" hidden="1">{#N/A,#N/A,FALSE,"т02бд"}</definedName>
    <definedName name="а_2" localSheetId="35" hidden="1">{#N/A,#N/A,FALSE,"т02бд"}</definedName>
    <definedName name="а_2" localSheetId="36" hidden="1">{#N/A,#N/A,FALSE,"т02бд"}</definedName>
    <definedName name="а_2" localSheetId="37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93" hidden="1">{#N/A,#N/A,FALSE,"т02бд"}</definedName>
    <definedName name="а_2" localSheetId="126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45" hidden="1">{#N/A,#N/A,FALSE,"т02бд"}</definedName>
    <definedName name="а_2" localSheetId="46" hidden="1">{#N/A,#N/A,FALSE,"т02бд"}</definedName>
    <definedName name="а_2" localSheetId="47" hidden="1">{#N/A,#N/A,FALSE,"т02бд"}</definedName>
    <definedName name="а_2" hidden="1">{#N/A,#N/A,FALSE,"т02бд"}</definedName>
    <definedName name="а_2_1" localSheetId="31" hidden="1">{#N/A,#N/A,FALSE,"т02бд"}</definedName>
    <definedName name="а_2_1" localSheetId="40" hidden="1">{#N/A,#N/A,FALSE,"т02бд"}</definedName>
    <definedName name="а_2_1" localSheetId="41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34" hidden="1">{#N/A,#N/A,FALSE,"т02бд"}</definedName>
    <definedName name="а_2_1" localSheetId="35" hidden="1">{#N/A,#N/A,FALSE,"т02бд"}</definedName>
    <definedName name="а_2_1" localSheetId="36" hidden="1">{#N/A,#N/A,FALSE,"т02бд"}</definedName>
    <definedName name="а_2_1" localSheetId="37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93" hidden="1">{#N/A,#N/A,FALSE,"т02бд"}</definedName>
    <definedName name="а_2_1" localSheetId="126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45" hidden="1">{#N/A,#N/A,FALSE,"т02бд"}</definedName>
    <definedName name="а_2_1" localSheetId="46" hidden="1">{#N/A,#N/A,FALSE,"т02бд"}</definedName>
    <definedName name="а_2_1" localSheetId="47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31" hidden="1">{#N/A,#N/A,FALSE,"Лист4"}</definedName>
    <definedName name="аа" localSheetId="40" hidden="1">{#N/A,#N/A,FALSE,"Лист4"}</definedName>
    <definedName name="аа" localSheetId="41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34" hidden="1">{#N/A,#N/A,FALSE,"Лист4"}</definedName>
    <definedName name="аа" localSheetId="35" hidden="1">{#N/A,#N/A,FALSE,"Лист4"}</definedName>
    <definedName name="аа" localSheetId="3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67" hidden="1">{#N/A,#N/A,FALSE,"Лист4"}</definedName>
    <definedName name="аа" localSheetId="104" hidden="1">{#N/A,#N/A,FALSE,"Лист4"}</definedName>
    <definedName name="аа" localSheetId="105" hidden="1">{#N/A,#N/A,FALSE,"Лист4"}</definedName>
    <definedName name="аа" localSheetId="106" hidden="1">{#N/A,#N/A,FALSE,"Лист4"}</definedName>
    <definedName name="аа" localSheetId="107" hidden="1">{#N/A,#N/A,FALSE,"Лист4"}</definedName>
    <definedName name="аа" localSheetId="96" hidden="1">{#N/A,#N/A,FALSE,"Лист4"}</definedName>
    <definedName name="аа" localSheetId="101" hidden="1">{#N/A,#N/A,FALSE,"Лист4"}</definedName>
    <definedName name="аа" localSheetId="102" hidden="1">{#N/A,#N/A,FALSE,"Лист4"}</definedName>
    <definedName name="аа" localSheetId="103" hidden="1">{#N/A,#N/A,FALSE,"Лист4"}</definedName>
    <definedName name="аа" localSheetId="119" hidden="1">{#N/A,#N/A,FALSE,"Лист4"}</definedName>
    <definedName name="аа" localSheetId="134" hidden="1">{#N/A,#N/A,FALSE,"Лист4"}</definedName>
    <definedName name="аа" localSheetId="141" hidden="1">{#N/A,#N/A,FALSE,"Лист4"}</definedName>
    <definedName name="аа" localSheetId="142" hidden="1">{#N/A,#N/A,FALSE,"Лист4"}</definedName>
    <definedName name="аа" localSheetId="143" hidden="1">{#N/A,#N/A,FALSE,"Лист4"}</definedName>
    <definedName name="аа" localSheetId="144" hidden="1">{#N/A,#N/A,FALSE,"Лист4"}</definedName>
    <definedName name="аа" localSheetId="145" hidden="1">{#N/A,#N/A,FALSE,"Лист4"}</definedName>
    <definedName name="аа" localSheetId="18" hidden="1">{#N/A,#N/A,FALSE,"Лист4"}</definedName>
    <definedName name="аа" localSheetId="19" hidden="1">{#N/A,#N/A,FALSE,"Лист4"}</definedName>
    <definedName name="аа" localSheetId="93" hidden="1">{#N/A,#N/A,FALSE,"Лист4"}</definedName>
    <definedName name="аа" localSheetId="108" hidden="1">{#N/A,#N/A,FALSE,"Лист4"}</definedName>
    <definedName name="аа" localSheetId="109" hidden="1">{#N/A,#N/A,FALSE,"Лист4"}</definedName>
    <definedName name="аа" localSheetId="110" hidden="1">{#N/A,#N/A,FALSE,"Лист4"}</definedName>
    <definedName name="аа" localSheetId="126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47" hidden="1">{#N/A,#N/A,FALSE,"Лист4"}</definedName>
    <definedName name="аа" localSheetId="42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29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26" hidden="1">{#N/A,#N/A,FALSE,"т04"}</definedName>
    <definedName name="ааа" localSheetId="31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34" hidden="1">{#N/A,#N/A,FALSE,"т04"}</definedName>
    <definedName name="ааа" localSheetId="35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51" hidden="1">{#N/A,#N/A,FALSE,"т04"}</definedName>
    <definedName name="ааа" localSheetId="52" hidden="1">{#N/A,#N/A,FALSE,"т04"}</definedName>
    <definedName name="ааа" localSheetId="53" hidden="1">{#N/A,#N/A,FALSE,"т04"}</definedName>
    <definedName name="ааа" localSheetId="56" hidden="1">{#N/A,#N/A,FALSE,"т04"}</definedName>
    <definedName name="ааа" localSheetId="67" hidden="1">{#N/A,#N/A,FALSE,"т04"}</definedName>
    <definedName name="ааа" localSheetId="69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104" hidden="1">{#N/A,#N/A,FALSE,"т04"}</definedName>
    <definedName name="ааа" localSheetId="96" hidden="1">{#N/A,#N/A,FALSE,"т04"}</definedName>
    <definedName name="ааа" localSheetId="98" hidden="1">{#N/A,#N/A,FALSE,"т04"}</definedName>
    <definedName name="ааа" localSheetId="101" hidden="1">{#N/A,#N/A,FALSE,"т04"}</definedName>
    <definedName name="ааа" localSheetId="102" hidden="1">{#N/A,#N/A,FALSE,"т04"}</definedName>
    <definedName name="ааа" localSheetId="103" hidden="1">{#N/A,#N/A,FALSE,"т04"}</definedName>
    <definedName name="ааа" localSheetId="119" hidden="1">{#N/A,#N/A,FALSE,"т04"}</definedName>
    <definedName name="ааа" localSheetId="134" hidden="1">{#N/A,#N/A,FALSE,"т04"}</definedName>
    <definedName name="ааа" localSheetId="141" hidden="1">{#N/A,#N/A,FALSE,"т04"}</definedName>
    <definedName name="ааа" localSheetId="142" hidden="1">{#N/A,#N/A,FALSE,"т04"}</definedName>
    <definedName name="ааа" localSheetId="143" hidden="1">{#N/A,#N/A,FALSE,"т04"}</definedName>
    <definedName name="ааа" localSheetId="18" hidden="1">{#N/A,#N/A,FALSE,"т04"}</definedName>
    <definedName name="ааа" localSheetId="19" hidden="1">{#N/A,#N/A,FALSE,"т04"}</definedName>
    <definedName name="ааа" localSheetId="93" hidden="1">{#N/A,#N/A,FALSE,"т04"}</definedName>
    <definedName name="ааа" localSheetId="108" hidden="1">{#N/A,#N/A,FALSE,"т04"}</definedName>
    <definedName name="ааа" localSheetId="109" hidden="1">{#N/A,#N/A,FALSE,"т04"}</definedName>
    <definedName name="ааа" localSheetId="110" hidden="1">{#N/A,#N/A,FALSE,"т04"}</definedName>
    <definedName name="ааа" localSheetId="126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47" hidden="1">{#N/A,#N/A,FALSE,"т04"}</definedName>
    <definedName name="ааа" localSheetId="42" hidden="1">{#N/A,#N/A,FALSE,"т04"}</definedName>
    <definedName name="ааа" hidden="1">{#N/A,#N/A,FALSE,"т04"}</definedName>
    <definedName name="ааа_1" localSheetId="31" hidden="1">{#N/A,#N/A,FALSE,"т04"}</definedName>
    <definedName name="ааа_1" localSheetId="40" hidden="1">{#N/A,#N/A,FALSE,"т04"}</definedName>
    <definedName name="ааа_1" localSheetId="41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34" hidden="1">{#N/A,#N/A,FALSE,"т04"}</definedName>
    <definedName name="ааа_1" localSheetId="35" hidden="1">{#N/A,#N/A,FALSE,"т04"}</definedName>
    <definedName name="ааа_1" localSheetId="36" hidden="1">{#N/A,#N/A,FALSE,"т04"}</definedName>
    <definedName name="ааа_1" localSheetId="37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93" hidden="1">{#N/A,#N/A,FALSE,"т04"}</definedName>
    <definedName name="ааа_1" localSheetId="126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45" hidden="1">{#N/A,#N/A,FALSE,"т04"}</definedName>
    <definedName name="ааа_1" localSheetId="46" hidden="1">{#N/A,#N/A,FALSE,"т04"}</definedName>
    <definedName name="ааа_1" localSheetId="47" hidden="1">{#N/A,#N/A,FALSE,"т04"}</definedName>
    <definedName name="ааа_1" hidden="1">{#N/A,#N/A,FALSE,"т04"}</definedName>
    <definedName name="ааа_2" localSheetId="31" hidden="1">{#N/A,#N/A,FALSE,"т04"}</definedName>
    <definedName name="ааа_2" localSheetId="40" hidden="1">{#N/A,#N/A,FALSE,"т04"}</definedName>
    <definedName name="ааа_2" localSheetId="41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34" hidden="1">{#N/A,#N/A,FALSE,"т04"}</definedName>
    <definedName name="ааа_2" localSheetId="35" hidden="1">{#N/A,#N/A,FALSE,"т04"}</definedName>
    <definedName name="ааа_2" localSheetId="36" hidden="1">{#N/A,#N/A,FALSE,"т04"}</definedName>
    <definedName name="ааа_2" localSheetId="37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93" hidden="1">{#N/A,#N/A,FALSE,"т04"}</definedName>
    <definedName name="ааа_2" localSheetId="126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45" hidden="1">{#N/A,#N/A,FALSE,"т04"}</definedName>
    <definedName name="ааа_2" localSheetId="46" hidden="1">{#N/A,#N/A,FALSE,"т04"}</definedName>
    <definedName name="ааа_2" localSheetId="47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31" hidden="1">{#N/A,#N/A,FALSE,"Лист4"}</definedName>
    <definedName name="аааа" localSheetId="40" hidden="1">{#N/A,#N/A,FALSE,"Лист4"}</definedName>
    <definedName name="аааа" localSheetId="41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34" hidden="1">{#N/A,#N/A,FALSE,"Лист4"}</definedName>
    <definedName name="аааа" localSheetId="35" hidden="1">{#N/A,#N/A,FALSE,"Лист4"}</definedName>
    <definedName name="аааа" localSheetId="3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67" hidden="1">{#N/A,#N/A,FALSE,"Лист4"}</definedName>
    <definedName name="аааа" localSheetId="104" hidden="1">{#N/A,#N/A,FALSE,"Лист4"}</definedName>
    <definedName name="аааа" localSheetId="105" hidden="1">{#N/A,#N/A,FALSE,"Лист4"}</definedName>
    <definedName name="аааа" localSheetId="106" hidden="1">{#N/A,#N/A,FALSE,"Лист4"}</definedName>
    <definedName name="аааа" localSheetId="107" hidden="1">{#N/A,#N/A,FALSE,"Лист4"}</definedName>
    <definedName name="аааа" localSheetId="96" hidden="1">{#N/A,#N/A,FALSE,"Лист4"}</definedName>
    <definedName name="аааа" localSheetId="101" hidden="1">{#N/A,#N/A,FALSE,"Лист4"}</definedName>
    <definedName name="аааа" localSheetId="102" hidden="1">{#N/A,#N/A,FALSE,"Лист4"}</definedName>
    <definedName name="аааа" localSheetId="103" hidden="1">{#N/A,#N/A,FALSE,"Лист4"}</definedName>
    <definedName name="аааа" localSheetId="119" hidden="1">{#N/A,#N/A,FALSE,"Лист4"}</definedName>
    <definedName name="аааа" localSheetId="134" hidden="1">{#N/A,#N/A,FALSE,"Лист4"}</definedName>
    <definedName name="аааа" localSheetId="141" hidden="1">{#N/A,#N/A,FALSE,"Лист4"}</definedName>
    <definedName name="аааа" localSheetId="142" hidden="1">{#N/A,#N/A,FALSE,"Лист4"}</definedName>
    <definedName name="аааа" localSheetId="143" hidden="1">{#N/A,#N/A,FALSE,"Лист4"}</definedName>
    <definedName name="аааа" localSheetId="144" hidden="1">{#N/A,#N/A,FALSE,"Лист4"}</definedName>
    <definedName name="аааа" localSheetId="145" hidden="1">{#N/A,#N/A,FALSE,"Лист4"}</definedName>
    <definedName name="аааа" localSheetId="18" hidden="1">{#N/A,#N/A,FALSE,"Лист4"}</definedName>
    <definedName name="аааа" localSheetId="19" hidden="1">{#N/A,#N/A,FALSE,"Лист4"}</definedName>
    <definedName name="аааа" localSheetId="93" hidden="1">{#N/A,#N/A,FALSE,"Лист4"}</definedName>
    <definedName name="аааа" localSheetId="108" hidden="1">{#N/A,#N/A,FALSE,"Лист4"}</definedName>
    <definedName name="аааа" localSheetId="109" hidden="1">{#N/A,#N/A,FALSE,"Лист4"}</definedName>
    <definedName name="аааа" localSheetId="110" hidden="1">{#N/A,#N/A,FALSE,"Лист4"}</definedName>
    <definedName name="аааа" localSheetId="126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47" hidden="1">{#N/A,#N/A,FALSE,"Лист4"}</definedName>
    <definedName name="аааа" localSheetId="42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31" hidden="1">{#N/A,#N/A,FALSE,"Лист4"}</definedName>
    <definedName name="ааааа" localSheetId="40" hidden="1">{#N/A,#N/A,FALSE,"Лист4"}</definedName>
    <definedName name="ааааа" localSheetId="41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34" hidden="1">{#N/A,#N/A,FALSE,"Лист4"}</definedName>
    <definedName name="ааааа" localSheetId="35" hidden="1">{#N/A,#N/A,FALSE,"Лист4"}</definedName>
    <definedName name="ааааа" localSheetId="3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67" hidden="1">{#N/A,#N/A,FALSE,"Лист4"}</definedName>
    <definedName name="ааааа" localSheetId="104" hidden="1">{#N/A,#N/A,FALSE,"Лист4"}</definedName>
    <definedName name="ааааа" localSheetId="105" hidden="1">{#N/A,#N/A,FALSE,"Лист4"}</definedName>
    <definedName name="ааааа" localSheetId="106" hidden="1">{#N/A,#N/A,FALSE,"Лист4"}</definedName>
    <definedName name="ааааа" localSheetId="107" hidden="1">{#N/A,#N/A,FALSE,"Лист4"}</definedName>
    <definedName name="ааааа" localSheetId="96" hidden="1">{#N/A,#N/A,FALSE,"Лист4"}</definedName>
    <definedName name="ааааа" localSheetId="101" hidden="1">{#N/A,#N/A,FALSE,"Лист4"}</definedName>
    <definedName name="ааааа" localSheetId="102" hidden="1">{#N/A,#N/A,FALSE,"Лист4"}</definedName>
    <definedName name="ааааа" localSheetId="103" hidden="1">{#N/A,#N/A,FALSE,"Лист4"}</definedName>
    <definedName name="ааааа" localSheetId="119" hidden="1">{#N/A,#N/A,FALSE,"Лист4"}</definedName>
    <definedName name="ааааа" localSheetId="134" hidden="1">{#N/A,#N/A,FALSE,"Лист4"}</definedName>
    <definedName name="ааааа" localSheetId="141" hidden="1">{#N/A,#N/A,FALSE,"Лист4"}</definedName>
    <definedName name="ааааа" localSheetId="142" hidden="1">{#N/A,#N/A,FALSE,"Лист4"}</definedName>
    <definedName name="ааааа" localSheetId="143" hidden="1">{#N/A,#N/A,FALSE,"Лист4"}</definedName>
    <definedName name="ааааа" localSheetId="144" hidden="1">{#N/A,#N/A,FALSE,"Лист4"}</definedName>
    <definedName name="ааааа" localSheetId="145" hidden="1">{#N/A,#N/A,FALSE,"Лист4"}</definedName>
    <definedName name="ааааа" localSheetId="18" hidden="1">{#N/A,#N/A,FALSE,"Лист4"}</definedName>
    <definedName name="ааааа" localSheetId="19" hidden="1">{#N/A,#N/A,FALSE,"Лист4"}</definedName>
    <definedName name="ааааа" localSheetId="93" hidden="1">{#N/A,#N/A,FALSE,"Лист4"}</definedName>
    <definedName name="ааааа" localSheetId="108" hidden="1">{#N/A,#N/A,FALSE,"Лист4"}</definedName>
    <definedName name="ааааа" localSheetId="109" hidden="1">{#N/A,#N/A,FALSE,"Лист4"}</definedName>
    <definedName name="ааааа" localSheetId="110" hidden="1">{#N/A,#N/A,FALSE,"Лист4"}</definedName>
    <definedName name="ааааа" localSheetId="126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47" hidden="1">{#N/A,#N/A,FALSE,"Лист4"}</definedName>
    <definedName name="ааааа" localSheetId="42" hidden="1">{#N/A,#N/A,FALSE,"Лист4"}</definedName>
    <definedName name="ааааа" hidden="1">{#N/A,#N/A,FALSE,"Лист4"}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31" hidden="1">{"WEO",#N/A,FALSE,"T"}</definedName>
    <definedName name="ААААААААААААААААААААААААААААААААА" localSheetId="40" hidden="1">{"WEO",#N/A,FALSE,"T"}</definedName>
    <definedName name="ААААААААААААААААААААААААААААААААА" localSheetId="41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37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93" hidden="1">{"WEO",#N/A,FALSE,"T"}</definedName>
    <definedName name="ААААААААААААААААААААААААААААААААА" localSheetId="126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6" hidden="1">{"WEO",#N/A,FALSE,"T"}</definedName>
    <definedName name="ААААААААААААААААААААААААААААААААА" localSheetId="47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40" hidden="1">{"WEO",#N/A,FALSE,"T"}</definedName>
    <definedName name="ААААААААААААААААААААААААААААААААА_1" localSheetId="41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37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93" hidden="1">{"WEO",#N/A,FALSE,"T"}</definedName>
    <definedName name="ААААААААААААААААААААААААААААААААА_1" localSheetId="126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6" hidden="1">{"WEO",#N/A,FALSE,"T"}</definedName>
    <definedName name="ААААААААААААААААААААААААААААААААА_1" localSheetId="47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40" hidden="1">{"WEO",#N/A,FALSE,"T"}</definedName>
    <definedName name="ААААААААААААААААААААААААААААААААА_2" localSheetId="41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37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93" hidden="1">{"WEO",#N/A,FALSE,"T"}</definedName>
    <definedName name="ААААААААААААААААААААААААААААААААА_2" localSheetId="126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6" hidden="1">{"WEO",#N/A,FALSE,"T"}</definedName>
    <definedName name="ААААААААААААААААААААААААААААААААА_2" localSheetId="47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31" hidden="1">{#N/A,#N/A,FALSE,"Лист4"}</definedName>
    <definedName name="аааг" localSheetId="40" hidden="1">{#N/A,#N/A,FALSE,"Лист4"}</definedName>
    <definedName name="аааг" localSheetId="41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34" hidden="1">{#N/A,#N/A,FALSE,"Лист4"}</definedName>
    <definedName name="аааг" localSheetId="35" hidden="1">{#N/A,#N/A,FALSE,"Лист4"}</definedName>
    <definedName name="аааг" localSheetId="3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67" hidden="1">{#N/A,#N/A,FALSE,"Лист4"}</definedName>
    <definedName name="аааг" localSheetId="104" hidden="1">{#N/A,#N/A,FALSE,"Лист4"}</definedName>
    <definedName name="аааг" localSheetId="105" hidden="1">{#N/A,#N/A,FALSE,"Лист4"}</definedName>
    <definedName name="аааг" localSheetId="106" hidden="1">{#N/A,#N/A,FALSE,"Лист4"}</definedName>
    <definedName name="аааг" localSheetId="107" hidden="1">{#N/A,#N/A,FALSE,"Лист4"}</definedName>
    <definedName name="аааг" localSheetId="96" hidden="1">{#N/A,#N/A,FALSE,"Лист4"}</definedName>
    <definedName name="аааг" localSheetId="101" hidden="1">{#N/A,#N/A,FALSE,"Лист4"}</definedName>
    <definedName name="аааг" localSheetId="102" hidden="1">{#N/A,#N/A,FALSE,"Лист4"}</definedName>
    <definedName name="аааг" localSheetId="103" hidden="1">{#N/A,#N/A,FALSE,"Лист4"}</definedName>
    <definedName name="аааг" localSheetId="119" hidden="1">{#N/A,#N/A,FALSE,"Лист4"}</definedName>
    <definedName name="аааг" localSheetId="134" hidden="1">{#N/A,#N/A,FALSE,"Лист4"}</definedName>
    <definedName name="аааг" localSheetId="141" hidden="1">{#N/A,#N/A,FALSE,"Лист4"}</definedName>
    <definedName name="аааг" localSheetId="142" hidden="1">{#N/A,#N/A,FALSE,"Лист4"}</definedName>
    <definedName name="аааг" localSheetId="143" hidden="1">{#N/A,#N/A,FALSE,"Лист4"}</definedName>
    <definedName name="аааг" localSheetId="144" hidden="1">{#N/A,#N/A,FALSE,"Лист4"}</definedName>
    <definedName name="аааг" localSheetId="145" hidden="1">{#N/A,#N/A,FALSE,"Лист4"}</definedName>
    <definedName name="аааг" localSheetId="18" hidden="1">{#N/A,#N/A,FALSE,"Лист4"}</definedName>
    <definedName name="аааг" localSheetId="19" hidden="1">{#N/A,#N/A,FALSE,"Лист4"}</definedName>
    <definedName name="аааг" localSheetId="93" hidden="1">{#N/A,#N/A,FALSE,"Лист4"}</definedName>
    <definedName name="аааг" localSheetId="108" hidden="1">{#N/A,#N/A,FALSE,"Лист4"}</definedName>
    <definedName name="аааг" localSheetId="109" hidden="1">{#N/A,#N/A,FALSE,"Лист4"}</definedName>
    <definedName name="аааг" localSheetId="110" hidden="1">{#N/A,#N/A,FALSE,"Лист4"}</definedName>
    <definedName name="аааг" localSheetId="126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47" hidden="1">{#N/A,#N/A,FALSE,"Лист4"}</definedName>
    <definedName name="аааг" localSheetId="42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31" hidden="1">{#N/A,#N/A,FALSE,"Лист4"}</definedName>
    <definedName name="ааао" localSheetId="40" hidden="1">{#N/A,#N/A,FALSE,"Лист4"}</definedName>
    <definedName name="ааао" localSheetId="41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34" hidden="1">{#N/A,#N/A,FALSE,"Лист4"}</definedName>
    <definedName name="ааао" localSheetId="35" hidden="1">{#N/A,#N/A,FALSE,"Лист4"}</definedName>
    <definedName name="ааао" localSheetId="3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67" hidden="1">{#N/A,#N/A,FALSE,"Лист4"}</definedName>
    <definedName name="ааао" localSheetId="104" hidden="1">{#N/A,#N/A,FALSE,"Лист4"}</definedName>
    <definedName name="ааао" localSheetId="105" hidden="1">{#N/A,#N/A,FALSE,"Лист4"}</definedName>
    <definedName name="ааао" localSheetId="106" hidden="1">{#N/A,#N/A,FALSE,"Лист4"}</definedName>
    <definedName name="ааао" localSheetId="107" hidden="1">{#N/A,#N/A,FALSE,"Лист4"}</definedName>
    <definedName name="ааао" localSheetId="96" hidden="1">{#N/A,#N/A,FALSE,"Лист4"}</definedName>
    <definedName name="ааао" localSheetId="101" hidden="1">{#N/A,#N/A,FALSE,"Лист4"}</definedName>
    <definedName name="ааао" localSheetId="102" hidden="1">{#N/A,#N/A,FALSE,"Лист4"}</definedName>
    <definedName name="ааао" localSheetId="103" hidden="1">{#N/A,#N/A,FALSE,"Лист4"}</definedName>
    <definedName name="ааао" localSheetId="119" hidden="1">{#N/A,#N/A,FALSE,"Лист4"}</definedName>
    <definedName name="ааао" localSheetId="134" hidden="1">{#N/A,#N/A,FALSE,"Лист4"}</definedName>
    <definedName name="ааао" localSheetId="141" hidden="1">{#N/A,#N/A,FALSE,"Лист4"}</definedName>
    <definedName name="ааао" localSheetId="142" hidden="1">{#N/A,#N/A,FALSE,"Лист4"}</definedName>
    <definedName name="ааао" localSheetId="143" hidden="1">{#N/A,#N/A,FALSE,"Лист4"}</definedName>
    <definedName name="ааао" localSheetId="144" hidden="1">{#N/A,#N/A,FALSE,"Лист4"}</definedName>
    <definedName name="ааао" localSheetId="145" hidden="1">{#N/A,#N/A,FALSE,"Лист4"}</definedName>
    <definedName name="ааао" localSheetId="18" hidden="1">{#N/A,#N/A,FALSE,"Лист4"}</definedName>
    <definedName name="ааао" localSheetId="19" hidden="1">{#N/A,#N/A,FALSE,"Лист4"}</definedName>
    <definedName name="ааао" localSheetId="93" hidden="1">{#N/A,#N/A,FALSE,"Лист4"}</definedName>
    <definedName name="ааао" localSheetId="108" hidden="1">{#N/A,#N/A,FALSE,"Лист4"}</definedName>
    <definedName name="ааао" localSheetId="109" hidden="1">{#N/A,#N/A,FALSE,"Лист4"}</definedName>
    <definedName name="ааао" localSheetId="110" hidden="1">{#N/A,#N/A,FALSE,"Лист4"}</definedName>
    <definedName name="ааао" localSheetId="126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47" hidden="1">{#N/A,#N/A,FALSE,"Лист4"}</definedName>
    <definedName name="ааао" localSheetId="42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31" hidden="1">{#N/A,#N/A,FALSE,"Лист4"}</definedName>
    <definedName name="аааоркк" localSheetId="40" hidden="1">{#N/A,#N/A,FALSE,"Лист4"}</definedName>
    <definedName name="аааоркк" localSheetId="41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34" hidden="1">{#N/A,#N/A,FALSE,"Лист4"}</definedName>
    <definedName name="аааоркк" localSheetId="35" hidden="1">{#N/A,#N/A,FALSE,"Лист4"}</definedName>
    <definedName name="аааоркк" localSheetId="3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67" hidden="1">{#N/A,#N/A,FALSE,"Лист4"}</definedName>
    <definedName name="аааоркк" localSheetId="104" hidden="1">{#N/A,#N/A,FALSE,"Лист4"}</definedName>
    <definedName name="аааоркк" localSheetId="105" hidden="1">{#N/A,#N/A,FALSE,"Лист4"}</definedName>
    <definedName name="аааоркк" localSheetId="106" hidden="1">{#N/A,#N/A,FALSE,"Лист4"}</definedName>
    <definedName name="аааоркк" localSheetId="107" hidden="1">{#N/A,#N/A,FALSE,"Лист4"}</definedName>
    <definedName name="аааоркк" localSheetId="96" hidden="1">{#N/A,#N/A,FALSE,"Лист4"}</definedName>
    <definedName name="аааоркк" localSheetId="101" hidden="1">{#N/A,#N/A,FALSE,"Лист4"}</definedName>
    <definedName name="аааоркк" localSheetId="102" hidden="1">{#N/A,#N/A,FALSE,"Лист4"}</definedName>
    <definedName name="аааоркк" localSheetId="103" hidden="1">{#N/A,#N/A,FALSE,"Лист4"}</definedName>
    <definedName name="аааоркк" localSheetId="119" hidden="1">{#N/A,#N/A,FALSE,"Лист4"}</definedName>
    <definedName name="аааоркк" localSheetId="134" hidden="1">{#N/A,#N/A,FALSE,"Лист4"}</definedName>
    <definedName name="аааоркк" localSheetId="141" hidden="1">{#N/A,#N/A,FALSE,"Лист4"}</definedName>
    <definedName name="аааоркк" localSheetId="142" hidden="1">{#N/A,#N/A,FALSE,"Лист4"}</definedName>
    <definedName name="аааоркк" localSheetId="143" hidden="1">{#N/A,#N/A,FALSE,"Лист4"}</definedName>
    <definedName name="аааоркк" localSheetId="144" hidden="1">{#N/A,#N/A,FALSE,"Лист4"}</definedName>
    <definedName name="аааоркк" localSheetId="145" hidden="1">{#N/A,#N/A,FALSE,"Лист4"}</definedName>
    <definedName name="аааоркк" localSheetId="18" hidden="1">{#N/A,#N/A,FALSE,"Лист4"}</definedName>
    <definedName name="аааоркк" localSheetId="19" hidden="1">{#N/A,#N/A,FALSE,"Лист4"}</definedName>
    <definedName name="аааоркк" localSheetId="93" hidden="1">{#N/A,#N/A,FALSE,"Лист4"}</definedName>
    <definedName name="аааоркк" localSheetId="108" hidden="1">{#N/A,#N/A,FALSE,"Лист4"}</definedName>
    <definedName name="аааоркк" localSheetId="109" hidden="1">{#N/A,#N/A,FALSE,"Лист4"}</definedName>
    <definedName name="аааоркк" localSheetId="110" hidden="1">{#N/A,#N/A,FALSE,"Лист4"}</definedName>
    <definedName name="аааоркк" localSheetId="126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47" hidden="1">{#N/A,#N/A,FALSE,"Лист4"}</definedName>
    <definedName name="аааоркк" localSheetId="42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31" hidden="1">{#N/A,#N/A,FALSE,"Лист4"}</definedName>
    <definedName name="аарр" localSheetId="40" hidden="1">{#N/A,#N/A,FALSE,"Лист4"}</definedName>
    <definedName name="аарр" localSheetId="41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34" hidden="1">{#N/A,#N/A,FALSE,"Лист4"}</definedName>
    <definedName name="аарр" localSheetId="35" hidden="1">{#N/A,#N/A,FALSE,"Лист4"}</definedName>
    <definedName name="аарр" localSheetId="3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67" hidden="1">{#N/A,#N/A,FALSE,"Лист4"}</definedName>
    <definedName name="аарр" localSheetId="104" hidden="1">{#N/A,#N/A,FALSE,"Лист4"}</definedName>
    <definedName name="аарр" localSheetId="105" hidden="1">{#N/A,#N/A,FALSE,"Лист4"}</definedName>
    <definedName name="аарр" localSheetId="106" hidden="1">{#N/A,#N/A,FALSE,"Лист4"}</definedName>
    <definedName name="аарр" localSheetId="107" hidden="1">{#N/A,#N/A,FALSE,"Лист4"}</definedName>
    <definedName name="аарр" localSheetId="96" hidden="1">{#N/A,#N/A,FALSE,"Лист4"}</definedName>
    <definedName name="аарр" localSheetId="101" hidden="1">{#N/A,#N/A,FALSE,"Лист4"}</definedName>
    <definedName name="аарр" localSheetId="102" hidden="1">{#N/A,#N/A,FALSE,"Лист4"}</definedName>
    <definedName name="аарр" localSheetId="103" hidden="1">{#N/A,#N/A,FALSE,"Лист4"}</definedName>
    <definedName name="аарр" localSheetId="119" hidden="1">{#N/A,#N/A,FALSE,"Лист4"}</definedName>
    <definedName name="аарр" localSheetId="134" hidden="1">{#N/A,#N/A,FALSE,"Лист4"}</definedName>
    <definedName name="аарр" localSheetId="141" hidden="1">{#N/A,#N/A,FALSE,"Лист4"}</definedName>
    <definedName name="аарр" localSheetId="142" hidden="1">{#N/A,#N/A,FALSE,"Лист4"}</definedName>
    <definedName name="аарр" localSheetId="143" hidden="1">{#N/A,#N/A,FALSE,"Лист4"}</definedName>
    <definedName name="аарр" localSheetId="144" hidden="1">{#N/A,#N/A,FALSE,"Лист4"}</definedName>
    <definedName name="аарр" localSheetId="145" hidden="1">{#N/A,#N/A,FALSE,"Лист4"}</definedName>
    <definedName name="аарр" localSheetId="18" hidden="1">{#N/A,#N/A,FALSE,"Лист4"}</definedName>
    <definedName name="аарр" localSheetId="19" hidden="1">{#N/A,#N/A,FALSE,"Лист4"}</definedName>
    <definedName name="аарр" localSheetId="93" hidden="1">{#N/A,#N/A,FALSE,"Лист4"}</definedName>
    <definedName name="аарр" localSheetId="108" hidden="1">{#N/A,#N/A,FALSE,"Лист4"}</definedName>
    <definedName name="аарр" localSheetId="109" hidden="1">{#N/A,#N/A,FALSE,"Лист4"}</definedName>
    <definedName name="аарр" localSheetId="110" hidden="1">{#N/A,#N/A,FALSE,"Лист4"}</definedName>
    <definedName name="аарр" localSheetId="126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47" hidden="1">{#N/A,#N/A,FALSE,"Лист4"}</definedName>
    <definedName name="аарр" localSheetId="42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31" hidden="1">{#N/A,#N/A,FALSE,"Лист4"}</definedName>
    <definedName name="амп" localSheetId="40" hidden="1">{#N/A,#N/A,FALSE,"Лист4"}</definedName>
    <definedName name="амп" localSheetId="41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34" hidden="1">{#N/A,#N/A,FALSE,"Лист4"}</definedName>
    <definedName name="амп" localSheetId="35" hidden="1">{#N/A,#N/A,FALSE,"Лист4"}</definedName>
    <definedName name="амп" localSheetId="3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67" hidden="1">{#N/A,#N/A,FALSE,"Лист4"}</definedName>
    <definedName name="амп" localSheetId="104" hidden="1">{#N/A,#N/A,FALSE,"Лист4"}</definedName>
    <definedName name="амп" localSheetId="105" hidden="1">{#N/A,#N/A,FALSE,"Лист4"}</definedName>
    <definedName name="амп" localSheetId="106" hidden="1">{#N/A,#N/A,FALSE,"Лист4"}</definedName>
    <definedName name="амп" localSheetId="107" hidden="1">{#N/A,#N/A,FALSE,"Лист4"}</definedName>
    <definedName name="амп" localSheetId="96" hidden="1">{#N/A,#N/A,FALSE,"Лист4"}</definedName>
    <definedName name="амп" localSheetId="101" hidden="1">{#N/A,#N/A,FALSE,"Лист4"}</definedName>
    <definedName name="амп" localSheetId="102" hidden="1">{#N/A,#N/A,FALSE,"Лист4"}</definedName>
    <definedName name="амп" localSheetId="103" hidden="1">{#N/A,#N/A,FALSE,"Лист4"}</definedName>
    <definedName name="амп" localSheetId="119" hidden="1">{#N/A,#N/A,FALSE,"Лист4"}</definedName>
    <definedName name="амп" localSheetId="134" hidden="1">{#N/A,#N/A,FALSE,"Лист4"}</definedName>
    <definedName name="амп" localSheetId="141" hidden="1">{#N/A,#N/A,FALSE,"Лист4"}</definedName>
    <definedName name="амп" localSheetId="142" hidden="1">{#N/A,#N/A,FALSE,"Лист4"}</definedName>
    <definedName name="амп" localSheetId="143" hidden="1">{#N/A,#N/A,FALSE,"Лист4"}</definedName>
    <definedName name="амп" localSheetId="144" hidden="1">{#N/A,#N/A,FALSE,"Лист4"}</definedName>
    <definedName name="амп" localSheetId="145" hidden="1">{#N/A,#N/A,FALSE,"Лист4"}</definedName>
    <definedName name="амп" localSheetId="18" hidden="1">{#N/A,#N/A,FALSE,"Лист4"}</definedName>
    <definedName name="амп" localSheetId="19" hidden="1">{#N/A,#N/A,FALSE,"Лист4"}</definedName>
    <definedName name="амп" localSheetId="93" hidden="1">{#N/A,#N/A,FALSE,"Лист4"}</definedName>
    <definedName name="амп" localSheetId="108" hidden="1">{#N/A,#N/A,FALSE,"Лист4"}</definedName>
    <definedName name="амп" localSheetId="109" hidden="1">{#N/A,#N/A,FALSE,"Лист4"}</definedName>
    <definedName name="амп" localSheetId="110" hidden="1">{#N/A,#N/A,FALSE,"Лист4"}</definedName>
    <definedName name="амп" localSheetId="126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47" hidden="1">{#N/A,#N/A,FALSE,"Лист4"}</definedName>
    <definedName name="амп" localSheetId="42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31" hidden="1">{#N/A,#N/A,FALSE,"Лист4"}</definedName>
    <definedName name="ап" localSheetId="40" hidden="1">{#N/A,#N/A,FALSE,"Лист4"}</definedName>
    <definedName name="ап" localSheetId="41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34" hidden="1">{#N/A,#N/A,FALSE,"Лист4"}</definedName>
    <definedName name="ап" localSheetId="35" hidden="1">{#N/A,#N/A,FALSE,"Лист4"}</definedName>
    <definedName name="ап" localSheetId="3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67" hidden="1">{#N/A,#N/A,FALSE,"Лист4"}</definedName>
    <definedName name="ап" localSheetId="104" hidden="1">{#N/A,#N/A,FALSE,"Лист4"}</definedName>
    <definedName name="ап" localSheetId="105" hidden="1">{#N/A,#N/A,FALSE,"Лист4"}</definedName>
    <definedName name="ап" localSheetId="106" hidden="1">{#N/A,#N/A,FALSE,"Лист4"}</definedName>
    <definedName name="ап" localSheetId="107" hidden="1">{#N/A,#N/A,FALSE,"Лист4"}</definedName>
    <definedName name="ап" localSheetId="96" hidden="1">{#N/A,#N/A,FALSE,"Лист4"}</definedName>
    <definedName name="ап" localSheetId="101" hidden="1">{#N/A,#N/A,FALSE,"Лист4"}</definedName>
    <definedName name="ап" localSheetId="102" hidden="1">{#N/A,#N/A,FALSE,"Лист4"}</definedName>
    <definedName name="ап" localSheetId="103" hidden="1">{#N/A,#N/A,FALSE,"Лист4"}</definedName>
    <definedName name="ап" localSheetId="119" hidden="1">{#N/A,#N/A,FALSE,"Лист4"}</definedName>
    <definedName name="ап" localSheetId="134" hidden="1">{#N/A,#N/A,FALSE,"Лист4"}</definedName>
    <definedName name="ап" localSheetId="141" hidden="1">{#N/A,#N/A,FALSE,"Лист4"}</definedName>
    <definedName name="ап" localSheetId="142" hidden="1">{#N/A,#N/A,FALSE,"Лист4"}</definedName>
    <definedName name="ап" localSheetId="143" hidden="1">{#N/A,#N/A,FALSE,"Лист4"}</definedName>
    <definedName name="ап" localSheetId="144" hidden="1">{#N/A,#N/A,FALSE,"Лист4"}</definedName>
    <definedName name="ап" localSheetId="145" hidden="1">{#N/A,#N/A,FALSE,"Лист4"}</definedName>
    <definedName name="ап" localSheetId="18" hidden="1">{#N/A,#N/A,FALSE,"Лист4"}</definedName>
    <definedName name="ап" localSheetId="19" hidden="1">{#N/A,#N/A,FALSE,"Лист4"}</definedName>
    <definedName name="ап" localSheetId="93" hidden="1">{#N/A,#N/A,FALSE,"Лист4"}</definedName>
    <definedName name="ап" localSheetId="108" hidden="1">{#N/A,#N/A,FALSE,"Лист4"}</definedName>
    <definedName name="ап" localSheetId="109" hidden="1">{#N/A,#N/A,FALSE,"Лист4"}</definedName>
    <definedName name="ап" localSheetId="110" hidden="1">{#N/A,#N/A,FALSE,"Лист4"}</definedName>
    <definedName name="ап" localSheetId="126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47" hidden="1">{#N/A,#N/A,FALSE,"Лист4"}</definedName>
    <definedName name="ап" localSheetId="42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31" hidden="1">{#N/A,#N/A,FALSE,"Лист4"}</definedName>
    <definedName name="апро" localSheetId="40" hidden="1">{#N/A,#N/A,FALSE,"Лист4"}</definedName>
    <definedName name="апро" localSheetId="41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34" hidden="1">{#N/A,#N/A,FALSE,"Лист4"}</definedName>
    <definedName name="апро" localSheetId="35" hidden="1">{#N/A,#N/A,FALSE,"Лист4"}</definedName>
    <definedName name="апро" localSheetId="3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67" hidden="1">{#N/A,#N/A,FALSE,"Лист4"}</definedName>
    <definedName name="апро" localSheetId="104" hidden="1">{#N/A,#N/A,FALSE,"Лист4"}</definedName>
    <definedName name="апро" localSheetId="105" hidden="1">{#N/A,#N/A,FALSE,"Лист4"}</definedName>
    <definedName name="апро" localSheetId="106" hidden="1">{#N/A,#N/A,FALSE,"Лист4"}</definedName>
    <definedName name="апро" localSheetId="107" hidden="1">{#N/A,#N/A,FALSE,"Лист4"}</definedName>
    <definedName name="апро" localSheetId="96" hidden="1">{#N/A,#N/A,FALSE,"Лист4"}</definedName>
    <definedName name="апро" localSheetId="101" hidden="1">{#N/A,#N/A,FALSE,"Лист4"}</definedName>
    <definedName name="апро" localSheetId="102" hidden="1">{#N/A,#N/A,FALSE,"Лист4"}</definedName>
    <definedName name="апро" localSheetId="103" hidden="1">{#N/A,#N/A,FALSE,"Лист4"}</definedName>
    <definedName name="апро" localSheetId="119" hidden="1">{#N/A,#N/A,FALSE,"Лист4"}</definedName>
    <definedName name="апро" localSheetId="134" hidden="1">{#N/A,#N/A,FALSE,"Лист4"}</definedName>
    <definedName name="апро" localSheetId="141" hidden="1">{#N/A,#N/A,FALSE,"Лист4"}</definedName>
    <definedName name="апро" localSheetId="142" hidden="1">{#N/A,#N/A,FALSE,"Лист4"}</definedName>
    <definedName name="апро" localSheetId="143" hidden="1">{#N/A,#N/A,FALSE,"Лист4"}</definedName>
    <definedName name="апро" localSheetId="144" hidden="1">{#N/A,#N/A,FALSE,"Лист4"}</definedName>
    <definedName name="апро" localSheetId="145" hidden="1">{#N/A,#N/A,FALSE,"Лист4"}</definedName>
    <definedName name="апро" localSheetId="18" hidden="1">{#N/A,#N/A,FALSE,"Лист4"}</definedName>
    <definedName name="апро" localSheetId="19" hidden="1">{#N/A,#N/A,FALSE,"Лист4"}</definedName>
    <definedName name="апро" localSheetId="93" hidden="1">{#N/A,#N/A,FALSE,"Лист4"}</definedName>
    <definedName name="апро" localSheetId="108" hidden="1">{#N/A,#N/A,FALSE,"Лист4"}</definedName>
    <definedName name="апро" localSheetId="109" hidden="1">{#N/A,#N/A,FALSE,"Лист4"}</definedName>
    <definedName name="апро" localSheetId="110" hidden="1">{#N/A,#N/A,FALSE,"Лист4"}</definedName>
    <definedName name="апро" localSheetId="126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47" hidden="1">{#N/A,#N/A,FALSE,"Лист4"}</definedName>
    <definedName name="апро" localSheetId="42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31" hidden="1">{#N/A,#N/A,FALSE,"Лист4"}</definedName>
    <definedName name="аунуну" localSheetId="40" hidden="1">{#N/A,#N/A,FALSE,"Лист4"}</definedName>
    <definedName name="аунуну" localSheetId="41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34" hidden="1">{#N/A,#N/A,FALSE,"Лист4"}</definedName>
    <definedName name="аунуну" localSheetId="35" hidden="1">{#N/A,#N/A,FALSE,"Лист4"}</definedName>
    <definedName name="аунуну" localSheetId="3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67" hidden="1">{#N/A,#N/A,FALSE,"Лист4"}</definedName>
    <definedName name="аунуну" localSheetId="104" hidden="1">{#N/A,#N/A,FALSE,"Лист4"}</definedName>
    <definedName name="аунуну" localSheetId="105" hidden="1">{#N/A,#N/A,FALSE,"Лист4"}</definedName>
    <definedName name="аунуну" localSheetId="106" hidden="1">{#N/A,#N/A,FALSE,"Лист4"}</definedName>
    <definedName name="аунуну" localSheetId="107" hidden="1">{#N/A,#N/A,FALSE,"Лист4"}</definedName>
    <definedName name="аунуну" localSheetId="96" hidden="1">{#N/A,#N/A,FALSE,"Лист4"}</definedName>
    <definedName name="аунуну" localSheetId="101" hidden="1">{#N/A,#N/A,FALSE,"Лист4"}</definedName>
    <definedName name="аунуну" localSheetId="102" hidden="1">{#N/A,#N/A,FALSE,"Лист4"}</definedName>
    <definedName name="аунуну" localSheetId="103" hidden="1">{#N/A,#N/A,FALSE,"Лист4"}</definedName>
    <definedName name="аунуну" localSheetId="119" hidden="1">{#N/A,#N/A,FALSE,"Лист4"}</definedName>
    <definedName name="аунуну" localSheetId="134" hidden="1">{#N/A,#N/A,FALSE,"Лист4"}</definedName>
    <definedName name="аунуну" localSheetId="141" hidden="1">{#N/A,#N/A,FALSE,"Лист4"}</definedName>
    <definedName name="аунуну" localSheetId="142" hidden="1">{#N/A,#N/A,FALSE,"Лист4"}</definedName>
    <definedName name="аунуну" localSheetId="143" hidden="1">{#N/A,#N/A,FALSE,"Лист4"}</definedName>
    <definedName name="аунуну" localSheetId="144" hidden="1">{#N/A,#N/A,FALSE,"Лист4"}</definedName>
    <definedName name="аунуну" localSheetId="145" hidden="1">{#N/A,#N/A,FALSE,"Лист4"}</definedName>
    <definedName name="аунуну" localSheetId="18" hidden="1">{#N/A,#N/A,FALSE,"Лист4"}</definedName>
    <definedName name="аунуну" localSheetId="19" hidden="1">{#N/A,#N/A,FALSE,"Лист4"}</definedName>
    <definedName name="аунуну" localSheetId="93" hidden="1">{#N/A,#N/A,FALSE,"Лист4"}</definedName>
    <definedName name="аунуну" localSheetId="108" hidden="1">{#N/A,#N/A,FALSE,"Лист4"}</definedName>
    <definedName name="аунуну" localSheetId="109" hidden="1">{#N/A,#N/A,FALSE,"Лист4"}</definedName>
    <definedName name="аунуну" localSheetId="110" hidden="1">{#N/A,#N/A,FALSE,"Лист4"}</definedName>
    <definedName name="аунуну" localSheetId="126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47" hidden="1">{#N/A,#N/A,FALSE,"Лист4"}</definedName>
    <definedName name="аунуну" localSheetId="42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31" hidden="1">{#N/A,#N/A,FALSE,"Лист4"}</definedName>
    <definedName name="бб" localSheetId="40" hidden="1">{#N/A,#N/A,FALSE,"Лист4"}</definedName>
    <definedName name="бб" localSheetId="41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34" hidden="1">{#N/A,#N/A,FALSE,"Лист4"}</definedName>
    <definedName name="бб" localSheetId="35" hidden="1">{#N/A,#N/A,FALSE,"Лист4"}</definedName>
    <definedName name="бб" localSheetId="3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67" hidden="1">{#N/A,#N/A,FALSE,"Лист4"}</definedName>
    <definedName name="бб" localSheetId="104" hidden="1">{#N/A,#N/A,FALSE,"Лист4"}</definedName>
    <definedName name="бб" localSheetId="105" hidden="1">{#N/A,#N/A,FALSE,"Лист4"}</definedName>
    <definedName name="бб" localSheetId="106" hidden="1">{#N/A,#N/A,FALSE,"Лист4"}</definedName>
    <definedName name="бб" localSheetId="107" hidden="1">{#N/A,#N/A,FALSE,"Лист4"}</definedName>
    <definedName name="бб" localSheetId="96" hidden="1">{#N/A,#N/A,FALSE,"Лист4"}</definedName>
    <definedName name="бб" localSheetId="101" hidden="1">{#N/A,#N/A,FALSE,"Лист4"}</definedName>
    <definedName name="бб" localSheetId="102" hidden="1">{#N/A,#N/A,FALSE,"Лист4"}</definedName>
    <definedName name="бб" localSheetId="103" hidden="1">{#N/A,#N/A,FALSE,"Лист4"}</definedName>
    <definedName name="бб" localSheetId="119" hidden="1">{#N/A,#N/A,FALSE,"Лист4"}</definedName>
    <definedName name="бб" localSheetId="134" hidden="1">{#N/A,#N/A,FALSE,"Лист4"}</definedName>
    <definedName name="бб" localSheetId="141" hidden="1">{#N/A,#N/A,FALSE,"Лист4"}</definedName>
    <definedName name="бб" localSheetId="142" hidden="1">{#N/A,#N/A,FALSE,"Лист4"}</definedName>
    <definedName name="бб" localSheetId="143" hidden="1">{#N/A,#N/A,FALSE,"Лист4"}</definedName>
    <definedName name="бб" localSheetId="144" hidden="1">{#N/A,#N/A,FALSE,"Лист4"}</definedName>
    <definedName name="бб" localSheetId="145" hidden="1">{#N/A,#N/A,FALSE,"Лист4"}</definedName>
    <definedName name="бб" localSheetId="18" hidden="1">{#N/A,#N/A,FALSE,"Лист4"}</definedName>
    <definedName name="бб" localSheetId="19" hidden="1">{#N/A,#N/A,FALSE,"Лист4"}</definedName>
    <definedName name="бб" localSheetId="93" hidden="1">{#N/A,#N/A,FALSE,"Лист4"}</definedName>
    <definedName name="бб" localSheetId="108" hidden="1">{#N/A,#N/A,FALSE,"Лист4"}</definedName>
    <definedName name="бб" localSheetId="109" hidden="1">{#N/A,#N/A,FALSE,"Лист4"}</definedName>
    <definedName name="бб" localSheetId="110" hidden="1">{#N/A,#N/A,FALSE,"Лист4"}</definedName>
    <definedName name="бб" localSheetId="126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47" hidden="1">{#N/A,#N/A,FALSE,"Лист4"}</definedName>
    <definedName name="бб" localSheetId="42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29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26" hidden="1">{#N/A,#N/A,FALSE,"т02бд"}</definedName>
    <definedName name="бюдж2" localSheetId="31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34" hidden="1">{#N/A,#N/A,FALSE,"т02бд"}</definedName>
    <definedName name="бюдж2" localSheetId="35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51" hidden="1">{#N/A,#N/A,FALSE,"т02бд"}</definedName>
    <definedName name="бюдж2" localSheetId="52" hidden="1">{#N/A,#N/A,FALSE,"т02бд"}</definedName>
    <definedName name="бюдж2" localSheetId="53" hidden="1">{#N/A,#N/A,FALSE,"т02бд"}</definedName>
    <definedName name="бюдж2" localSheetId="5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104" hidden="1">{#N/A,#N/A,FALSE,"т02бд"}</definedName>
    <definedName name="бюдж2" localSheetId="96" hidden="1">{#N/A,#N/A,FALSE,"т02бд"}</definedName>
    <definedName name="бюдж2" localSheetId="98" hidden="1">{#N/A,#N/A,FALSE,"т02бд"}</definedName>
    <definedName name="бюдж2" localSheetId="101" hidden="1">{#N/A,#N/A,FALSE,"т02бд"}</definedName>
    <definedName name="бюдж2" localSheetId="102" hidden="1">{#N/A,#N/A,FALSE,"т02бд"}</definedName>
    <definedName name="бюдж2" localSheetId="103" hidden="1">{#N/A,#N/A,FALSE,"т02бд"}</definedName>
    <definedName name="бюдж2" localSheetId="119" hidden="1">{#N/A,#N/A,FALSE,"т02бд"}</definedName>
    <definedName name="бюдж2" localSheetId="134" hidden="1">{#N/A,#N/A,FALSE,"т02бд"}</definedName>
    <definedName name="бюдж2" localSheetId="141" hidden="1">{#N/A,#N/A,FALSE,"т02бд"}</definedName>
    <definedName name="бюдж2" localSheetId="142" hidden="1">{#N/A,#N/A,FALSE,"т02бд"}</definedName>
    <definedName name="бюдж2" localSheetId="143" hidden="1">{#N/A,#N/A,FALSE,"т02бд"}</definedName>
    <definedName name="бюдж2" localSheetId="18" hidden="1">{#N/A,#N/A,FALSE,"т02бд"}</definedName>
    <definedName name="бюдж2" localSheetId="19" hidden="1">{#N/A,#N/A,FALSE,"т02бд"}</definedName>
    <definedName name="бюдж2" localSheetId="93" hidden="1">{#N/A,#N/A,FALSE,"т02бд"}</definedName>
    <definedName name="бюдж2" localSheetId="108" hidden="1">{#N/A,#N/A,FALSE,"т02бд"}</definedName>
    <definedName name="бюдж2" localSheetId="109" hidden="1">{#N/A,#N/A,FALSE,"т02бд"}</definedName>
    <definedName name="бюдж2" localSheetId="110" hidden="1">{#N/A,#N/A,FALSE,"т02бд"}</definedName>
    <definedName name="бюдж2" localSheetId="126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47" hidden="1">{#N/A,#N/A,FALSE,"т02бд"}</definedName>
    <definedName name="бюдж2" localSheetId="42" hidden="1">{#N/A,#N/A,FALSE,"т02бд"}</definedName>
    <definedName name="бюдж2" hidden="1">{#N/A,#N/A,FALSE,"т02бд"}</definedName>
    <definedName name="бюдж2_1" localSheetId="31" hidden="1">{#N/A,#N/A,FALSE,"т02бд"}</definedName>
    <definedName name="бюдж2_1" localSheetId="40" hidden="1">{#N/A,#N/A,FALSE,"т02бд"}</definedName>
    <definedName name="бюдж2_1" localSheetId="41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34" hidden="1">{#N/A,#N/A,FALSE,"т02бд"}</definedName>
    <definedName name="бюдж2_1" localSheetId="35" hidden="1">{#N/A,#N/A,FALSE,"т02бд"}</definedName>
    <definedName name="бюдж2_1" localSheetId="36" hidden="1">{#N/A,#N/A,FALSE,"т02бд"}</definedName>
    <definedName name="бюдж2_1" localSheetId="37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93" hidden="1">{#N/A,#N/A,FALSE,"т02бд"}</definedName>
    <definedName name="бюдж2_1" localSheetId="126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45" hidden="1">{#N/A,#N/A,FALSE,"т02бд"}</definedName>
    <definedName name="бюдж2_1" localSheetId="46" hidden="1">{#N/A,#N/A,FALSE,"т02бд"}</definedName>
    <definedName name="бюдж2_1" localSheetId="47" hidden="1">{#N/A,#N/A,FALSE,"т02бд"}</definedName>
    <definedName name="бюдж2_1" hidden="1">{#N/A,#N/A,FALSE,"т02бд"}</definedName>
    <definedName name="бюдж2_2" localSheetId="31" hidden="1">{#N/A,#N/A,FALSE,"т02бд"}</definedName>
    <definedName name="бюдж2_2" localSheetId="40" hidden="1">{#N/A,#N/A,FALSE,"т02бд"}</definedName>
    <definedName name="бюдж2_2" localSheetId="41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34" hidden="1">{#N/A,#N/A,FALSE,"т02бд"}</definedName>
    <definedName name="бюдж2_2" localSheetId="35" hidden="1">{#N/A,#N/A,FALSE,"т02бд"}</definedName>
    <definedName name="бюдж2_2" localSheetId="36" hidden="1">{#N/A,#N/A,FALSE,"т02бд"}</definedName>
    <definedName name="бюдж2_2" localSheetId="37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93" hidden="1">{#N/A,#N/A,FALSE,"т02бд"}</definedName>
    <definedName name="бюдж2_2" localSheetId="126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45" hidden="1">{#N/A,#N/A,FALSE,"т02бд"}</definedName>
    <definedName name="бюдж2_2" localSheetId="46" hidden="1">{#N/A,#N/A,FALSE,"т02бд"}</definedName>
    <definedName name="бюдж2_2" localSheetId="47" hidden="1">{#N/A,#N/A,FALSE,"т02бд"}</definedName>
    <definedName name="бюдж2_2" hidden="1">{#N/A,#N/A,FALSE,"т02бд"}</definedName>
    <definedName name="в" localSheetId="31" hidden="1">{#N/A,#N/A,FALSE,"т02бд"}</definedName>
    <definedName name="в" localSheetId="40" hidden="1">{#N/A,#N/A,FALSE,"т02бд"}</definedName>
    <definedName name="в" localSheetId="41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34" hidden="1">{#N/A,#N/A,FALSE,"т02бд"}</definedName>
    <definedName name="в" localSheetId="35" hidden="1">{#N/A,#N/A,FALSE,"т02бд"}</definedName>
    <definedName name="в" localSheetId="36" hidden="1">{#N/A,#N/A,FALSE,"т02бд"}</definedName>
    <definedName name="в" localSheetId="37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93" hidden="1">{#N/A,#N/A,FALSE,"т02бд"}</definedName>
    <definedName name="в" localSheetId="126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45" hidden="1">{#N/A,#N/A,FALSE,"т02бд"}</definedName>
    <definedName name="в" localSheetId="46" hidden="1">{#N/A,#N/A,FALSE,"т02бд"}</definedName>
    <definedName name="в" localSheetId="47" hidden="1">{#N/A,#N/A,FALSE,"т02бд"}</definedName>
    <definedName name="в" hidden="1">{#N/A,#N/A,FALSE,"т02бд"}</definedName>
    <definedName name="в_1" localSheetId="31" hidden="1">{#N/A,#N/A,FALSE,"т02бд"}</definedName>
    <definedName name="в_1" localSheetId="40" hidden="1">{#N/A,#N/A,FALSE,"т02бд"}</definedName>
    <definedName name="в_1" localSheetId="41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34" hidden="1">{#N/A,#N/A,FALSE,"т02бд"}</definedName>
    <definedName name="в_1" localSheetId="35" hidden="1">{#N/A,#N/A,FALSE,"т02бд"}</definedName>
    <definedName name="в_1" localSheetId="36" hidden="1">{#N/A,#N/A,FALSE,"т02бд"}</definedName>
    <definedName name="в_1" localSheetId="37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93" hidden="1">{#N/A,#N/A,FALSE,"т02бд"}</definedName>
    <definedName name="в_1" localSheetId="126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45" hidden="1">{#N/A,#N/A,FALSE,"т02бд"}</definedName>
    <definedName name="в_1" localSheetId="46" hidden="1">{#N/A,#N/A,FALSE,"т02бд"}</definedName>
    <definedName name="в_1" localSheetId="47" hidden="1">{#N/A,#N/A,FALSE,"т02бд"}</definedName>
    <definedName name="в_1" hidden="1">{#N/A,#N/A,FALSE,"т02бд"}</definedName>
    <definedName name="в_2" localSheetId="31" hidden="1">{#N/A,#N/A,FALSE,"т02бд"}</definedName>
    <definedName name="в_2" localSheetId="40" hidden="1">{#N/A,#N/A,FALSE,"т02бд"}</definedName>
    <definedName name="в_2" localSheetId="41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34" hidden="1">{#N/A,#N/A,FALSE,"т02бд"}</definedName>
    <definedName name="в_2" localSheetId="35" hidden="1">{#N/A,#N/A,FALSE,"т02бд"}</definedName>
    <definedName name="в_2" localSheetId="36" hidden="1">{#N/A,#N/A,FALSE,"т02бд"}</definedName>
    <definedName name="в_2" localSheetId="37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93" hidden="1">{#N/A,#N/A,FALSE,"т02бд"}</definedName>
    <definedName name="в_2" localSheetId="126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45" hidden="1">{#N/A,#N/A,FALSE,"т02бд"}</definedName>
    <definedName name="в_2" localSheetId="46" hidden="1">{#N/A,#N/A,FALSE,"т02бд"}</definedName>
    <definedName name="в_2" localSheetId="47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29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26" hidden="1">{#N/A,#N/A,FALSE,"т02бд"}</definedName>
    <definedName name="вававав" localSheetId="31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34" hidden="1">{#N/A,#N/A,FALSE,"т02бд"}</definedName>
    <definedName name="вававав" localSheetId="35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51" hidden="1">{#N/A,#N/A,FALSE,"т02бд"}</definedName>
    <definedName name="вававав" localSheetId="52" hidden="1">{#N/A,#N/A,FALSE,"т02бд"}</definedName>
    <definedName name="вававав" localSheetId="53" hidden="1">{#N/A,#N/A,FALSE,"т02бд"}</definedName>
    <definedName name="вававав" localSheetId="5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104" hidden="1">{#N/A,#N/A,FALSE,"т02бд"}</definedName>
    <definedName name="вававав" localSheetId="105" hidden="1">{#N/A,#N/A,FALSE,"т02бд"}</definedName>
    <definedName name="вававав" localSheetId="106" hidden="1">{#N/A,#N/A,FALSE,"т02бд"}</definedName>
    <definedName name="вававав" localSheetId="107" hidden="1">{#N/A,#N/A,FALSE,"т02бд"}</definedName>
    <definedName name="вававав" localSheetId="96" hidden="1">{#N/A,#N/A,FALSE,"т02бд"}</definedName>
    <definedName name="вававав" localSheetId="98" hidden="1">{#N/A,#N/A,FALSE,"т02бд"}</definedName>
    <definedName name="вававав" localSheetId="101" hidden="1">{#N/A,#N/A,FALSE,"т02бд"}</definedName>
    <definedName name="вававав" localSheetId="102" hidden="1">{#N/A,#N/A,FALSE,"т02бд"}</definedName>
    <definedName name="вававав" localSheetId="103" hidden="1">{#N/A,#N/A,FALSE,"т02бд"}</definedName>
    <definedName name="вававав" localSheetId="119" hidden="1">{#N/A,#N/A,FALSE,"т02бд"}</definedName>
    <definedName name="вававав" localSheetId="134" hidden="1">{#N/A,#N/A,FALSE,"т02бд"}</definedName>
    <definedName name="вававав" localSheetId="139" hidden="1">{#N/A,#N/A,FALSE,"т02бд"}</definedName>
    <definedName name="вававав" localSheetId="141" hidden="1">{#N/A,#N/A,FALSE,"т02бд"}</definedName>
    <definedName name="вававав" localSheetId="142" hidden="1">{#N/A,#N/A,FALSE,"т02бд"}</definedName>
    <definedName name="вававав" localSheetId="143" hidden="1">{#N/A,#N/A,FALSE,"т02бд"}</definedName>
    <definedName name="вававав" localSheetId="144" hidden="1">{#N/A,#N/A,FALSE,"т02бд"}</definedName>
    <definedName name="вававав" localSheetId="145" hidden="1">{#N/A,#N/A,FALSE,"т02бд"}</definedName>
    <definedName name="вававав" localSheetId="18" hidden="1">{#N/A,#N/A,FALSE,"т02бд"}</definedName>
    <definedName name="вававав" localSheetId="19" hidden="1">{#N/A,#N/A,FALSE,"т02бд"}</definedName>
    <definedName name="вававав" localSheetId="93" hidden="1">{#N/A,#N/A,FALSE,"т02бд"}</definedName>
    <definedName name="вававав" localSheetId="108" hidden="1">{#N/A,#N/A,FALSE,"т02бд"}</definedName>
    <definedName name="вававав" localSheetId="109" hidden="1">{#N/A,#N/A,FALSE,"т02бд"}</definedName>
    <definedName name="вававав" localSheetId="110" hidden="1">{#N/A,#N/A,FALSE,"т02бд"}</definedName>
    <definedName name="вававав" localSheetId="126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47" hidden="1">{#N/A,#N/A,FALSE,"т02бд"}</definedName>
    <definedName name="вававав" localSheetId="42" hidden="1">{#N/A,#N/A,FALSE,"т02бд"}</definedName>
    <definedName name="вававав" hidden="1">{#N/A,#N/A,FALSE,"т02бд"}</definedName>
    <definedName name="вававав_2" localSheetId="31" hidden="1">{#N/A,#N/A,FALSE,"т02бд"}</definedName>
    <definedName name="вававав_2" localSheetId="40" hidden="1">{#N/A,#N/A,FALSE,"т02бд"}</definedName>
    <definedName name="вававав_2" localSheetId="41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34" hidden="1">{#N/A,#N/A,FALSE,"т02бд"}</definedName>
    <definedName name="вававав_2" localSheetId="35" hidden="1">{#N/A,#N/A,FALSE,"т02бд"}</definedName>
    <definedName name="вававав_2" localSheetId="36" hidden="1">{#N/A,#N/A,FALSE,"т02бд"}</definedName>
    <definedName name="вававав_2" localSheetId="37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93" hidden="1">{#N/A,#N/A,FALSE,"т02бд"}</definedName>
    <definedName name="вававав_2" localSheetId="126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45" hidden="1">{#N/A,#N/A,FALSE,"т02бд"}</definedName>
    <definedName name="вававав_2" localSheetId="46" hidden="1">{#N/A,#N/A,FALSE,"т02бд"}</definedName>
    <definedName name="вававав_2" localSheetId="47" hidden="1">{#N/A,#N/A,FALSE,"т02бд"}</definedName>
    <definedName name="вававав_2" hidden="1">{#N/A,#N/A,FALSE,"т02бд"}</definedName>
    <definedName name="вававав_2_1" localSheetId="31" hidden="1">{#N/A,#N/A,FALSE,"т02бд"}</definedName>
    <definedName name="вававав_2_1" localSheetId="40" hidden="1">{#N/A,#N/A,FALSE,"т02бд"}</definedName>
    <definedName name="вававав_2_1" localSheetId="41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34" hidden="1">{#N/A,#N/A,FALSE,"т02бд"}</definedName>
    <definedName name="вававав_2_1" localSheetId="35" hidden="1">{#N/A,#N/A,FALSE,"т02бд"}</definedName>
    <definedName name="вававав_2_1" localSheetId="36" hidden="1">{#N/A,#N/A,FALSE,"т02бд"}</definedName>
    <definedName name="вававав_2_1" localSheetId="37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93" hidden="1">{#N/A,#N/A,FALSE,"т02бд"}</definedName>
    <definedName name="вававав_2_1" localSheetId="126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45" hidden="1">{#N/A,#N/A,FALSE,"т02бд"}</definedName>
    <definedName name="вававав_2_1" localSheetId="46" hidden="1">{#N/A,#N/A,FALSE,"т02бд"}</definedName>
    <definedName name="вававав_2_1" localSheetId="47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31" hidden="1">{#N/A,#N/A,FALSE,"Лист4"}</definedName>
    <definedName name="вап" localSheetId="40" hidden="1">{#N/A,#N/A,FALSE,"Лист4"}</definedName>
    <definedName name="вап" localSheetId="41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34" hidden="1">{#N/A,#N/A,FALSE,"Лист4"}</definedName>
    <definedName name="вап" localSheetId="35" hidden="1">{#N/A,#N/A,FALSE,"Лист4"}</definedName>
    <definedName name="вап" localSheetId="3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67" hidden="1">{#N/A,#N/A,FALSE,"Лист4"}</definedName>
    <definedName name="вап" localSheetId="104" hidden="1">{#N/A,#N/A,FALSE,"Лист4"}</definedName>
    <definedName name="вап" localSheetId="105" hidden="1">{#N/A,#N/A,FALSE,"Лист4"}</definedName>
    <definedName name="вап" localSheetId="106" hidden="1">{#N/A,#N/A,FALSE,"Лист4"}</definedName>
    <definedName name="вап" localSheetId="107" hidden="1">{#N/A,#N/A,FALSE,"Лист4"}</definedName>
    <definedName name="вап" localSheetId="96" hidden="1">{#N/A,#N/A,FALSE,"Лист4"}</definedName>
    <definedName name="вап" localSheetId="101" hidden="1">{#N/A,#N/A,FALSE,"Лист4"}</definedName>
    <definedName name="вап" localSheetId="102" hidden="1">{#N/A,#N/A,FALSE,"Лист4"}</definedName>
    <definedName name="вап" localSheetId="103" hidden="1">{#N/A,#N/A,FALSE,"Лист4"}</definedName>
    <definedName name="вап" localSheetId="119" hidden="1">{#N/A,#N/A,FALSE,"Лист4"}</definedName>
    <definedName name="вап" localSheetId="134" hidden="1">{#N/A,#N/A,FALSE,"Лист4"}</definedName>
    <definedName name="вап" localSheetId="141" hidden="1">{#N/A,#N/A,FALSE,"Лист4"}</definedName>
    <definedName name="вап" localSheetId="142" hidden="1">{#N/A,#N/A,FALSE,"Лист4"}</definedName>
    <definedName name="вап" localSheetId="143" hidden="1">{#N/A,#N/A,FALSE,"Лист4"}</definedName>
    <definedName name="вап" localSheetId="144" hidden="1">{#N/A,#N/A,FALSE,"Лист4"}</definedName>
    <definedName name="вап" localSheetId="145" hidden="1">{#N/A,#N/A,FALSE,"Лист4"}</definedName>
    <definedName name="вап" localSheetId="18" hidden="1">{#N/A,#N/A,FALSE,"Лист4"}</definedName>
    <definedName name="вап" localSheetId="19" hidden="1">{#N/A,#N/A,FALSE,"Лист4"}</definedName>
    <definedName name="вап" localSheetId="93" hidden="1">{#N/A,#N/A,FALSE,"Лист4"}</definedName>
    <definedName name="вап" localSheetId="108" hidden="1">{#N/A,#N/A,FALSE,"Лист4"}</definedName>
    <definedName name="вап" localSheetId="109" hidden="1">{#N/A,#N/A,FALSE,"Лист4"}</definedName>
    <definedName name="вап" localSheetId="110" hidden="1">{#N/A,#N/A,FALSE,"Лист4"}</definedName>
    <definedName name="вап" localSheetId="126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47" hidden="1">{#N/A,#N/A,FALSE,"Лист4"}</definedName>
    <definedName name="вап" localSheetId="42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31" hidden="1">{#N/A,#N/A,FALSE,"Лист4"}</definedName>
    <definedName name="вапа" localSheetId="40" hidden="1">{#N/A,#N/A,FALSE,"Лист4"}</definedName>
    <definedName name="вапа" localSheetId="41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34" hidden="1">{#N/A,#N/A,FALSE,"Лист4"}</definedName>
    <definedName name="вапа" localSheetId="35" hidden="1">{#N/A,#N/A,FALSE,"Лист4"}</definedName>
    <definedName name="вапа" localSheetId="3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67" hidden="1">{#N/A,#N/A,FALSE,"Лист4"}</definedName>
    <definedName name="вапа" localSheetId="104" hidden="1">{#N/A,#N/A,FALSE,"Лист4"}</definedName>
    <definedName name="вапа" localSheetId="105" hidden="1">{#N/A,#N/A,FALSE,"Лист4"}</definedName>
    <definedName name="вапа" localSheetId="106" hidden="1">{#N/A,#N/A,FALSE,"Лист4"}</definedName>
    <definedName name="вапа" localSheetId="107" hidden="1">{#N/A,#N/A,FALSE,"Лист4"}</definedName>
    <definedName name="вапа" localSheetId="96" hidden="1">{#N/A,#N/A,FALSE,"Лист4"}</definedName>
    <definedName name="вапа" localSheetId="101" hidden="1">{#N/A,#N/A,FALSE,"Лист4"}</definedName>
    <definedName name="вапа" localSheetId="102" hidden="1">{#N/A,#N/A,FALSE,"Лист4"}</definedName>
    <definedName name="вапа" localSheetId="103" hidden="1">{#N/A,#N/A,FALSE,"Лист4"}</definedName>
    <definedName name="вапа" localSheetId="119" hidden="1">{#N/A,#N/A,FALSE,"Лист4"}</definedName>
    <definedName name="вапа" localSheetId="134" hidden="1">{#N/A,#N/A,FALSE,"Лист4"}</definedName>
    <definedName name="вапа" localSheetId="141" hidden="1">{#N/A,#N/A,FALSE,"Лист4"}</definedName>
    <definedName name="вапа" localSheetId="142" hidden="1">{#N/A,#N/A,FALSE,"Лист4"}</definedName>
    <definedName name="вапа" localSheetId="143" hidden="1">{#N/A,#N/A,FALSE,"Лист4"}</definedName>
    <definedName name="вапа" localSheetId="144" hidden="1">{#N/A,#N/A,FALSE,"Лист4"}</definedName>
    <definedName name="вапа" localSheetId="145" hidden="1">{#N/A,#N/A,FALSE,"Лист4"}</definedName>
    <definedName name="вапа" localSheetId="18" hidden="1">{#N/A,#N/A,FALSE,"Лист4"}</definedName>
    <definedName name="вапа" localSheetId="19" hidden="1">{#N/A,#N/A,FALSE,"Лист4"}</definedName>
    <definedName name="вапа" localSheetId="93" hidden="1">{#N/A,#N/A,FALSE,"Лист4"}</definedName>
    <definedName name="вапа" localSheetId="108" hidden="1">{#N/A,#N/A,FALSE,"Лист4"}</definedName>
    <definedName name="вапа" localSheetId="109" hidden="1">{#N/A,#N/A,FALSE,"Лист4"}</definedName>
    <definedName name="вапа" localSheetId="110" hidden="1">{#N/A,#N/A,FALSE,"Лист4"}</definedName>
    <definedName name="вапа" localSheetId="126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47" hidden="1">{#N/A,#N/A,FALSE,"Лист4"}</definedName>
    <definedName name="вапа" localSheetId="42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31" hidden="1">{#N/A,#N/A,FALSE,"Лист4"}</definedName>
    <definedName name="вапро" localSheetId="40" hidden="1">{#N/A,#N/A,FALSE,"Лист4"}</definedName>
    <definedName name="вапро" localSheetId="41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34" hidden="1">{#N/A,#N/A,FALSE,"Лист4"}</definedName>
    <definedName name="вапро" localSheetId="35" hidden="1">{#N/A,#N/A,FALSE,"Лист4"}</definedName>
    <definedName name="вапро" localSheetId="3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67" hidden="1">{#N/A,#N/A,FALSE,"Лист4"}</definedName>
    <definedName name="вапро" localSheetId="104" hidden="1">{#N/A,#N/A,FALSE,"Лист4"}</definedName>
    <definedName name="вапро" localSheetId="105" hidden="1">{#N/A,#N/A,FALSE,"Лист4"}</definedName>
    <definedName name="вапро" localSheetId="106" hidden="1">{#N/A,#N/A,FALSE,"Лист4"}</definedName>
    <definedName name="вапро" localSheetId="107" hidden="1">{#N/A,#N/A,FALSE,"Лист4"}</definedName>
    <definedName name="вапро" localSheetId="96" hidden="1">{#N/A,#N/A,FALSE,"Лист4"}</definedName>
    <definedName name="вапро" localSheetId="101" hidden="1">{#N/A,#N/A,FALSE,"Лист4"}</definedName>
    <definedName name="вапро" localSheetId="102" hidden="1">{#N/A,#N/A,FALSE,"Лист4"}</definedName>
    <definedName name="вапро" localSheetId="103" hidden="1">{#N/A,#N/A,FALSE,"Лист4"}</definedName>
    <definedName name="вапро" localSheetId="119" hidden="1">{#N/A,#N/A,FALSE,"Лист4"}</definedName>
    <definedName name="вапро" localSheetId="134" hidden="1">{#N/A,#N/A,FALSE,"Лист4"}</definedName>
    <definedName name="вапро" localSheetId="141" hidden="1">{#N/A,#N/A,FALSE,"Лист4"}</definedName>
    <definedName name="вапро" localSheetId="142" hidden="1">{#N/A,#N/A,FALSE,"Лист4"}</definedName>
    <definedName name="вапро" localSheetId="143" hidden="1">{#N/A,#N/A,FALSE,"Лист4"}</definedName>
    <definedName name="вапро" localSheetId="144" hidden="1">{#N/A,#N/A,FALSE,"Лист4"}</definedName>
    <definedName name="вапро" localSheetId="145" hidden="1">{#N/A,#N/A,FALSE,"Лист4"}</definedName>
    <definedName name="вапро" localSheetId="18" hidden="1">{#N/A,#N/A,FALSE,"Лист4"}</definedName>
    <definedName name="вапро" localSheetId="19" hidden="1">{#N/A,#N/A,FALSE,"Лист4"}</definedName>
    <definedName name="вапро" localSheetId="93" hidden="1">{#N/A,#N/A,FALSE,"Лист4"}</definedName>
    <definedName name="вапро" localSheetId="108" hidden="1">{#N/A,#N/A,FALSE,"Лист4"}</definedName>
    <definedName name="вапро" localSheetId="109" hidden="1">{#N/A,#N/A,FALSE,"Лист4"}</definedName>
    <definedName name="вапро" localSheetId="110" hidden="1">{#N/A,#N/A,FALSE,"Лист4"}</definedName>
    <definedName name="вапро" localSheetId="126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47" hidden="1">{#N/A,#N/A,FALSE,"Лист4"}</definedName>
    <definedName name="вапро" localSheetId="42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31" hidden="1">{#N/A,#N/A,FALSE,"Лист4"}</definedName>
    <definedName name="вау" localSheetId="40" hidden="1">{#N/A,#N/A,FALSE,"Лист4"}</definedName>
    <definedName name="вау" localSheetId="41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34" hidden="1">{#N/A,#N/A,FALSE,"Лист4"}</definedName>
    <definedName name="вау" localSheetId="35" hidden="1">{#N/A,#N/A,FALSE,"Лист4"}</definedName>
    <definedName name="вау" localSheetId="3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67" hidden="1">{#N/A,#N/A,FALSE,"Лист4"}</definedName>
    <definedName name="вау" localSheetId="104" hidden="1">{#N/A,#N/A,FALSE,"Лист4"}</definedName>
    <definedName name="вау" localSheetId="105" hidden="1">{#N/A,#N/A,FALSE,"Лист4"}</definedName>
    <definedName name="вау" localSheetId="106" hidden="1">{#N/A,#N/A,FALSE,"Лист4"}</definedName>
    <definedName name="вау" localSheetId="107" hidden="1">{#N/A,#N/A,FALSE,"Лист4"}</definedName>
    <definedName name="вау" localSheetId="96" hidden="1">{#N/A,#N/A,FALSE,"Лист4"}</definedName>
    <definedName name="вау" localSheetId="101" hidden="1">{#N/A,#N/A,FALSE,"Лист4"}</definedName>
    <definedName name="вау" localSheetId="102" hidden="1">{#N/A,#N/A,FALSE,"Лист4"}</definedName>
    <definedName name="вау" localSheetId="103" hidden="1">{#N/A,#N/A,FALSE,"Лист4"}</definedName>
    <definedName name="вау" localSheetId="119" hidden="1">{#N/A,#N/A,FALSE,"Лист4"}</definedName>
    <definedName name="вау" localSheetId="134" hidden="1">{#N/A,#N/A,FALSE,"Лист4"}</definedName>
    <definedName name="вау" localSheetId="141" hidden="1">{#N/A,#N/A,FALSE,"Лист4"}</definedName>
    <definedName name="вау" localSheetId="142" hidden="1">{#N/A,#N/A,FALSE,"Лист4"}</definedName>
    <definedName name="вау" localSheetId="143" hidden="1">{#N/A,#N/A,FALSE,"Лист4"}</definedName>
    <definedName name="вау" localSheetId="144" hidden="1">{#N/A,#N/A,FALSE,"Лист4"}</definedName>
    <definedName name="вау" localSheetId="145" hidden="1">{#N/A,#N/A,FALSE,"Лист4"}</definedName>
    <definedName name="вау" localSheetId="18" hidden="1">{#N/A,#N/A,FALSE,"Лист4"}</definedName>
    <definedName name="вау" localSheetId="19" hidden="1">{#N/A,#N/A,FALSE,"Лист4"}</definedName>
    <definedName name="вау" localSheetId="93" hidden="1">{#N/A,#N/A,FALSE,"Лист4"}</definedName>
    <definedName name="вау" localSheetId="108" hidden="1">{#N/A,#N/A,FALSE,"Лист4"}</definedName>
    <definedName name="вау" localSheetId="109" hidden="1">{#N/A,#N/A,FALSE,"Лист4"}</definedName>
    <definedName name="вау" localSheetId="110" hidden="1">{#N/A,#N/A,FALSE,"Лист4"}</definedName>
    <definedName name="вау" localSheetId="126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47" hidden="1">{#N/A,#N/A,FALSE,"Лист4"}</definedName>
    <definedName name="вау" localSheetId="42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31" hidden="1">{#N/A,#N/A,FALSE,"Лист4"}</definedName>
    <definedName name="вв" localSheetId="40" hidden="1">{#N/A,#N/A,FALSE,"Лист4"}</definedName>
    <definedName name="вв" localSheetId="41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34" hidden="1">{#N/A,#N/A,FALSE,"Лист4"}</definedName>
    <definedName name="вв" localSheetId="35" hidden="1">{#N/A,#N/A,FALSE,"Лист4"}</definedName>
    <definedName name="вв" localSheetId="3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67" hidden="1">{#N/A,#N/A,FALSE,"Лист4"}</definedName>
    <definedName name="вв" localSheetId="104" hidden="1">{#N/A,#N/A,FALSE,"Лист4"}</definedName>
    <definedName name="вв" localSheetId="105" hidden="1">{#N/A,#N/A,FALSE,"Лист4"}</definedName>
    <definedName name="вв" localSheetId="106" hidden="1">{#N/A,#N/A,FALSE,"Лист4"}</definedName>
    <definedName name="вв" localSheetId="107" hidden="1">{#N/A,#N/A,FALSE,"Лист4"}</definedName>
    <definedName name="вв" localSheetId="96" hidden="1">{#N/A,#N/A,FALSE,"Лист4"}</definedName>
    <definedName name="вв" localSheetId="101" hidden="1">{#N/A,#N/A,FALSE,"Лист4"}</definedName>
    <definedName name="вв" localSheetId="102" hidden="1">{#N/A,#N/A,FALSE,"Лист4"}</definedName>
    <definedName name="вв" localSheetId="103" hidden="1">{#N/A,#N/A,FALSE,"Лист4"}</definedName>
    <definedName name="вв" localSheetId="119" hidden="1">{#N/A,#N/A,FALSE,"Лист4"}</definedName>
    <definedName name="вв" localSheetId="134" hidden="1">{#N/A,#N/A,FALSE,"Лист4"}</definedName>
    <definedName name="вв" localSheetId="141" hidden="1">{#N/A,#N/A,FALSE,"Лист4"}</definedName>
    <definedName name="вв" localSheetId="142" hidden="1">{#N/A,#N/A,FALSE,"Лист4"}</definedName>
    <definedName name="вв" localSheetId="143" hidden="1">{#N/A,#N/A,FALSE,"Лист4"}</definedName>
    <definedName name="вв" localSheetId="144" hidden="1">{#N/A,#N/A,FALSE,"Лист4"}</definedName>
    <definedName name="вв" localSheetId="145" hidden="1">{#N/A,#N/A,FALSE,"Лист4"}</definedName>
    <definedName name="вв" localSheetId="18" hidden="1">{#N/A,#N/A,FALSE,"Лист4"}</definedName>
    <definedName name="вв" localSheetId="19" hidden="1">{#N/A,#N/A,FALSE,"Лист4"}</definedName>
    <definedName name="вв" localSheetId="93" hidden="1">{#N/A,#N/A,FALSE,"Лист4"}</definedName>
    <definedName name="вв" localSheetId="108" hidden="1">{#N/A,#N/A,FALSE,"Лист4"}</definedName>
    <definedName name="вв" localSheetId="109" hidden="1">{#N/A,#N/A,FALSE,"Лист4"}</definedName>
    <definedName name="вв" localSheetId="110" hidden="1">{#N/A,#N/A,FALSE,"Лист4"}</definedName>
    <definedName name="вв" localSheetId="126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47" hidden="1">{#N/A,#N/A,FALSE,"Лист4"}</definedName>
    <definedName name="вв" localSheetId="42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31" hidden="1">{#N/A,#N/A,FALSE,"Лист4"}</definedName>
    <definedName name="вмр" localSheetId="40" hidden="1">{#N/A,#N/A,FALSE,"Лист4"}</definedName>
    <definedName name="вмр" localSheetId="41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34" hidden="1">{#N/A,#N/A,FALSE,"Лист4"}</definedName>
    <definedName name="вмр" localSheetId="35" hidden="1">{#N/A,#N/A,FALSE,"Лист4"}</definedName>
    <definedName name="вмр" localSheetId="3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67" hidden="1">{#N/A,#N/A,FALSE,"Лист4"}</definedName>
    <definedName name="вмр" localSheetId="104" hidden="1">{#N/A,#N/A,FALSE,"Лист4"}</definedName>
    <definedName name="вмр" localSheetId="105" hidden="1">{#N/A,#N/A,FALSE,"Лист4"}</definedName>
    <definedName name="вмр" localSheetId="106" hidden="1">{#N/A,#N/A,FALSE,"Лист4"}</definedName>
    <definedName name="вмр" localSheetId="107" hidden="1">{#N/A,#N/A,FALSE,"Лист4"}</definedName>
    <definedName name="вмр" localSheetId="96" hidden="1">{#N/A,#N/A,FALSE,"Лист4"}</definedName>
    <definedName name="вмр" localSheetId="101" hidden="1">{#N/A,#N/A,FALSE,"Лист4"}</definedName>
    <definedName name="вмр" localSheetId="102" hidden="1">{#N/A,#N/A,FALSE,"Лист4"}</definedName>
    <definedName name="вмр" localSheetId="103" hidden="1">{#N/A,#N/A,FALSE,"Лист4"}</definedName>
    <definedName name="вмр" localSheetId="119" hidden="1">{#N/A,#N/A,FALSE,"Лист4"}</definedName>
    <definedName name="вмр" localSheetId="134" hidden="1">{#N/A,#N/A,FALSE,"Лист4"}</definedName>
    <definedName name="вмр" localSheetId="141" hidden="1">{#N/A,#N/A,FALSE,"Лист4"}</definedName>
    <definedName name="вмр" localSheetId="142" hidden="1">{#N/A,#N/A,FALSE,"Лист4"}</definedName>
    <definedName name="вмр" localSheetId="143" hidden="1">{#N/A,#N/A,FALSE,"Лист4"}</definedName>
    <definedName name="вмр" localSheetId="144" hidden="1">{#N/A,#N/A,FALSE,"Лист4"}</definedName>
    <definedName name="вмр" localSheetId="145" hidden="1">{#N/A,#N/A,FALSE,"Лист4"}</definedName>
    <definedName name="вмр" localSheetId="18" hidden="1">{#N/A,#N/A,FALSE,"Лист4"}</definedName>
    <definedName name="вмр" localSheetId="19" hidden="1">{#N/A,#N/A,FALSE,"Лист4"}</definedName>
    <definedName name="вмр" localSheetId="93" hidden="1">{#N/A,#N/A,FALSE,"Лист4"}</definedName>
    <definedName name="вмр" localSheetId="108" hidden="1">{#N/A,#N/A,FALSE,"Лист4"}</definedName>
    <definedName name="вмр" localSheetId="109" hidden="1">{#N/A,#N/A,FALSE,"Лист4"}</definedName>
    <definedName name="вмр" localSheetId="110" hidden="1">{#N/A,#N/A,FALSE,"Лист4"}</definedName>
    <definedName name="вмр" localSheetId="126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47" hidden="1">{#N/A,#N/A,FALSE,"Лист4"}</definedName>
    <definedName name="вмр" localSheetId="42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31" hidden="1">{#N/A,#N/A,FALSE,"Лист4"}</definedName>
    <definedName name="вруу" localSheetId="40" hidden="1">{#N/A,#N/A,FALSE,"Лист4"}</definedName>
    <definedName name="вруу" localSheetId="41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34" hidden="1">{#N/A,#N/A,FALSE,"Лист4"}</definedName>
    <definedName name="вруу" localSheetId="35" hidden="1">{#N/A,#N/A,FALSE,"Лист4"}</definedName>
    <definedName name="вруу" localSheetId="3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67" hidden="1">{#N/A,#N/A,FALSE,"Лист4"}</definedName>
    <definedName name="вруу" localSheetId="104" hidden="1">{#N/A,#N/A,FALSE,"Лист4"}</definedName>
    <definedName name="вруу" localSheetId="105" hidden="1">{#N/A,#N/A,FALSE,"Лист4"}</definedName>
    <definedName name="вруу" localSheetId="106" hidden="1">{#N/A,#N/A,FALSE,"Лист4"}</definedName>
    <definedName name="вруу" localSheetId="107" hidden="1">{#N/A,#N/A,FALSE,"Лист4"}</definedName>
    <definedName name="вруу" localSheetId="96" hidden="1">{#N/A,#N/A,FALSE,"Лист4"}</definedName>
    <definedName name="вруу" localSheetId="101" hidden="1">{#N/A,#N/A,FALSE,"Лист4"}</definedName>
    <definedName name="вруу" localSheetId="102" hidden="1">{#N/A,#N/A,FALSE,"Лист4"}</definedName>
    <definedName name="вруу" localSheetId="103" hidden="1">{#N/A,#N/A,FALSE,"Лист4"}</definedName>
    <definedName name="вруу" localSheetId="119" hidden="1">{#N/A,#N/A,FALSE,"Лист4"}</definedName>
    <definedName name="вруу" localSheetId="134" hidden="1">{#N/A,#N/A,FALSE,"Лист4"}</definedName>
    <definedName name="вруу" localSheetId="141" hidden="1">{#N/A,#N/A,FALSE,"Лист4"}</definedName>
    <definedName name="вруу" localSheetId="142" hidden="1">{#N/A,#N/A,FALSE,"Лист4"}</definedName>
    <definedName name="вруу" localSheetId="143" hidden="1">{#N/A,#N/A,FALSE,"Лист4"}</definedName>
    <definedName name="вруу" localSheetId="144" hidden="1">{#N/A,#N/A,FALSE,"Лист4"}</definedName>
    <definedName name="вруу" localSheetId="145" hidden="1">{#N/A,#N/A,FALSE,"Лист4"}</definedName>
    <definedName name="вруу" localSheetId="18" hidden="1">{#N/A,#N/A,FALSE,"Лист4"}</definedName>
    <definedName name="вруу" localSheetId="19" hidden="1">{#N/A,#N/A,FALSE,"Лист4"}</definedName>
    <definedName name="вруу" localSheetId="93" hidden="1">{#N/A,#N/A,FALSE,"Лист4"}</definedName>
    <definedName name="вруу" localSheetId="108" hidden="1">{#N/A,#N/A,FALSE,"Лист4"}</definedName>
    <definedName name="вруу" localSheetId="109" hidden="1">{#N/A,#N/A,FALSE,"Лист4"}</definedName>
    <definedName name="вруу" localSheetId="110" hidden="1">{#N/A,#N/A,FALSE,"Лист4"}</definedName>
    <definedName name="вруу" localSheetId="126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47" hidden="1">{#N/A,#N/A,FALSE,"Лист4"}</definedName>
    <definedName name="вруу" localSheetId="42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31" hidden="1">{#N/A,#N/A,FALSE,"Лист4"}</definedName>
    <definedName name="врууунуууу" localSheetId="40" hidden="1">{#N/A,#N/A,FALSE,"Лист4"}</definedName>
    <definedName name="врууунуууу" localSheetId="41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34" hidden="1">{#N/A,#N/A,FALSE,"Лист4"}</definedName>
    <definedName name="врууунуууу" localSheetId="35" hidden="1">{#N/A,#N/A,FALSE,"Лист4"}</definedName>
    <definedName name="врууунуууу" localSheetId="3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67" hidden="1">{#N/A,#N/A,FALSE,"Лист4"}</definedName>
    <definedName name="врууунуууу" localSheetId="104" hidden="1">{#N/A,#N/A,FALSE,"Лист4"}</definedName>
    <definedName name="врууунуууу" localSheetId="105" hidden="1">{#N/A,#N/A,FALSE,"Лист4"}</definedName>
    <definedName name="врууунуууу" localSheetId="106" hidden="1">{#N/A,#N/A,FALSE,"Лист4"}</definedName>
    <definedName name="врууунуууу" localSheetId="107" hidden="1">{#N/A,#N/A,FALSE,"Лист4"}</definedName>
    <definedName name="врууунуууу" localSheetId="96" hidden="1">{#N/A,#N/A,FALSE,"Лист4"}</definedName>
    <definedName name="врууунуууу" localSheetId="101" hidden="1">{#N/A,#N/A,FALSE,"Лист4"}</definedName>
    <definedName name="врууунуууу" localSheetId="102" hidden="1">{#N/A,#N/A,FALSE,"Лист4"}</definedName>
    <definedName name="врууунуууу" localSheetId="103" hidden="1">{#N/A,#N/A,FALSE,"Лист4"}</definedName>
    <definedName name="врууунуууу" localSheetId="119" hidden="1">{#N/A,#N/A,FALSE,"Лист4"}</definedName>
    <definedName name="врууунуууу" localSheetId="134" hidden="1">{#N/A,#N/A,FALSE,"Лист4"}</definedName>
    <definedName name="врууунуууу" localSheetId="141" hidden="1">{#N/A,#N/A,FALSE,"Лист4"}</definedName>
    <definedName name="врууунуууу" localSheetId="142" hidden="1">{#N/A,#N/A,FALSE,"Лист4"}</definedName>
    <definedName name="врууунуууу" localSheetId="143" hidden="1">{#N/A,#N/A,FALSE,"Лист4"}</definedName>
    <definedName name="врууунуууу" localSheetId="144" hidden="1">{#N/A,#N/A,FALSE,"Лист4"}</definedName>
    <definedName name="врууунуууу" localSheetId="145" hidden="1">{#N/A,#N/A,FALSE,"Лист4"}</definedName>
    <definedName name="врууунуууу" localSheetId="18" hidden="1">{#N/A,#N/A,FALSE,"Лист4"}</definedName>
    <definedName name="врууунуууу" localSheetId="19" hidden="1">{#N/A,#N/A,FALSE,"Лист4"}</definedName>
    <definedName name="врууунуууу" localSheetId="93" hidden="1">{#N/A,#N/A,FALSE,"Лист4"}</definedName>
    <definedName name="врууунуууу" localSheetId="108" hidden="1">{#N/A,#N/A,FALSE,"Лист4"}</definedName>
    <definedName name="врууунуууу" localSheetId="109" hidden="1">{#N/A,#N/A,FALSE,"Лист4"}</definedName>
    <definedName name="врууунуууу" localSheetId="110" hidden="1">{#N/A,#N/A,FALSE,"Лист4"}</definedName>
    <definedName name="врууунуууу" localSheetId="126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47" hidden="1">{#N/A,#N/A,FALSE,"Лист4"}</definedName>
    <definedName name="врууунуууу" localSheetId="42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31" hidden="1">{"BOP_TAB",#N/A,FALSE,"N";"MIDTERM_TAB",#N/A,FALSE,"O"}</definedName>
    <definedName name="вфіп" localSheetId="40" hidden="1">{"BOP_TAB",#N/A,FALSE,"N";"MIDTERM_TAB",#N/A,FALSE,"O"}</definedName>
    <definedName name="вфіп" localSheetId="41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34" hidden="1">{"BOP_TAB",#N/A,FALSE,"N";"MIDTERM_TAB",#N/A,FALSE,"O"}</definedName>
    <definedName name="вфіп" localSheetId="35" hidden="1">{"BOP_TAB",#N/A,FALSE,"N";"MIDTERM_TAB",#N/A,FALSE,"O"}</definedName>
    <definedName name="вфіп" localSheetId="3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67" hidden="1">{"BOP_TAB",#N/A,FALSE,"N";"MIDTERM_TAB",#N/A,FALSE,"O"}</definedName>
    <definedName name="вфіп" localSheetId="104" hidden="1">{"BOP_TAB",#N/A,FALSE,"N";"MIDTERM_TAB",#N/A,FALSE,"O"}</definedName>
    <definedName name="вфіп" localSheetId="105" hidden="1">{"BOP_TAB",#N/A,FALSE,"N";"MIDTERM_TAB",#N/A,FALSE,"O"}</definedName>
    <definedName name="вфіп" localSheetId="106" hidden="1">{"BOP_TAB",#N/A,FALSE,"N";"MIDTERM_TAB",#N/A,FALSE,"O"}</definedName>
    <definedName name="вфіп" localSheetId="107" hidden="1">{"BOP_TAB",#N/A,FALSE,"N";"MIDTERM_TAB",#N/A,FALSE,"O"}</definedName>
    <definedName name="вфіп" localSheetId="96" hidden="1">{"BOP_TAB",#N/A,FALSE,"N";"MIDTERM_TAB",#N/A,FALSE,"O"}</definedName>
    <definedName name="вфіп" localSheetId="101" hidden="1">{"BOP_TAB",#N/A,FALSE,"N";"MIDTERM_TAB",#N/A,FALSE,"O"}</definedName>
    <definedName name="вфіп" localSheetId="102" hidden="1">{"BOP_TAB",#N/A,FALSE,"N";"MIDTERM_TAB",#N/A,FALSE,"O"}</definedName>
    <definedName name="вфіп" localSheetId="103" hidden="1">{"BOP_TAB",#N/A,FALSE,"N";"MIDTERM_TAB",#N/A,FALSE,"O"}</definedName>
    <definedName name="вфіп" localSheetId="119" hidden="1">{"BOP_TAB",#N/A,FALSE,"N";"MIDTERM_TAB",#N/A,FALSE,"O"}</definedName>
    <definedName name="вфіп" localSheetId="134" hidden="1">{"BOP_TAB",#N/A,FALSE,"N";"MIDTERM_TAB",#N/A,FALSE,"O"}</definedName>
    <definedName name="вфіп" localSheetId="141" hidden="1">{"BOP_TAB",#N/A,FALSE,"N";"MIDTERM_TAB",#N/A,FALSE,"O"}</definedName>
    <definedName name="вфіп" localSheetId="142" hidden="1">{"BOP_TAB",#N/A,FALSE,"N";"MIDTERM_TAB",#N/A,FALSE,"O"}</definedName>
    <definedName name="вфіп" localSheetId="143" hidden="1">{"BOP_TAB",#N/A,FALSE,"N";"MIDTERM_TAB",#N/A,FALSE,"O"}</definedName>
    <definedName name="вфіп" localSheetId="144" hidden="1">{"BOP_TAB",#N/A,FALSE,"N";"MIDTERM_TAB",#N/A,FALSE,"O"}</definedName>
    <definedName name="вфіп" localSheetId="145" hidden="1">{"BOP_TAB",#N/A,FALSE,"N";"MIDTERM_TAB",#N/A,FALSE,"O"}</definedName>
    <definedName name="вфіп" localSheetId="18" hidden="1">{"BOP_TAB",#N/A,FALSE,"N";"MIDTERM_TAB",#N/A,FALSE,"O"}</definedName>
    <definedName name="вфіп" localSheetId="19" hidden="1">{"BOP_TAB",#N/A,FALSE,"N";"MIDTERM_TAB",#N/A,FALSE,"O"}</definedName>
    <definedName name="вфіп" localSheetId="93" hidden="1">{"BOP_TAB",#N/A,FALSE,"N";"MIDTERM_TAB",#N/A,FALSE,"O"}</definedName>
    <definedName name="вфіп" localSheetId="108" hidden="1">{"BOP_TAB",#N/A,FALSE,"N";"MIDTERM_TAB",#N/A,FALSE,"O"}</definedName>
    <definedName name="вфіп" localSheetId="109" hidden="1">{"BOP_TAB",#N/A,FALSE,"N";"MIDTERM_TAB",#N/A,FALSE,"O"}</definedName>
    <definedName name="вфіп" localSheetId="110" hidden="1">{"BOP_TAB",#N/A,FALSE,"N";"MIDTERM_TAB",#N/A,FALSE,"O"}</definedName>
    <definedName name="вфіп" localSheetId="126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47" hidden="1">{"BOP_TAB",#N/A,FALSE,"N";"MIDTERM_TAB",#N/A,FALSE,"O"}</definedName>
    <definedName name="вфіп" localSheetId="42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31" hidden="1">{#N/A,#N/A,FALSE,"Лист4"}</definedName>
    <definedName name="гг" localSheetId="40" hidden="1">{#N/A,#N/A,FALSE,"Лист4"}</definedName>
    <definedName name="гг" localSheetId="41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34" hidden="1">{#N/A,#N/A,FALSE,"Лист4"}</definedName>
    <definedName name="гг" localSheetId="35" hidden="1">{#N/A,#N/A,FALSE,"Лист4"}</definedName>
    <definedName name="гг" localSheetId="3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67" hidden="1">{#N/A,#N/A,FALSE,"Лист4"}</definedName>
    <definedName name="гг" localSheetId="104" hidden="1">{#N/A,#N/A,FALSE,"Лист4"}</definedName>
    <definedName name="гг" localSheetId="105" hidden="1">{#N/A,#N/A,FALSE,"Лист4"}</definedName>
    <definedName name="гг" localSheetId="106" hidden="1">{#N/A,#N/A,FALSE,"Лист4"}</definedName>
    <definedName name="гг" localSheetId="107" hidden="1">{#N/A,#N/A,FALSE,"Лист4"}</definedName>
    <definedName name="гг" localSheetId="96" hidden="1">{#N/A,#N/A,FALSE,"Лист4"}</definedName>
    <definedName name="гг" localSheetId="101" hidden="1">{#N/A,#N/A,FALSE,"Лист4"}</definedName>
    <definedName name="гг" localSheetId="102" hidden="1">{#N/A,#N/A,FALSE,"Лист4"}</definedName>
    <definedName name="гг" localSheetId="103" hidden="1">{#N/A,#N/A,FALSE,"Лист4"}</definedName>
    <definedName name="гг" localSheetId="119" hidden="1">{#N/A,#N/A,FALSE,"Лист4"}</definedName>
    <definedName name="гг" localSheetId="134" hidden="1">{#N/A,#N/A,FALSE,"Лист4"}</definedName>
    <definedName name="гг" localSheetId="141" hidden="1">{#N/A,#N/A,FALSE,"Лист4"}</definedName>
    <definedName name="гг" localSheetId="142" hidden="1">{#N/A,#N/A,FALSE,"Лист4"}</definedName>
    <definedName name="гг" localSheetId="143" hidden="1">{#N/A,#N/A,FALSE,"Лист4"}</definedName>
    <definedName name="гг" localSheetId="144" hidden="1">{#N/A,#N/A,FALSE,"Лист4"}</definedName>
    <definedName name="гг" localSheetId="145" hidden="1">{#N/A,#N/A,FALSE,"Лист4"}</definedName>
    <definedName name="гг" localSheetId="18" hidden="1">{#N/A,#N/A,FALSE,"Лист4"}</definedName>
    <definedName name="гг" localSheetId="19" hidden="1">{#N/A,#N/A,FALSE,"Лист4"}</definedName>
    <definedName name="гг" localSheetId="93" hidden="1">{#N/A,#N/A,FALSE,"Лист4"}</definedName>
    <definedName name="гг" localSheetId="108" hidden="1">{#N/A,#N/A,FALSE,"Лист4"}</definedName>
    <definedName name="гг" localSheetId="109" hidden="1">{#N/A,#N/A,FALSE,"Лист4"}</definedName>
    <definedName name="гг" localSheetId="110" hidden="1">{#N/A,#N/A,FALSE,"Лист4"}</definedName>
    <definedName name="гг" localSheetId="126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47" hidden="1">{#N/A,#N/A,FALSE,"Лист4"}</definedName>
    <definedName name="гг" localSheetId="42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31" hidden="1">{#N/A,#N/A,FALSE,"Лист4"}</definedName>
    <definedName name="ггг" localSheetId="40" hidden="1">{#N/A,#N/A,FALSE,"Лист4"}</definedName>
    <definedName name="ггг" localSheetId="41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34" hidden="1">{#N/A,#N/A,FALSE,"Лист4"}</definedName>
    <definedName name="ггг" localSheetId="35" hidden="1">{#N/A,#N/A,FALSE,"Лист4"}</definedName>
    <definedName name="ггг" localSheetId="3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67" hidden="1">{#N/A,#N/A,FALSE,"Лист4"}</definedName>
    <definedName name="ггг" localSheetId="104" hidden="1">{#N/A,#N/A,FALSE,"Лист4"}</definedName>
    <definedName name="ггг" localSheetId="105" hidden="1">{#N/A,#N/A,FALSE,"Лист4"}</definedName>
    <definedName name="ггг" localSheetId="106" hidden="1">{#N/A,#N/A,FALSE,"Лист4"}</definedName>
    <definedName name="ггг" localSheetId="107" hidden="1">{#N/A,#N/A,FALSE,"Лист4"}</definedName>
    <definedName name="ггг" localSheetId="96" hidden="1">{#N/A,#N/A,FALSE,"Лист4"}</definedName>
    <definedName name="ггг" localSheetId="101" hidden="1">{#N/A,#N/A,FALSE,"Лист4"}</definedName>
    <definedName name="ггг" localSheetId="102" hidden="1">{#N/A,#N/A,FALSE,"Лист4"}</definedName>
    <definedName name="ггг" localSheetId="103" hidden="1">{#N/A,#N/A,FALSE,"Лист4"}</definedName>
    <definedName name="ггг" localSheetId="119" hidden="1">{#N/A,#N/A,FALSE,"Лист4"}</definedName>
    <definedName name="ггг" localSheetId="134" hidden="1">{#N/A,#N/A,FALSE,"Лист4"}</definedName>
    <definedName name="ггг" localSheetId="141" hidden="1">{#N/A,#N/A,FALSE,"Лист4"}</definedName>
    <definedName name="ггг" localSheetId="142" hidden="1">{#N/A,#N/A,FALSE,"Лист4"}</definedName>
    <definedName name="ггг" localSheetId="143" hidden="1">{#N/A,#N/A,FALSE,"Лист4"}</definedName>
    <definedName name="ггг" localSheetId="144" hidden="1">{#N/A,#N/A,FALSE,"Лист4"}</definedName>
    <definedName name="ггг" localSheetId="145" hidden="1">{#N/A,#N/A,FALSE,"Лист4"}</definedName>
    <definedName name="ггг" localSheetId="18" hidden="1">{#N/A,#N/A,FALSE,"Лист4"}</definedName>
    <definedName name="ггг" localSheetId="19" hidden="1">{#N/A,#N/A,FALSE,"Лист4"}</definedName>
    <definedName name="ггг" localSheetId="93" hidden="1">{#N/A,#N/A,FALSE,"Лист4"}</definedName>
    <definedName name="ггг" localSheetId="108" hidden="1">{#N/A,#N/A,FALSE,"Лист4"}</definedName>
    <definedName name="ггг" localSheetId="109" hidden="1">{#N/A,#N/A,FALSE,"Лист4"}</definedName>
    <definedName name="ггг" localSheetId="110" hidden="1">{#N/A,#N/A,FALSE,"Лист4"}</definedName>
    <definedName name="ггг" localSheetId="126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47" hidden="1">{#N/A,#N/A,FALSE,"Лист4"}</definedName>
    <definedName name="ггг" localSheetId="42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31" hidden="1">{#N/A,#N/A,FALSE,"Лист4"}</definedName>
    <definedName name="ггггг" localSheetId="40" hidden="1">{#N/A,#N/A,FALSE,"Лист4"}</definedName>
    <definedName name="ггггг" localSheetId="41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34" hidden="1">{#N/A,#N/A,FALSE,"Лист4"}</definedName>
    <definedName name="ггггг" localSheetId="35" hidden="1">{#N/A,#N/A,FALSE,"Лист4"}</definedName>
    <definedName name="ггггг" localSheetId="3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67" hidden="1">{#N/A,#N/A,FALSE,"Лист4"}</definedName>
    <definedName name="ггггг" localSheetId="104" hidden="1">{#N/A,#N/A,FALSE,"Лист4"}</definedName>
    <definedName name="ггггг" localSheetId="105" hidden="1">{#N/A,#N/A,FALSE,"Лист4"}</definedName>
    <definedName name="ггггг" localSheetId="106" hidden="1">{#N/A,#N/A,FALSE,"Лист4"}</definedName>
    <definedName name="ггггг" localSheetId="107" hidden="1">{#N/A,#N/A,FALSE,"Лист4"}</definedName>
    <definedName name="ггггг" localSheetId="96" hidden="1">{#N/A,#N/A,FALSE,"Лист4"}</definedName>
    <definedName name="ггггг" localSheetId="101" hidden="1">{#N/A,#N/A,FALSE,"Лист4"}</definedName>
    <definedName name="ггггг" localSheetId="102" hidden="1">{#N/A,#N/A,FALSE,"Лист4"}</definedName>
    <definedName name="ггггг" localSheetId="103" hidden="1">{#N/A,#N/A,FALSE,"Лист4"}</definedName>
    <definedName name="ггггг" localSheetId="119" hidden="1">{#N/A,#N/A,FALSE,"Лист4"}</definedName>
    <definedName name="ггггг" localSheetId="134" hidden="1">{#N/A,#N/A,FALSE,"Лист4"}</definedName>
    <definedName name="ггггг" localSheetId="141" hidden="1">{#N/A,#N/A,FALSE,"Лист4"}</definedName>
    <definedName name="ггггг" localSheetId="142" hidden="1">{#N/A,#N/A,FALSE,"Лист4"}</definedName>
    <definedName name="ггггг" localSheetId="143" hidden="1">{#N/A,#N/A,FALSE,"Лист4"}</definedName>
    <definedName name="ггггг" localSheetId="144" hidden="1">{#N/A,#N/A,FALSE,"Лист4"}</definedName>
    <definedName name="ггггг" localSheetId="145" hidden="1">{#N/A,#N/A,FALSE,"Лист4"}</definedName>
    <definedName name="ггггг" localSheetId="18" hidden="1">{#N/A,#N/A,FALSE,"Лист4"}</definedName>
    <definedName name="ггггг" localSheetId="19" hidden="1">{#N/A,#N/A,FALSE,"Лист4"}</definedName>
    <definedName name="ггггг" localSheetId="93" hidden="1">{#N/A,#N/A,FALSE,"Лист4"}</definedName>
    <definedName name="ггггг" localSheetId="108" hidden="1">{#N/A,#N/A,FALSE,"Лист4"}</definedName>
    <definedName name="ггггг" localSheetId="109" hidden="1">{#N/A,#N/A,FALSE,"Лист4"}</definedName>
    <definedName name="ггггг" localSheetId="110" hidden="1">{#N/A,#N/A,FALSE,"Лист4"}</definedName>
    <definedName name="ггггг" localSheetId="126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47" hidden="1">{#N/A,#N/A,FALSE,"Лист4"}</definedName>
    <definedName name="ггггг" localSheetId="42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31" hidden="1">{#N/A,#N/A,FALSE,"Лист4"}</definedName>
    <definedName name="гго" localSheetId="40" hidden="1">{#N/A,#N/A,FALSE,"Лист4"}</definedName>
    <definedName name="гго" localSheetId="41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34" hidden="1">{#N/A,#N/A,FALSE,"Лист4"}</definedName>
    <definedName name="гго" localSheetId="35" hidden="1">{#N/A,#N/A,FALSE,"Лист4"}</definedName>
    <definedName name="гго" localSheetId="3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67" hidden="1">{#N/A,#N/A,FALSE,"Лист4"}</definedName>
    <definedName name="гго" localSheetId="104" hidden="1">{#N/A,#N/A,FALSE,"Лист4"}</definedName>
    <definedName name="гго" localSheetId="105" hidden="1">{#N/A,#N/A,FALSE,"Лист4"}</definedName>
    <definedName name="гго" localSheetId="106" hidden="1">{#N/A,#N/A,FALSE,"Лист4"}</definedName>
    <definedName name="гго" localSheetId="107" hidden="1">{#N/A,#N/A,FALSE,"Лист4"}</definedName>
    <definedName name="гго" localSheetId="96" hidden="1">{#N/A,#N/A,FALSE,"Лист4"}</definedName>
    <definedName name="гго" localSheetId="101" hidden="1">{#N/A,#N/A,FALSE,"Лист4"}</definedName>
    <definedName name="гго" localSheetId="102" hidden="1">{#N/A,#N/A,FALSE,"Лист4"}</definedName>
    <definedName name="гго" localSheetId="103" hidden="1">{#N/A,#N/A,FALSE,"Лист4"}</definedName>
    <definedName name="гго" localSheetId="119" hidden="1">{#N/A,#N/A,FALSE,"Лист4"}</definedName>
    <definedName name="гго" localSheetId="134" hidden="1">{#N/A,#N/A,FALSE,"Лист4"}</definedName>
    <definedName name="гго" localSheetId="141" hidden="1">{#N/A,#N/A,FALSE,"Лист4"}</definedName>
    <definedName name="гго" localSheetId="142" hidden="1">{#N/A,#N/A,FALSE,"Лист4"}</definedName>
    <definedName name="гго" localSheetId="143" hidden="1">{#N/A,#N/A,FALSE,"Лист4"}</definedName>
    <definedName name="гго" localSheetId="144" hidden="1">{#N/A,#N/A,FALSE,"Лист4"}</definedName>
    <definedName name="гго" localSheetId="145" hidden="1">{#N/A,#N/A,FALSE,"Лист4"}</definedName>
    <definedName name="гго" localSheetId="18" hidden="1">{#N/A,#N/A,FALSE,"Лист4"}</definedName>
    <definedName name="гго" localSheetId="19" hidden="1">{#N/A,#N/A,FALSE,"Лист4"}</definedName>
    <definedName name="гго" localSheetId="93" hidden="1">{#N/A,#N/A,FALSE,"Лист4"}</definedName>
    <definedName name="гго" localSheetId="108" hidden="1">{#N/A,#N/A,FALSE,"Лист4"}</definedName>
    <definedName name="гго" localSheetId="109" hidden="1">{#N/A,#N/A,FALSE,"Лист4"}</definedName>
    <definedName name="гго" localSheetId="110" hidden="1">{#N/A,#N/A,FALSE,"Лист4"}</definedName>
    <definedName name="гго" localSheetId="126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47" hidden="1">{#N/A,#N/A,FALSE,"Лист4"}</definedName>
    <definedName name="гго" localSheetId="42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31" hidden="1">{#N/A,#N/A,FALSE,"Лист4"}</definedName>
    <definedName name="ггшшз" localSheetId="40" hidden="1">{#N/A,#N/A,FALSE,"Лист4"}</definedName>
    <definedName name="ггшшз" localSheetId="41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34" hidden="1">{#N/A,#N/A,FALSE,"Лист4"}</definedName>
    <definedName name="ггшшз" localSheetId="35" hidden="1">{#N/A,#N/A,FALSE,"Лист4"}</definedName>
    <definedName name="ггшшз" localSheetId="3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67" hidden="1">{#N/A,#N/A,FALSE,"Лист4"}</definedName>
    <definedName name="ггшшз" localSheetId="104" hidden="1">{#N/A,#N/A,FALSE,"Лист4"}</definedName>
    <definedName name="ггшшз" localSheetId="105" hidden="1">{#N/A,#N/A,FALSE,"Лист4"}</definedName>
    <definedName name="ггшшз" localSheetId="106" hidden="1">{#N/A,#N/A,FALSE,"Лист4"}</definedName>
    <definedName name="ггшшз" localSheetId="107" hidden="1">{#N/A,#N/A,FALSE,"Лист4"}</definedName>
    <definedName name="ггшшз" localSheetId="96" hidden="1">{#N/A,#N/A,FALSE,"Лист4"}</definedName>
    <definedName name="ггшшз" localSheetId="101" hidden="1">{#N/A,#N/A,FALSE,"Лист4"}</definedName>
    <definedName name="ггшшз" localSheetId="102" hidden="1">{#N/A,#N/A,FALSE,"Лист4"}</definedName>
    <definedName name="ггшшз" localSheetId="103" hidden="1">{#N/A,#N/A,FALSE,"Лист4"}</definedName>
    <definedName name="ггшшз" localSheetId="119" hidden="1">{#N/A,#N/A,FALSE,"Лист4"}</definedName>
    <definedName name="ггшшз" localSheetId="134" hidden="1">{#N/A,#N/A,FALSE,"Лист4"}</definedName>
    <definedName name="ггшшз" localSheetId="141" hidden="1">{#N/A,#N/A,FALSE,"Лист4"}</definedName>
    <definedName name="ггшшз" localSheetId="142" hidden="1">{#N/A,#N/A,FALSE,"Лист4"}</definedName>
    <definedName name="ггшшз" localSheetId="143" hidden="1">{#N/A,#N/A,FALSE,"Лист4"}</definedName>
    <definedName name="ггшшз" localSheetId="144" hidden="1">{#N/A,#N/A,FALSE,"Лист4"}</definedName>
    <definedName name="ггшшз" localSheetId="145" hidden="1">{#N/A,#N/A,FALSE,"Лист4"}</definedName>
    <definedName name="ггшшз" localSheetId="18" hidden="1">{#N/A,#N/A,FALSE,"Лист4"}</definedName>
    <definedName name="ггшшз" localSheetId="19" hidden="1">{#N/A,#N/A,FALSE,"Лист4"}</definedName>
    <definedName name="ггшшз" localSheetId="93" hidden="1">{#N/A,#N/A,FALSE,"Лист4"}</definedName>
    <definedName name="ггшшз" localSheetId="108" hidden="1">{#N/A,#N/A,FALSE,"Лист4"}</definedName>
    <definedName name="ггшшз" localSheetId="109" hidden="1">{#N/A,#N/A,FALSE,"Лист4"}</definedName>
    <definedName name="ггшшз" localSheetId="110" hidden="1">{#N/A,#N/A,FALSE,"Лист4"}</definedName>
    <definedName name="ггшшз" localSheetId="126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47" hidden="1">{#N/A,#N/A,FALSE,"Лист4"}</definedName>
    <definedName name="ггшшз" localSheetId="42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31" hidden="1">{#N/A,#N/A,FALSE,"Лист4"}</definedName>
    <definedName name="гр" localSheetId="40" hidden="1">{#N/A,#N/A,FALSE,"Лист4"}</definedName>
    <definedName name="гр" localSheetId="41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34" hidden="1">{#N/A,#N/A,FALSE,"Лист4"}</definedName>
    <definedName name="гр" localSheetId="35" hidden="1">{#N/A,#N/A,FALSE,"Лист4"}</definedName>
    <definedName name="гр" localSheetId="3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67" hidden="1">{#N/A,#N/A,FALSE,"Лист4"}</definedName>
    <definedName name="гр" localSheetId="104" hidden="1">{#N/A,#N/A,FALSE,"Лист4"}</definedName>
    <definedName name="гр" localSheetId="105" hidden="1">{#N/A,#N/A,FALSE,"Лист4"}</definedName>
    <definedName name="гр" localSheetId="106" hidden="1">{#N/A,#N/A,FALSE,"Лист4"}</definedName>
    <definedName name="гр" localSheetId="107" hidden="1">{#N/A,#N/A,FALSE,"Лист4"}</definedName>
    <definedName name="гр" localSheetId="96" hidden="1">{#N/A,#N/A,FALSE,"Лист4"}</definedName>
    <definedName name="гр" localSheetId="101" hidden="1">{#N/A,#N/A,FALSE,"Лист4"}</definedName>
    <definedName name="гр" localSheetId="102" hidden="1">{#N/A,#N/A,FALSE,"Лист4"}</definedName>
    <definedName name="гр" localSheetId="103" hidden="1">{#N/A,#N/A,FALSE,"Лист4"}</definedName>
    <definedName name="гр" localSheetId="119" hidden="1">{#N/A,#N/A,FALSE,"Лист4"}</definedName>
    <definedName name="гр" localSheetId="134" hidden="1">{#N/A,#N/A,FALSE,"Лист4"}</definedName>
    <definedName name="гр" localSheetId="141" hidden="1">{#N/A,#N/A,FALSE,"Лист4"}</definedName>
    <definedName name="гр" localSheetId="142" hidden="1">{#N/A,#N/A,FALSE,"Лист4"}</definedName>
    <definedName name="гр" localSheetId="143" hidden="1">{#N/A,#N/A,FALSE,"Лист4"}</definedName>
    <definedName name="гр" localSheetId="144" hidden="1">{#N/A,#N/A,FALSE,"Лист4"}</definedName>
    <definedName name="гр" localSheetId="145" hidden="1">{#N/A,#N/A,FALSE,"Лист4"}</definedName>
    <definedName name="гр" localSheetId="18" hidden="1">{#N/A,#N/A,FALSE,"Лист4"}</definedName>
    <definedName name="гр" localSheetId="19" hidden="1">{#N/A,#N/A,FALSE,"Лист4"}</definedName>
    <definedName name="гр" localSheetId="93" hidden="1">{#N/A,#N/A,FALSE,"Лист4"}</definedName>
    <definedName name="гр" localSheetId="108" hidden="1">{#N/A,#N/A,FALSE,"Лист4"}</definedName>
    <definedName name="гр" localSheetId="109" hidden="1">{#N/A,#N/A,FALSE,"Лист4"}</definedName>
    <definedName name="гр" localSheetId="110" hidden="1">{#N/A,#N/A,FALSE,"Лист4"}</definedName>
    <definedName name="гр" localSheetId="126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47" hidden="1">{#N/A,#N/A,FALSE,"Лист4"}</definedName>
    <definedName name="гр" localSheetId="42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31" hidden="1">{#N/A,#N/A,FALSE,"т02бд"}</definedName>
    <definedName name="ГЦ" localSheetId="40" hidden="1">{#N/A,#N/A,FALSE,"т02бд"}</definedName>
    <definedName name="ГЦ" localSheetId="41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34" hidden="1">{#N/A,#N/A,FALSE,"т02бд"}</definedName>
    <definedName name="ГЦ" localSheetId="35" hidden="1">{#N/A,#N/A,FALSE,"т02бд"}</definedName>
    <definedName name="ГЦ" localSheetId="3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67" hidden="1">{#N/A,#N/A,FALSE,"т02бд"}</definedName>
    <definedName name="ГЦ" localSheetId="104" hidden="1">{#N/A,#N/A,FALSE,"т02бд"}</definedName>
    <definedName name="ГЦ" localSheetId="105" hidden="1">{#N/A,#N/A,FALSE,"т02бд"}</definedName>
    <definedName name="ГЦ" localSheetId="106" hidden="1">{#N/A,#N/A,FALSE,"т02бд"}</definedName>
    <definedName name="ГЦ" localSheetId="107" hidden="1">{#N/A,#N/A,FALSE,"т02бд"}</definedName>
    <definedName name="ГЦ" localSheetId="96" hidden="1">{#N/A,#N/A,FALSE,"т02бд"}</definedName>
    <definedName name="ГЦ" localSheetId="101" hidden="1">{#N/A,#N/A,FALSE,"т02бд"}</definedName>
    <definedName name="ГЦ" localSheetId="102" hidden="1">{#N/A,#N/A,FALSE,"т02бд"}</definedName>
    <definedName name="ГЦ" localSheetId="103" hidden="1">{#N/A,#N/A,FALSE,"т02бд"}</definedName>
    <definedName name="ГЦ" localSheetId="119" hidden="1">{#N/A,#N/A,FALSE,"т02бд"}</definedName>
    <definedName name="ГЦ" localSheetId="134" hidden="1">{#N/A,#N/A,FALSE,"т02бд"}</definedName>
    <definedName name="ГЦ" localSheetId="141" hidden="1">{#N/A,#N/A,FALSE,"т02бд"}</definedName>
    <definedName name="ГЦ" localSheetId="142" hidden="1">{#N/A,#N/A,FALSE,"т02бд"}</definedName>
    <definedName name="ГЦ" localSheetId="143" hidden="1">{#N/A,#N/A,FALSE,"т02бд"}</definedName>
    <definedName name="ГЦ" localSheetId="144" hidden="1">{#N/A,#N/A,FALSE,"т02бд"}</definedName>
    <definedName name="ГЦ" localSheetId="145" hidden="1">{#N/A,#N/A,FALSE,"т02бд"}</definedName>
    <definedName name="ГЦ" localSheetId="18" hidden="1">{#N/A,#N/A,FALSE,"т02бд"}</definedName>
    <definedName name="ГЦ" localSheetId="19" hidden="1">{#N/A,#N/A,FALSE,"т02бд"}</definedName>
    <definedName name="ГЦ" localSheetId="93" hidden="1">{#N/A,#N/A,FALSE,"т02бд"}</definedName>
    <definedName name="ГЦ" localSheetId="108" hidden="1">{#N/A,#N/A,FALSE,"т02бд"}</definedName>
    <definedName name="ГЦ" localSheetId="109" hidden="1">{#N/A,#N/A,FALSE,"т02бд"}</definedName>
    <definedName name="ГЦ" localSheetId="110" hidden="1">{#N/A,#N/A,FALSE,"т02бд"}</definedName>
    <definedName name="ГЦ" localSheetId="126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47" hidden="1">{#N/A,#N/A,FALSE,"т02бд"}</definedName>
    <definedName name="ГЦ" localSheetId="42" hidden="1">{#N/A,#N/A,FALSE,"т02бд"}</definedName>
    <definedName name="ГЦ" hidden="1">{#N/A,#N/A,FALSE,"т02бд"}</definedName>
    <definedName name="ддд" localSheetId="1" hidden="1">{#N/A,#N/A,FALSE,"Лист4"}</definedName>
    <definedName name="ддд" localSheetId="31" hidden="1">{#N/A,#N/A,FALSE,"Лист4"}</definedName>
    <definedName name="ддд" localSheetId="40" hidden="1">{#N/A,#N/A,FALSE,"Лист4"}</definedName>
    <definedName name="ддд" localSheetId="41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34" hidden="1">{#N/A,#N/A,FALSE,"Лист4"}</definedName>
    <definedName name="ддд" localSheetId="35" hidden="1">{#N/A,#N/A,FALSE,"Лист4"}</definedName>
    <definedName name="ддд" localSheetId="3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67" hidden="1">{#N/A,#N/A,FALSE,"Лист4"}</definedName>
    <definedName name="ддд" localSheetId="104" hidden="1">{#N/A,#N/A,FALSE,"Лист4"}</definedName>
    <definedName name="ддд" localSheetId="105" hidden="1">{#N/A,#N/A,FALSE,"Лист4"}</definedName>
    <definedName name="ддд" localSheetId="106" hidden="1">{#N/A,#N/A,FALSE,"Лист4"}</definedName>
    <definedName name="ддд" localSheetId="107" hidden="1">{#N/A,#N/A,FALSE,"Лист4"}</definedName>
    <definedName name="ддд" localSheetId="96" hidden="1">{#N/A,#N/A,FALSE,"Лист4"}</definedName>
    <definedName name="ддд" localSheetId="101" hidden="1">{#N/A,#N/A,FALSE,"Лист4"}</definedName>
    <definedName name="ддд" localSheetId="102" hidden="1">{#N/A,#N/A,FALSE,"Лист4"}</definedName>
    <definedName name="ддд" localSheetId="103" hidden="1">{#N/A,#N/A,FALSE,"Лист4"}</definedName>
    <definedName name="ддд" localSheetId="119" hidden="1">{#N/A,#N/A,FALSE,"Лист4"}</definedName>
    <definedName name="ддд" localSheetId="134" hidden="1">{#N/A,#N/A,FALSE,"Лист4"}</definedName>
    <definedName name="ддд" localSheetId="141" hidden="1">{#N/A,#N/A,FALSE,"Лист4"}</definedName>
    <definedName name="ддд" localSheetId="142" hidden="1">{#N/A,#N/A,FALSE,"Лист4"}</definedName>
    <definedName name="ддд" localSheetId="143" hidden="1">{#N/A,#N/A,FALSE,"Лист4"}</definedName>
    <definedName name="ддд" localSheetId="144" hidden="1">{#N/A,#N/A,FALSE,"Лист4"}</definedName>
    <definedName name="ддд" localSheetId="145" hidden="1">{#N/A,#N/A,FALSE,"Лист4"}</definedName>
    <definedName name="ддд" localSheetId="18" hidden="1">{#N/A,#N/A,FALSE,"Лист4"}</definedName>
    <definedName name="ддд" localSheetId="19" hidden="1">{#N/A,#N/A,FALSE,"Лист4"}</definedName>
    <definedName name="ддд" localSheetId="93" hidden="1">{#N/A,#N/A,FALSE,"Лист4"}</definedName>
    <definedName name="ддд" localSheetId="108" hidden="1">{#N/A,#N/A,FALSE,"Лист4"}</definedName>
    <definedName name="ддд" localSheetId="109" hidden="1">{#N/A,#N/A,FALSE,"Лист4"}</definedName>
    <definedName name="ддд" localSheetId="110" hidden="1">{#N/A,#N/A,FALSE,"Лист4"}</definedName>
    <definedName name="ддд" localSheetId="126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47" hidden="1">{#N/A,#N/A,FALSE,"Лист4"}</definedName>
    <definedName name="ддд" localSheetId="42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31" hidden="1">{#N/A,#N/A,FALSE,"Лист4"}</definedName>
    <definedName name="е" localSheetId="40" hidden="1">{#N/A,#N/A,FALSE,"Лист4"}</definedName>
    <definedName name="е" localSheetId="41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34" hidden="1">{#N/A,#N/A,FALSE,"Лист4"}</definedName>
    <definedName name="е" localSheetId="35" hidden="1">{#N/A,#N/A,FALSE,"Лист4"}</definedName>
    <definedName name="е" localSheetId="3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67" hidden="1">{#N/A,#N/A,FALSE,"Лист4"}</definedName>
    <definedName name="е" localSheetId="104" hidden="1">{#N/A,#N/A,FALSE,"Лист4"}</definedName>
    <definedName name="е" localSheetId="105" hidden="1">{#N/A,#N/A,FALSE,"Лист4"}</definedName>
    <definedName name="е" localSheetId="106" hidden="1">{#N/A,#N/A,FALSE,"Лист4"}</definedName>
    <definedName name="е" localSheetId="107" hidden="1">{#N/A,#N/A,FALSE,"Лист4"}</definedName>
    <definedName name="е" localSheetId="96" hidden="1">{#N/A,#N/A,FALSE,"Лист4"}</definedName>
    <definedName name="е" localSheetId="101" hidden="1">{#N/A,#N/A,FALSE,"Лист4"}</definedName>
    <definedName name="е" localSheetId="102" hidden="1">{#N/A,#N/A,FALSE,"Лист4"}</definedName>
    <definedName name="е" localSheetId="103" hidden="1">{#N/A,#N/A,FALSE,"Лист4"}</definedName>
    <definedName name="е" localSheetId="119" hidden="1">{#N/A,#N/A,FALSE,"Лист4"}</definedName>
    <definedName name="е" localSheetId="134" hidden="1">{#N/A,#N/A,FALSE,"Лист4"}</definedName>
    <definedName name="е" localSheetId="141" hidden="1">{#N/A,#N/A,FALSE,"Лист4"}</definedName>
    <definedName name="е" localSheetId="142" hidden="1">{#N/A,#N/A,FALSE,"Лист4"}</definedName>
    <definedName name="е" localSheetId="143" hidden="1">{#N/A,#N/A,FALSE,"Лист4"}</definedName>
    <definedName name="е" localSheetId="144" hidden="1">{#N/A,#N/A,FALSE,"Лист4"}</definedName>
    <definedName name="е" localSheetId="145" hidden="1">{#N/A,#N/A,FALSE,"Лист4"}</definedName>
    <definedName name="е" localSheetId="18" hidden="1">{#N/A,#N/A,FALSE,"Лист4"}</definedName>
    <definedName name="е" localSheetId="19" hidden="1">{#N/A,#N/A,FALSE,"Лист4"}</definedName>
    <definedName name="е" localSheetId="93" hidden="1">{#N/A,#N/A,FALSE,"Лист4"}</definedName>
    <definedName name="е" localSheetId="108" hidden="1">{#N/A,#N/A,FALSE,"Лист4"}</definedName>
    <definedName name="е" localSheetId="109" hidden="1">{#N/A,#N/A,FALSE,"Лист4"}</definedName>
    <definedName name="е" localSheetId="110" hidden="1">{#N/A,#N/A,FALSE,"Лист4"}</definedName>
    <definedName name="е" localSheetId="126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47" hidden="1">{#N/A,#N/A,FALSE,"Лист4"}</definedName>
    <definedName name="е" localSheetId="42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31" hidden="1">{#N/A,#N/A,FALSE,"т02бд"}</definedName>
    <definedName name="ее" localSheetId="40" hidden="1">{#N/A,#N/A,FALSE,"т02бд"}</definedName>
    <definedName name="ее" localSheetId="41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34" hidden="1">{#N/A,#N/A,FALSE,"т02бд"}</definedName>
    <definedName name="ее" localSheetId="35" hidden="1">{#N/A,#N/A,FALSE,"т02бд"}</definedName>
    <definedName name="ее" localSheetId="3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67" hidden="1">{#N/A,#N/A,FALSE,"т02бд"}</definedName>
    <definedName name="ее" localSheetId="104" hidden="1">{#N/A,#N/A,FALSE,"т02бд"}</definedName>
    <definedName name="ее" localSheetId="105" hidden="1">{#N/A,#N/A,FALSE,"т02бд"}</definedName>
    <definedName name="ее" localSheetId="106" hidden="1">{#N/A,#N/A,FALSE,"т02бд"}</definedName>
    <definedName name="ее" localSheetId="107" hidden="1">{#N/A,#N/A,FALSE,"Лист4"}</definedName>
    <definedName name="ее" localSheetId="96" hidden="1">{#N/A,#N/A,FALSE,"т02бд"}</definedName>
    <definedName name="ее" localSheetId="101" hidden="1">{#N/A,#N/A,FALSE,"Лист4"}</definedName>
    <definedName name="ее" localSheetId="102" hidden="1">{#N/A,#N/A,FALSE,"т02бд"}</definedName>
    <definedName name="ее" localSheetId="103" hidden="1">{#N/A,#N/A,FALSE,"т02бд"}</definedName>
    <definedName name="ее" localSheetId="119" hidden="1">{#N/A,#N/A,FALSE,"т02бд"}</definedName>
    <definedName name="ее" localSheetId="134" hidden="1">{#N/A,#N/A,FALSE,"т02бд"}</definedName>
    <definedName name="ее" localSheetId="141" hidden="1">{#N/A,#N/A,FALSE,"т02бд"}</definedName>
    <definedName name="ее" localSheetId="142" hidden="1">{#N/A,#N/A,FALSE,"т02бд"}</definedName>
    <definedName name="ее" localSheetId="143" hidden="1">{#N/A,#N/A,FALSE,"т02бд"}</definedName>
    <definedName name="ее" localSheetId="144" hidden="1">{#N/A,#N/A,FALSE,"т02бд"}</definedName>
    <definedName name="ее" localSheetId="145" hidden="1">{#N/A,#N/A,FALSE,"т02бд"}</definedName>
    <definedName name="ее" localSheetId="18" hidden="1">{#N/A,#N/A,FALSE,"т02бд"}</definedName>
    <definedName name="ее" localSheetId="19" hidden="1">{#N/A,#N/A,FALSE,"т02бд"}</definedName>
    <definedName name="ее" localSheetId="93" hidden="1">{#N/A,#N/A,FALSE,"т02бд"}</definedName>
    <definedName name="ее" localSheetId="108" hidden="1">{#N/A,#N/A,FALSE,"Лист4"}</definedName>
    <definedName name="ее" localSheetId="109" hidden="1">{#N/A,#N/A,FALSE,"т02бд"}</definedName>
    <definedName name="ее" localSheetId="110" hidden="1">{#N/A,#N/A,FALSE,"т02бд"}</definedName>
    <definedName name="ее" localSheetId="126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47" hidden="1">{#N/A,#N/A,FALSE,"т02бд"}</definedName>
    <definedName name="ее" localSheetId="42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31" hidden="1">{#N/A,#N/A,FALSE,"Лист4"}</definedName>
    <definedName name="ееге" localSheetId="40" hidden="1">{#N/A,#N/A,FALSE,"Лист4"}</definedName>
    <definedName name="ееге" localSheetId="41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34" hidden="1">{#N/A,#N/A,FALSE,"Лист4"}</definedName>
    <definedName name="ееге" localSheetId="35" hidden="1">{#N/A,#N/A,FALSE,"Лист4"}</definedName>
    <definedName name="ееге" localSheetId="3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67" hidden="1">{#N/A,#N/A,FALSE,"Лист4"}</definedName>
    <definedName name="ееге" localSheetId="104" hidden="1">{#N/A,#N/A,FALSE,"Лист4"}</definedName>
    <definedName name="ееге" localSheetId="105" hidden="1">{#N/A,#N/A,FALSE,"Лист4"}</definedName>
    <definedName name="ееге" localSheetId="106" hidden="1">{#N/A,#N/A,FALSE,"Лист4"}</definedName>
    <definedName name="ееге" localSheetId="107" hidden="1">{#N/A,#N/A,FALSE,"Лист4"}</definedName>
    <definedName name="ееге" localSheetId="96" hidden="1">{#N/A,#N/A,FALSE,"Лист4"}</definedName>
    <definedName name="ееге" localSheetId="101" hidden="1">{#N/A,#N/A,FALSE,"Лист4"}</definedName>
    <definedName name="ееге" localSheetId="102" hidden="1">{#N/A,#N/A,FALSE,"Лист4"}</definedName>
    <definedName name="ееге" localSheetId="103" hidden="1">{#N/A,#N/A,FALSE,"Лист4"}</definedName>
    <definedName name="ееге" localSheetId="119" hidden="1">{#N/A,#N/A,FALSE,"Лист4"}</definedName>
    <definedName name="ееге" localSheetId="134" hidden="1">{#N/A,#N/A,FALSE,"Лист4"}</definedName>
    <definedName name="ееге" localSheetId="141" hidden="1">{#N/A,#N/A,FALSE,"Лист4"}</definedName>
    <definedName name="ееге" localSheetId="142" hidden="1">{#N/A,#N/A,FALSE,"Лист4"}</definedName>
    <definedName name="ееге" localSheetId="143" hidden="1">{#N/A,#N/A,FALSE,"Лист4"}</definedName>
    <definedName name="ееге" localSheetId="144" hidden="1">{#N/A,#N/A,FALSE,"Лист4"}</definedName>
    <definedName name="ееге" localSheetId="145" hidden="1">{#N/A,#N/A,FALSE,"Лист4"}</definedName>
    <definedName name="ееге" localSheetId="18" hidden="1">{#N/A,#N/A,FALSE,"Лист4"}</definedName>
    <definedName name="ееге" localSheetId="19" hidden="1">{#N/A,#N/A,FALSE,"Лист4"}</definedName>
    <definedName name="ееге" localSheetId="93" hidden="1">{#N/A,#N/A,FALSE,"Лист4"}</definedName>
    <definedName name="ееге" localSheetId="108" hidden="1">{#N/A,#N/A,FALSE,"Лист4"}</definedName>
    <definedName name="ееге" localSheetId="109" hidden="1">{#N/A,#N/A,FALSE,"Лист4"}</definedName>
    <definedName name="ееге" localSheetId="110" hidden="1">{#N/A,#N/A,FALSE,"Лист4"}</definedName>
    <definedName name="ееге" localSheetId="126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47" hidden="1">{#N/A,#N/A,FALSE,"Лист4"}</definedName>
    <definedName name="ееге" localSheetId="42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31" hidden="1">{#N/A,#N/A,FALSE,"Лист4"}</definedName>
    <definedName name="еегше" localSheetId="40" hidden="1">{#N/A,#N/A,FALSE,"Лист4"}</definedName>
    <definedName name="еегше" localSheetId="41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34" hidden="1">{#N/A,#N/A,FALSE,"Лист4"}</definedName>
    <definedName name="еегше" localSheetId="35" hidden="1">{#N/A,#N/A,FALSE,"Лист4"}</definedName>
    <definedName name="еегше" localSheetId="3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67" hidden="1">{#N/A,#N/A,FALSE,"Лист4"}</definedName>
    <definedName name="еегше" localSheetId="104" hidden="1">{#N/A,#N/A,FALSE,"Лист4"}</definedName>
    <definedName name="еегше" localSheetId="105" hidden="1">{#N/A,#N/A,FALSE,"Лист4"}</definedName>
    <definedName name="еегше" localSheetId="106" hidden="1">{#N/A,#N/A,FALSE,"Лист4"}</definedName>
    <definedName name="еегше" localSheetId="107" hidden="1">{#N/A,#N/A,FALSE,"Лист4"}</definedName>
    <definedName name="еегше" localSheetId="96" hidden="1">{#N/A,#N/A,FALSE,"Лист4"}</definedName>
    <definedName name="еегше" localSheetId="101" hidden="1">{#N/A,#N/A,FALSE,"Лист4"}</definedName>
    <definedName name="еегше" localSheetId="102" hidden="1">{#N/A,#N/A,FALSE,"Лист4"}</definedName>
    <definedName name="еегше" localSheetId="103" hidden="1">{#N/A,#N/A,FALSE,"Лист4"}</definedName>
    <definedName name="еегше" localSheetId="119" hidden="1">{#N/A,#N/A,FALSE,"Лист4"}</definedName>
    <definedName name="еегше" localSheetId="134" hidden="1">{#N/A,#N/A,FALSE,"Лист4"}</definedName>
    <definedName name="еегше" localSheetId="141" hidden="1">{#N/A,#N/A,FALSE,"Лист4"}</definedName>
    <definedName name="еегше" localSheetId="142" hidden="1">{#N/A,#N/A,FALSE,"Лист4"}</definedName>
    <definedName name="еегше" localSheetId="143" hidden="1">{#N/A,#N/A,FALSE,"Лист4"}</definedName>
    <definedName name="еегше" localSheetId="144" hidden="1">{#N/A,#N/A,FALSE,"Лист4"}</definedName>
    <definedName name="еегше" localSheetId="145" hidden="1">{#N/A,#N/A,FALSE,"Лист4"}</definedName>
    <definedName name="еегше" localSheetId="18" hidden="1">{#N/A,#N/A,FALSE,"Лист4"}</definedName>
    <definedName name="еегше" localSheetId="19" hidden="1">{#N/A,#N/A,FALSE,"Лист4"}</definedName>
    <definedName name="еегше" localSheetId="93" hidden="1">{#N/A,#N/A,FALSE,"Лист4"}</definedName>
    <definedName name="еегше" localSheetId="108" hidden="1">{#N/A,#N/A,FALSE,"Лист4"}</definedName>
    <definedName name="еегше" localSheetId="109" hidden="1">{#N/A,#N/A,FALSE,"Лист4"}</definedName>
    <definedName name="еегше" localSheetId="110" hidden="1">{#N/A,#N/A,FALSE,"Лист4"}</definedName>
    <definedName name="еегше" localSheetId="126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47" hidden="1">{#N/A,#N/A,FALSE,"Лист4"}</definedName>
    <definedName name="еегше" localSheetId="42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31" hidden="1">{#N/A,#N/A,FALSE,"Лист4"}</definedName>
    <definedName name="еее" localSheetId="40" hidden="1">{#N/A,#N/A,FALSE,"Лист4"}</definedName>
    <definedName name="еее" localSheetId="41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34" hidden="1">{#N/A,#N/A,FALSE,"Лист4"}</definedName>
    <definedName name="еее" localSheetId="35" hidden="1">{#N/A,#N/A,FALSE,"Лист4"}</definedName>
    <definedName name="еее" localSheetId="3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67" hidden="1">{#N/A,#N/A,FALSE,"Лист4"}</definedName>
    <definedName name="еее" localSheetId="104" hidden="1">{#N/A,#N/A,FALSE,"Лист4"}</definedName>
    <definedName name="еее" localSheetId="105" hidden="1">{#N/A,#N/A,FALSE,"Лист4"}</definedName>
    <definedName name="еее" localSheetId="106" hidden="1">{#N/A,#N/A,FALSE,"Лист4"}</definedName>
    <definedName name="еее" localSheetId="107" hidden="1">{#N/A,#N/A,FALSE,"Лист4"}</definedName>
    <definedName name="еее" localSheetId="96" hidden="1">{#N/A,#N/A,FALSE,"Лист4"}</definedName>
    <definedName name="еее" localSheetId="101" hidden="1">{#N/A,#N/A,FALSE,"Лист4"}</definedName>
    <definedName name="еее" localSheetId="102" hidden="1">{#N/A,#N/A,FALSE,"Лист4"}</definedName>
    <definedName name="еее" localSheetId="103" hidden="1">{#N/A,#N/A,FALSE,"Лист4"}</definedName>
    <definedName name="еее" localSheetId="119" hidden="1">{#N/A,#N/A,FALSE,"Лист4"}</definedName>
    <definedName name="еее" localSheetId="134" hidden="1">{#N/A,#N/A,FALSE,"Лист4"}</definedName>
    <definedName name="еее" localSheetId="141" hidden="1">{#N/A,#N/A,FALSE,"Лист4"}</definedName>
    <definedName name="еее" localSheetId="142" hidden="1">{#N/A,#N/A,FALSE,"Лист4"}</definedName>
    <definedName name="еее" localSheetId="143" hidden="1">{#N/A,#N/A,FALSE,"Лист4"}</definedName>
    <definedName name="еее" localSheetId="144" hidden="1">{#N/A,#N/A,FALSE,"Лист4"}</definedName>
    <definedName name="еее" localSheetId="145" hidden="1">{#N/A,#N/A,FALSE,"Лист4"}</definedName>
    <definedName name="еее" localSheetId="18" hidden="1">{#N/A,#N/A,FALSE,"Лист4"}</definedName>
    <definedName name="еее" localSheetId="19" hidden="1">{#N/A,#N/A,FALSE,"Лист4"}</definedName>
    <definedName name="еее" localSheetId="93" hidden="1">{#N/A,#N/A,FALSE,"Лист4"}</definedName>
    <definedName name="еее" localSheetId="108" hidden="1">{#N/A,#N/A,FALSE,"Лист4"}</definedName>
    <definedName name="еее" localSheetId="109" hidden="1">{#N/A,#N/A,FALSE,"Лист4"}</definedName>
    <definedName name="еее" localSheetId="110" hidden="1">{#N/A,#N/A,FALSE,"Лист4"}</definedName>
    <definedName name="еее" localSheetId="126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47" hidden="1">{#N/A,#N/A,FALSE,"Лист4"}</definedName>
    <definedName name="еее" localSheetId="42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31" hidden="1">{#N/A,#N/A,FALSE,"Лист4"}</definedName>
    <definedName name="ееее" localSheetId="40" hidden="1">{#N/A,#N/A,FALSE,"Лист4"}</definedName>
    <definedName name="ееее" localSheetId="41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34" hidden="1">{#N/A,#N/A,FALSE,"Лист4"}</definedName>
    <definedName name="ееее" localSheetId="35" hidden="1">{#N/A,#N/A,FALSE,"Лист4"}</definedName>
    <definedName name="ееее" localSheetId="3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67" hidden="1">{#N/A,#N/A,FALSE,"Лист4"}</definedName>
    <definedName name="ееее" localSheetId="104" hidden="1">{#N/A,#N/A,FALSE,"Лист4"}</definedName>
    <definedName name="ееее" localSheetId="105" hidden="1">{#N/A,#N/A,FALSE,"Лист4"}</definedName>
    <definedName name="ееее" localSheetId="106" hidden="1">{#N/A,#N/A,FALSE,"Лист4"}</definedName>
    <definedName name="ееее" localSheetId="107" hidden="1">{#N/A,#N/A,FALSE,"Лист4"}</definedName>
    <definedName name="ееее" localSheetId="96" hidden="1">{#N/A,#N/A,FALSE,"Лист4"}</definedName>
    <definedName name="ееее" localSheetId="101" hidden="1">{#N/A,#N/A,FALSE,"Лист4"}</definedName>
    <definedName name="ееее" localSheetId="102" hidden="1">{#N/A,#N/A,FALSE,"Лист4"}</definedName>
    <definedName name="ееее" localSheetId="103" hidden="1">{#N/A,#N/A,FALSE,"Лист4"}</definedName>
    <definedName name="ееее" localSheetId="119" hidden="1">{#N/A,#N/A,FALSE,"Лист4"}</definedName>
    <definedName name="ееее" localSheetId="134" hidden="1">{#N/A,#N/A,FALSE,"Лист4"}</definedName>
    <definedName name="ееее" localSheetId="141" hidden="1">{#N/A,#N/A,FALSE,"Лист4"}</definedName>
    <definedName name="ееее" localSheetId="142" hidden="1">{#N/A,#N/A,FALSE,"Лист4"}</definedName>
    <definedName name="ееее" localSheetId="143" hidden="1">{#N/A,#N/A,FALSE,"Лист4"}</definedName>
    <definedName name="ееее" localSheetId="144" hidden="1">{#N/A,#N/A,FALSE,"Лист4"}</definedName>
    <definedName name="ееее" localSheetId="145" hidden="1">{#N/A,#N/A,FALSE,"Лист4"}</definedName>
    <definedName name="ееее" localSheetId="18" hidden="1">{#N/A,#N/A,FALSE,"Лист4"}</definedName>
    <definedName name="ееее" localSheetId="19" hidden="1">{#N/A,#N/A,FALSE,"Лист4"}</definedName>
    <definedName name="ееее" localSheetId="93" hidden="1">{#N/A,#N/A,FALSE,"Лист4"}</definedName>
    <definedName name="ееее" localSheetId="108" hidden="1">{#N/A,#N/A,FALSE,"Лист4"}</definedName>
    <definedName name="ееее" localSheetId="109" hidden="1">{#N/A,#N/A,FALSE,"Лист4"}</definedName>
    <definedName name="ееее" localSheetId="110" hidden="1">{#N/A,#N/A,FALSE,"Лист4"}</definedName>
    <definedName name="ееее" localSheetId="126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47" hidden="1">{#N/A,#N/A,FALSE,"Лист4"}</definedName>
    <definedName name="ееее" localSheetId="42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31" hidden="1">{#N/A,#N/A,FALSE,"Лист4"}</definedName>
    <definedName name="ееекк" localSheetId="40" hidden="1">{#N/A,#N/A,FALSE,"Лист4"}</definedName>
    <definedName name="ееекк" localSheetId="41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34" hidden="1">{#N/A,#N/A,FALSE,"Лист4"}</definedName>
    <definedName name="ееекк" localSheetId="35" hidden="1">{#N/A,#N/A,FALSE,"Лист4"}</definedName>
    <definedName name="ееекк" localSheetId="3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67" hidden="1">{#N/A,#N/A,FALSE,"Лист4"}</definedName>
    <definedName name="ееекк" localSheetId="104" hidden="1">{#N/A,#N/A,FALSE,"Лист4"}</definedName>
    <definedName name="ееекк" localSheetId="105" hidden="1">{#N/A,#N/A,FALSE,"Лист4"}</definedName>
    <definedName name="ееекк" localSheetId="106" hidden="1">{#N/A,#N/A,FALSE,"Лист4"}</definedName>
    <definedName name="ееекк" localSheetId="107" hidden="1">{#N/A,#N/A,FALSE,"Лист4"}</definedName>
    <definedName name="ееекк" localSheetId="96" hidden="1">{#N/A,#N/A,FALSE,"Лист4"}</definedName>
    <definedName name="ееекк" localSheetId="101" hidden="1">{#N/A,#N/A,FALSE,"Лист4"}</definedName>
    <definedName name="ееекк" localSheetId="102" hidden="1">{#N/A,#N/A,FALSE,"Лист4"}</definedName>
    <definedName name="ееекк" localSheetId="103" hidden="1">{#N/A,#N/A,FALSE,"Лист4"}</definedName>
    <definedName name="ееекк" localSheetId="119" hidden="1">{#N/A,#N/A,FALSE,"Лист4"}</definedName>
    <definedName name="ееекк" localSheetId="134" hidden="1">{#N/A,#N/A,FALSE,"Лист4"}</definedName>
    <definedName name="ееекк" localSheetId="141" hidden="1">{#N/A,#N/A,FALSE,"Лист4"}</definedName>
    <definedName name="ееекк" localSheetId="142" hidden="1">{#N/A,#N/A,FALSE,"Лист4"}</definedName>
    <definedName name="ееекк" localSheetId="143" hidden="1">{#N/A,#N/A,FALSE,"Лист4"}</definedName>
    <definedName name="ееекк" localSheetId="144" hidden="1">{#N/A,#N/A,FALSE,"Лист4"}</definedName>
    <definedName name="ееекк" localSheetId="145" hidden="1">{#N/A,#N/A,FALSE,"Лист4"}</definedName>
    <definedName name="ееекк" localSheetId="18" hidden="1">{#N/A,#N/A,FALSE,"Лист4"}</definedName>
    <definedName name="ееекк" localSheetId="19" hidden="1">{#N/A,#N/A,FALSE,"Лист4"}</definedName>
    <definedName name="ееекк" localSheetId="93" hidden="1">{#N/A,#N/A,FALSE,"Лист4"}</definedName>
    <definedName name="ееекк" localSheetId="108" hidden="1">{#N/A,#N/A,FALSE,"Лист4"}</definedName>
    <definedName name="ееекк" localSheetId="109" hidden="1">{#N/A,#N/A,FALSE,"Лист4"}</definedName>
    <definedName name="ееекк" localSheetId="110" hidden="1">{#N/A,#N/A,FALSE,"Лист4"}</definedName>
    <definedName name="ееекк" localSheetId="126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47" hidden="1">{#N/A,#N/A,FALSE,"Лист4"}</definedName>
    <definedName name="ееекк" localSheetId="42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31" hidden="1">{#N/A,#N/A,FALSE,"Лист4"}</definedName>
    <definedName name="еепке" localSheetId="40" hidden="1">{#N/A,#N/A,FALSE,"Лист4"}</definedName>
    <definedName name="еепке" localSheetId="41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34" hidden="1">{#N/A,#N/A,FALSE,"Лист4"}</definedName>
    <definedName name="еепке" localSheetId="35" hidden="1">{#N/A,#N/A,FALSE,"Лист4"}</definedName>
    <definedName name="еепке" localSheetId="3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67" hidden="1">{#N/A,#N/A,FALSE,"Лист4"}</definedName>
    <definedName name="еепке" localSheetId="104" hidden="1">{#N/A,#N/A,FALSE,"Лист4"}</definedName>
    <definedName name="еепке" localSheetId="105" hidden="1">{#N/A,#N/A,FALSE,"Лист4"}</definedName>
    <definedName name="еепке" localSheetId="106" hidden="1">{#N/A,#N/A,FALSE,"Лист4"}</definedName>
    <definedName name="еепке" localSheetId="107" hidden="1">{#N/A,#N/A,FALSE,"Лист4"}</definedName>
    <definedName name="еепке" localSheetId="96" hidden="1">{#N/A,#N/A,FALSE,"Лист4"}</definedName>
    <definedName name="еепке" localSheetId="101" hidden="1">{#N/A,#N/A,FALSE,"Лист4"}</definedName>
    <definedName name="еепке" localSheetId="102" hidden="1">{#N/A,#N/A,FALSE,"Лист4"}</definedName>
    <definedName name="еепке" localSheetId="103" hidden="1">{#N/A,#N/A,FALSE,"Лист4"}</definedName>
    <definedName name="еепке" localSheetId="119" hidden="1">{#N/A,#N/A,FALSE,"Лист4"}</definedName>
    <definedName name="еепке" localSheetId="134" hidden="1">{#N/A,#N/A,FALSE,"Лист4"}</definedName>
    <definedName name="еепке" localSheetId="141" hidden="1">{#N/A,#N/A,FALSE,"Лист4"}</definedName>
    <definedName name="еепке" localSheetId="142" hidden="1">{#N/A,#N/A,FALSE,"Лист4"}</definedName>
    <definedName name="еепке" localSheetId="143" hidden="1">{#N/A,#N/A,FALSE,"Лист4"}</definedName>
    <definedName name="еепке" localSheetId="144" hidden="1">{#N/A,#N/A,FALSE,"Лист4"}</definedName>
    <definedName name="еепке" localSheetId="145" hidden="1">{#N/A,#N/A,FALSE,"Лист4"}</definedName>
    <definedName name="еепке" localSheetId="18" hidden="1">{#N/A,#N/A,FALSE,"Лист4"}</definedName>
    <definedName name="еепке" localSheetId="19" hidden="1">{#N/A,#N/A,FALSE,"Лист4"}</definedName>
    <definedName name="еепке" localSheetId="93" hidden="1">{#N/A,#N/A,FALSE,"Лист4"}</definedName>
    <definedName name="еепке" localSheetId="108" hidden="1">{#N/A,#N/A,FALSE,"Лист4"}</definedName>
    <definedName name="еепке" localSheetId="109" hidden="1">{#N/A,#N/A,FALSE,"Лист4"}</definedName>
    <definedName name="еепке" localSheetId="110" hidden="1">{#N/A,#N/A,FALSE,"Лист4"}</definedName>
    <definedName name="еепке" localSheetId="126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47" hidden="1">{#N/A,#N/A,FALSE,"Лист4"}</definedName>
    <definedName name="еепке" localSheetId="42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31" hidden="1">{#N/A,#N/A,FALSE,"Лист4"}</definedName>
    <definedName name="еешгег" localSheetId="40" hidden="1">{#N/A,#N/A,FALSE,"Лист4"}</definedName>
    <definedName name="еешгег" localSheetId="41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34" hidden="1">{#N/A,#N/A,FALSE,"Лист4"}</definedName>
    <definedName name="еешгег" localSheetId="35" hidden="1">{#N/A,#N/A,FALSE,"Лист4"}</definedName>
    <definedName name="еешгег" localSheetId="3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67" hidden="1">{#N/A,#N/A,FALSE,"Лист4"}</definedName>
    <definedName name="еешгег" localSheetId="104" hidden="1">{#N/A,#N/A,FALSE,"Лист4"}</definedName>
    <definedName name="еешгег" localSheetId="105" hidden="1">{#N/A,#N/A,FALSE,"Лист4"}</definedName>
    <definedName name="еешгег" localSheetId="106" hidden="1">{#N/A,#N/A,FALSE,"Лист4"}</definedName>
    <definedName name="еешгег" localSheetId="107" hidden="1">{#N/A,#N/A,FALSE,"Лист4"}</definedName>
    <definedName name="еешгег" localSheetId="96" hidden="1">{#N/A,#N/A,FALSE,"Лист4"}</definedName>
    <definedName name="еешгег" localSheetId="101" hidden="1">{#N/A,#N/A,FALSE,"Лист4"}</definedName>
    <definedName name="еешгег" localSheetId="102" hidden="1">{#N/A,#N/A,FALSE,"Лист4"}</definedName>
    <definedName name="еешгег" localSheetId="103" hidden="1">{#N/A,#N/A,FALSE,"Лист4"}</definedName>
    <definedName name="еешгег" localSheetId="119" hidden="1">{#N/A,#N/A,FALSE,"Лист4"}</definedName>
    <definedName name="еешгег" localSheetId="134" hidden="1">{#N/A,#N/A,FALSE,"Лист4"}</definedName>
    <definedName name="еешгег" localSheetId="141" hidden="1">{#N/A,#N/A,FALSE,"Лист4"}</definedName>
    <definedName name="еешгег" localSheetId="142" hidden="1">{#N/A,#N/A,FALSE,"Лист4"}</definedName>
    <definedName name="еешгег" localSheetId="143" hidden="1">{#N/A,#N/A,FALSE,"Лист4"}</definedName>
    <definedName name="еешгег" localSheetId="144" hidden="1">{#N/A,#N/A,FALSE,"Лист4"}</definedName>
    <definedName name="еешгег" localSheetId="145" hidden="1">{#N/A,#N/A,FALSE,"Лист4"}</definedName>
    <definedName name="еешгег" localSheetId="18" hidden="1">{#N/A,#N/A,FALSE,"Лист4"}</definedName>
    <definedName name="еешгег" localSheetId="19" hidden="1">{#N/A,#N/A,FALSE,"Лист4"}</definedName>
    <definedName name="еешгег" localSheetId="93" hidden="1">{#N/A,#N/A,FALSE,"Лист4"}</definedName>
    <definedName name="еешгег" localSheetId="108" hidden="1">{#N/A,#N/A,FALSE,"Лист4"}</definedName>
    <definedName name="еешгег" localSheetId="109" hidden="1">{#N/A,#N/A,FALSE,"Лист4"}</definedName>
    <definedName name="еешгег" localSheetId="110" hidden="1">{#N/A,#N/A,FALSE,"Лист4"}</definedName>
    <definedName name="еешгег" localSheetId="126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47" hidden="1">{#N/A,#N/A,FALSE,"Лист4"}</definedName>
    <definedName name="еешгег" localSheetId="42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31" hidden="1">{#N/A,#N/A,FALSE,"Лист4"}</definedName>
    <definedName name="екуц" localSheetId="40" hidden="1">{#N/A,#N/A,FALSE,"Лист4"}</definedName>
    <definedName name="екуц" localSheetId="41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34" hidden="1">{#N/A,#N/A,FALSE,"Лист4"}</definedName>
    <definedName name="екуц" localSheetId="35" hidden="1">{#N/A,#N/A,FALSE,"Лист4"}</definedName>
    <definedName name="екуц" localSheetId="3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67" hidden="1">{#N/A,#N/A,FALSE,"Лист4"}</definedName>
    <definedName name="екуц" localSheetId="104" hidden="1">{#N/A,#N/A,FALSE,"Лист4"}</definedName>
    <definedName name="екуц" localSheetId="105" hidden="1">{#N/A,#N/A,FALSE,"Лист4"}</definedName>
    <definedName name="екуц" localSheetId="106" hidden="1">{#N/A,#N/A,FALSE,"Лист4"}</definedName>
    <definedName name="екуц" localSheetId="107" hidden="1">{#N/A,#N/A,FALSE,"Лист4"}</definedName>
    <definedName name="екуц" localSheetId="96" hidden="1">{#N/A,#N/A,FALSE,"Лист4"}</definedName>
    <definedName name="екуц" localSheetId="101" hidden="1">{#N/A,#N/A,FALSE,"Лист4"}</definedName>
    <definedName name="екуц" localSheetId="102" hidden="1">{#N/A,#N/A,FALSE,"Лист4"}</definedName>
    <definedName name="екуц" localSheetId="103" hidden="1">{#N/A,#N/A,FALSE,"Лист4"}</definedName>
    <definedName name="екуц" localSheetId="119" hidden="1">{#N/A,#N/A,FALSE,"Лист4"}</definedName>
    <definedName name="екуц" localSheetId="134" hidden="1">{#N/A,#N/A,FALSE,"Лист4"}</definedName>
    <definedName name="екуц" localSheetId="141" hidden="1">{#N/A,#N/A,FALSE,"Лист4"}</definedName>
    <definedName name="екуц" localSheetId="142" hidden="1">{#N/A,#N/A,FALSE,"Лист4"}</definedName>
    <definedName name="екуц" localSheetId="143" hidden="1">{#N/A,#N/A,FALSE,"Лист4"}</definedName>
    <definedName name="екуц" localSheetId="144" hidden="1">{#N/A,#N/A,FALSE,"Лист4"}</definedName>
    <definedName name="екуц" localSheetId="145" hidden="1">{#N/A,#N/A,FALSE,"Лист4"}</definedName>
    <definedName name="екуц" localSheetId="18" hidden="1">{#N/A,#N/A,FALSE,"Лист4"}</definedName>
    <definedName name="екуц" localSheetId="19" hidden="1">{#N/A,#N/A,FALSE,"Лист4"}</definedName>
    <definedName name="екуц" localSheetId="93" hidden="1">{#N/A,#N/A,FALSE,"Лист4"}</definedName>
    <definedName name="екуц" localSheetId="108" hidden="1">{#N/A,#N/A,FALSE,"Лист4"}</definedName>
    <definedName name="екуц" localSheetId="109" hidden="1">{#N/A,#N/A,FALSE,"Лист4"}</definedName>
    <definedName name="екуц" localSheetId="110" hidden="1">{#N/A,#N/A,FALSE,"Лист4"}</definedName>
    <definedName name="екуц" localSheetId="126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47" hidden="1">{#N/A,#N/A,FALSE,"Лист4"}</definedName>
    <definedName name="екуц" localSheetId="42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31" hidden="1">{#N/A,#N/A,FALSE,"Лист4"}</definedName>
    <definedName name="енг" localSheetId="40" hidden="1">{#N/A,#N/A,FALSE,"Лист4"}</definedName>
    <definedName name="енг" localSheetId="41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34" hidden="1">{#N/A,#N/A,FALSE,"Лист4"}</definedName>
    <definedName name="енг" localSheetId="35" hidden="1">{#N/A,#N/A,FALSE,"Лист4"}</definedName>
    <definedName name="енг" localSheetId="3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67" hidden="1">{#N/A,#N/A,FALSE,"Лист4"}</definedName>
    <definedName name="енг" localSheetId="104" hidden="1">{#N/A,#N/A,FALSE,"Лист4"}</definedName>
    <definedName name="енг" localSheetId="105" hidden="1">{#N/A,#N/A,FALSE,"Лист4"}</definedName>
    <definedName name="енг" localSheetId="106" hidden="1">{#N/A,#N/A,FALSE,"Лист4"}</definedName>
    <definedName name="енг" localSheetId="107" hidden="1">{#N/A,#N/A,FALSE,"Лист4"}</definedName>
    <definedName name="енг" localSheetId="96" hidden="1">{#N/A,#N/A,FALSE,"Лист4"}</definedName>
    <definedName name="енг" localSheetId="101" hidden="1">{#N/A,#N/A,FALSE,"Лист4"}</definedName>
    <definedName name="енг" localSheetId="102" hidden="1">{#N/A,#N/A,FALSE,"Лист4"}</definedName>
    <definedName name="енг" localSheetId="103" hidden="1">{#N/A,#N/A,FALSE,"Лист4"}</definedName>
    <definedName name="енг" localSheetId="119" hidden="1">{#N/A,#N/A,FALSE,"Лист4"}</definedName>
    <definedName name="енг" localSheetId="134" hidden="1">{#N/A,#N/A,FALSE,"Лист4"}</definedName>
    <definedName name="енг" localSheetId="141" hidden="1">{#N/A,#N/A,FALSE,"Лист4"}</definedName>
    <definedName name="енг" localSheetId="142" hidden="1">{#N/A,#N/A,FALSE,"Лист4"}</definedName>
    <definedName name="енг" localSheetId="143" hidden="1">{#N/A,#N/A,FALSE,"Лист4"}</definedName>
    <definedName name="енг" localSheetId="144" hidden="1">{#N/A,#N/A,FALSE,"Лист4"}</definedName>
    <definedName name="енг" localSheetId="145" hidden="1">{#N/A,#N/A,FALSE,"Лист4"}</definedName>
    <definedName name="енг" localSheetId="18" hidden="1">{#N/A,#N/A,FALSE,"Лист4"}</definedName>
    <definedName name="енг" localSheetId="19" hidden="1">{#N/A,#N/A,FALSE,"Лист4"}</definedName>
    <definedName name="енг" localSheetId="93" hidden="1">{#N/A,#N/A,FALSE,"Лист4"}</definedName>
    <definedName name="енг" localSheetId="108" hidden="1">{#N/A,#N/A,FALSE,"Лист4"}</definedName>
    <definedName name="енг" localSheetId="109" hidden="1">{#N/A,#N/A,FALSE,"Лист4"}</definedName>
    <definedName name="енг" localSheetId="110" hidden="1">{#N/A,#N/A,FALSE,"Лист4"}</definedName>
    <definedName name="енг" localSheetId="126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47" hidden="1">{#N/A,#N/A,FALSE,"Лист4"}</definedName>
    <definedName name="енг" localSheetId="42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31" hidden="1">{#N/A,#N/A,FALSE,"Лист4"}</definedName>
    <definedName name="епи" localSheetId="40" hidden="1">{#N/A,#N/A,FALSE,"Лист4"}</definedName>
    <definedName name="епи" localSheetId="41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34" hidden="1">{#N/A,#N/A,FALSE,"Лист4"}</definedName>
    <definedName name="епи" localSheetId="35" hidden="1">{#N/A,#N/A,FALSE,"Лист4"}</definedName>
    <definedName name="епи" localSheetId="3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67" hidden="1">{#N/A,#N/A,FALSE,"Лист4"}</definedName>
    <definedName name="епи" localSheetId="104" hidden="1">{#N/A,#N/A,FALSE,"Лист4"}</definedName>
    <definedName name="епи" localSheetId="105" hidden="1">{#N/A,#N/A,FALSE,"Лист4"}</definedName>
    <definedName name="епи" localSheetId="106" hidden="1">{#N/A,#N/A,FALSE,"Лист4"}</definedName>
    <definedName name="епи" localSheetId="107" hidden="1">{#N/A,#N/A,FALSE,"Лист4"}</definedName>
    <definedName name="епи" localSheetId="96" hidden="1">{#N/A,#N/A,FALSE,"Лист4"}</definedName>
    <definedName name="епи" localSheetId="101" hidden="1">{#N/A,#N/A,FALSE,"Лист4"}</definedName>
    <definedName name="епи" localSheetId="102" hidden="1">{#N/A,#N/A,FALSE,"Лист4"}</definedName>
    <definedName name="епи" localSheetId="103" hidden="1">{#N/A,#N/A,FALSE,"Лист4"}</definedName>
    <definedName name="епи" localSheetId="119" hidden="1">{#N/A,#N/A,FALSE,"Лист4"}</definedName>
    <definedName name="епи" localSheetId="134" hidden="1">{#N/A,#N/A,FALSE,"Лист4"}</definedName>
    <definedName name="епи" localSheetId="141" hidden="1">{#N/A,#N/A,FALSE,"Лист4"}</definedName>
    <definedName name="епи" localSheetId="142" hidden="1">{#N/A,#N/A,FALSE,"Лист4"}</definedName>
    <definedName name="епи" localSheetId="143" hidden="1">{#N/A,#N/A,FALSE,"Лист4"}</definedName>
    <definedName name="епи" localSheetId="144" hidden="1">{#N/A,#N/A,FALSE,"Лист4"}</definedName>
    <definedName name="епи" localSheetId="145" hidden="1">{#N/A,#N/A,FALSE,"Лист4"}</definedName>
    <definedName name="епи" localSheetId="18" hidden="1">{#N/A,#N/A,FALSE,"Лист4"}</definedName>
    <definedName name="епи" localSheetId="19" hidden="1">{#N/A,#N/A,FALSE,"Лист4"}</definedName>
    <definedName name="епи" localSheetId="93" hidden="1">{#N/A,#N/A,FALSE,"Лист4"}</definedName>
    <definedName name="епи" localSheetId="108" hidden="1">{#N/A,#N/A,FALSE,"Лист4"}</definedName>
    <definedName name="епи" localSheetId="109" hidden="1">{#N/A,#N/A,FALSE,"Лист4"}</definedName>
    <definedName name="епи" localSheetId="110" hidden="1">{#N/A,#N/A,FALSE,"Лист4"}</definedName>
    <definedName name="епи" localSheetId="126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47" hidden="1">{#N/A,#N/A,FALSE,"Лист4"}</definedName>
    <definedName name="епи" localSheetId="42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29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26" hidden="1">{#N/A,#N/A,FALSE,"т02бд"}</definedName>
    <definedName name="еппп" localSheetId="31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34" hidden="1">{#N/A,#N/A,FALSE,"т02бд"}</definedName>
    <definedName name="еппп" localSheetId="35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51" hidden="1">{#N/A,#N/A,FALSE,"т02бд"}</definedName>
    <definedName name="еппп" localSheetId="52" hidden="1">{#N/A,#N/A,FALSE,"т02бд"}</definedName>
    <definedName name="еппп" localSheetId="53" hidden="1">{#N/A,#N/A,FALSE,"т02бд"}</definedName>
    <definedName name="еппп" localSheetId="5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104" hidden="1">{#N/A,#N/A,FALSE,"т02бд"}</definedName>
    <definedName name="еппп" localSheetId="105" hidden="1">{#N/A,#N/A,FALSE,"т02бд"}</definedName>
    <definedName name="еппп" localSheetId="106" hidden="1">{#N/A,#N/A,FALSE,"т02бд"}</definedName>
    <definedName name="еппп" localSheetId="107" hidden="1">{#N/A,#N/A,FALSE,"т02бд"}</definedName>
    <definedName name="еппп" localSheetId="96" hidden="1">{#N/A,#N/A,FALSE,"т02бд"}</definedName>
    <definedName name="еппп" localSheetId="98" hidden="1">{#N/A,#N/A,FALSE,"т02бд"}</definedName>
    <definedName name="еппп" localSheetId="101" hidden="1">{#N/A,#N/A,FALSE,"т02бд"}</definedName>
    <definedName name="еппп" localSheetId="102" hidden="1">{#N/A,#N/A,FALSE,"т02бд"}</definedName>
    <definedName name="еппп" localSheetId="103" hidden="1">{#N/A,#N/A,FALSE,"т02бд"}</definedName>
    <definedName name="еппп" localSheetId="119" hidden="1">{#N/A,#N/A,FALSE,"т02бд"}</definedName>
    <definedName name="еппп" localSheetId="134" hidden="1">{#N/A,#N/A,FALSE,"т02бд"}</definedName>
    <definedName name="еппп" localSheetId="139" hidden="1">{#N/A,#N/A,FALSE,"т02бд"}</definedName>
    <definedName name="еппп" localSheetId="141" hidden="1">{#N/A,#N/A,FALSE,"т02бд"}</definedName>
    <definedName name="еппп" localSheetId="142" hidden="1">{#N/A,#N/A,FALSE,"т02бд"}</definedName>
    <definedName name="еппп" localSheetId="143" hidden="1">{#N/A,#N/A,FALSE,"т02бд"}</definedName>
    <definedName name="еппп" localSheetId="144" hidden="1">{#N/A,#N/A,FALSE,"т02бд"}</definedName>
    <definedName name="еппп" localSheetId="145" hidden="1">{#N/A,#N/A,FALSE,"т02бд"}</definedName>
    <definedName name="еппп" localSheetId="18" hidden="1">{#N/A,#N/A,FALSE,"т02бд"}</definedName>
    <definedName name="еппп" localSheetId="19" hidden="1">{#N/A,#N/A,FALSE,"т02бд"}</definedName>
    <definedName name="еппп" localSheetId="93" hidden="1">{#N/A,#N/A,FALSE,"т02бд"}</definedName>
    <definedName name="еппп" localSheetId="108" hidden="1">{#N/A,#N/A,FALSE,"т02бд"}</definedName>
    <definedName name="еппп" localSheetId="109" hidden="1">{#N/A,#N/A,FALSE,"т02бд"}</definedName>
    <definedName name="еппп" localSheetId="110" hidden="1">{#N/A,#N/A,FALSE,"т02бд"}</definedName>
    <definedName name="еппп" localSheetId="126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47" hidden="1">{#N/A,#N/A,FALSE,"т02бд"}</definedName>
    <definedName name="еппп" localSheetId="42" hidden="1">{#N/A,#N/A,FALSE,"т02бд"}</definedName>
    <definedName name="еппп" hidden="1">{#N/A,#N/A,FALSE,"т02бд"}</definedName>
    <definedName name="еппп_2" localSheetId="31" hidden="1">{#N/A,#N/A,FALSE,"т02бд"}</definedName>
    <definedName name="еппп_2" localSheetId="40" hidden="1">{#N/A,#N/A,FALSE,"т02бд"}</definedName>
    <definedName name="еппп_2" localSheetId="41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34" hidden="1">{#N/A,#N/A,FALSE,"т02бд"}</definedName>
    <definedName name="еппп_2" localSheetId="35" hidden="1">{#N/A,#N/A,FALSE,"т02бд"}</definedName>
    <definedName name="еппп_2" localSheetId="36" hidden="1">{#N/A,#N/A,FALSE,"т02бд"}</definedName>
    <definedName name="еппп_2" localSheetId="37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93" hidden="1">{#N/A,#N/A,FALSE,"т02бд"}</definedName>
    <definedName name="еппп_2" localSheetId="126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45" hidden="1">{#N/A,#N/A,FALSE,"т02бд"}</definedName>
    <definedName name="еппп_2" localSheetId="46" hidden="1">{#N/A,#N/A,FALSE,"т02бд"}</definedName>
    <definedName name="еппп_2" localSheetId="47" hidden="1">{#N/A,#N/A,FALSE,"т02бд"}</definedName>
    <definedName name="еппп_2" hidden="1">{#N/A,#N/A,FALSE,"т02бд"}</definedName>
    <definedName name="еппп_2_1" localSheetId="31" hidden="1">{#N/A,#N/A,FALSE,"т02бд"}</definedName>
    <definedName name="еппп_2_1" localSheetId="40" hidden="1">{#N/A,#N/A,FALSE,"т02бд"}</definedName>
    <definedName name="еппп_2_1" localSheetId="41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34" hidden="1">{#N/A,#N/A,FALSE,"т02бд"}</definedName>
    <definedName name="еппп_2_1" localSheetId="35" hidden="1">{#N/A,#N/A,FALSE,"т02бд"}</definedName>
    <definedName name="еппп_2_1" localSheetId="36" hidden="1">{#N/A,#N/A,FALSE,"т02бд"}</definedName>
    <definedName name="еппп_2_1" localSheetId="37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93" hidden="1">{#N/A,#N/A,FALSE,"т02бд"}</definedName>
    <definedName name="еппп_2_1" localSheetId="126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45" hidden="1">{#N/A,#N/A,FALSE,"т02бд"}</definedName>
    <definedName name="еппп_2_1" localSheetId="46" hidden="1">{#N/A,#N/A,FALSE,"т02бд"}</definedName>
    <definedName name="еппп_2_1" localSheetId="47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31" hidden="1">{#N/A,#N/A,FALSE,"Лист4"}</definedName>
    <definedName name="ешгееуу" localSheetId="40" hidden="1">{#N/A,#N/A,FALSE,"Лист4"}</definedName>
    <definedName name="ешгееуу" localSheetId="41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34" hidden="1">{#N/A,#N/A,FALSE,"Лист4"}</definedName>
    <definedName name="ешгееуу" localSheetId="35" hidden="1">{#N/A,#N/A,FALSE,"Лист4"}</definedName>
    <definedName name="ешгееуу" localSheetId="3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67" hidden="1">{#N/A,#N/A,FALSE,"Лист4"}</definedName>
    <definedName name="ешгееуу" localSheetId="104" hidden="1">{#N/A,#N/A,FALSE,"Лист4"}</definedName>
    <definedName name="ешгееуу" localSheetId="105" hidden="1">{#N/A,#N/A,FALSE,"Лист4"}</definedName>
    <definedName name="ешгееуу" localSheetId="106" hidden="1">{#N/A,#N/A,FALSE,"Лист4"}</definedName>
    <definedName name="ешгееуу" localSheetId="107" hidden="1">{#N/A,#N/A,FALSE,"Лист4"}</definedName>
    <definedName name="ешгееуу" localSheetId="96" hidden="1">{#N/A,#N/A,FALSE,"Лист4"}</definedName>
    <definedName name="ешгееуу" localSheetId="101" hidden="1">{#N/A,#N/A,FALSE,"Лист4"}</definedName>
    <definedName name="ешгееуу" localSheetId="102" hidden="1">{#N/A,#N/A,FALSE,"Лист4"}</definedName>
    <definedName name="ешгееуу" localSheetId="103" hidden="1">{#N/A,#N/A,FALSE,"Лист4"}</definedName>
    <definedName name="ешгееуу" localSheetId="119" hidden="1">{#N/A,#N/A,FALSE,"Лист4"}</definedName>
    <definedName name="ешгееуу" localSheetId="134" hidden="1">{#N/A,#N/A,FALSE,"Лист4"}</definedName>
    <definedName name="ешгееуу" localSheetId="141" hidden="1">{#N/A,#N/A,FALSE,"Лист4"}</definedName>
    <definedName name="ешгееуу" localSheetId="142" hidden="1">{#N/A,#N/A,FALSE,"Лист4"}</definedName>
    <definedName name="ешгееуу" localSheetId="143" hidden="1">{#N/A,#N/A,FALSE,"Лист4"}</definedName>
    <definedName name="ешгееуу" localSheetId="144" hidden="1">{#N/A,#N/A,FALSE,"Лист4"}</definedName>
    <definedName name="ешгееуу" localSheetId="145" hidden="1">{#N/A,#N/A,FALSE,"Лист4"}</definedName>
    <definedName name="ешгееуу" localSheetId="18" hidden="1">{#N/A,#N/A,FALSE,"Лист4"}</definedName>
    <definedName name="ешгееуу" localSheetId="19" hidden="1">{#N/A,#N/A,FALSE,"Лист4"}</definedName>
    <definedName name="ешгееуу" localSheetId="93" hidden="1">{#N/A,#N/A,FALSE,"Лист4"}</definedName>
    <definedName name="ешгееуу" localSheetId="108" hidden="1">{#N/A,#N/A,FALSE,"Лист4"}</definedName>
    <definedName name="ешгееуу" localSheetId="109" hidden="1">{#N/A,#N/A,FALSE,"Лист4"}</definedName>
    <definedName name="ешгееуу" localSheetId="110" hidden="1">{#N/A,#N/A,FALSE,"Лист4"}</definedName>
    <definedName name="ешгееуу" localSheetId="126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47" hidden="1">{#N/A,#N/A,FALSE,"Лист4"}</definedName>
    <definedName name="ешгееуу" localSheetId="42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31" hidden="1">{#N/A,#N/A,FALSE,"Лист4"}</definedName>
    <definedName name="є" localSheetId="40" hidden="1">{#N/A,#N/A,FALSE,"Лист4"}</definedName>
    <definedName name="є" localSheetId="41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34" hidden="1">{#N/A,#N/A,FALSE,"Лист4"}</definedName>
    <definedName name="є" localSheetId="35" hidden="1">{#N/A,#N/A,FALSE,"Лист4"}</definedName>
    <definedName name="є" localSheetId="3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67" hidden="1">{#N/A,#N/A,FALSE,"Лист4"}</definedName>
    <definedName name="є" localSheetId="104" hidden="1">{#N/A,#N/A,FALSE,"Лист4"}</definedName>
    <definedName name="є" localSheetId="105" hidden="1">{#N/A,#N/A,FALSE,"Лист4"}</definedName>
    <definedName name="є" localSheetId="106" hidden="1">{#N/A,#N/A,FALSE,"Лист4"}</definedName>
    <definedName name="є" localSheetId="107" hidden="1">{#N/A,#N/A,FALSE,"Лист4"}</definedName>
    <definedName name="є" localSheetId="96" hidden="1">{#N/A,#N/A,FALSE,"Лист4"}</definedName>
    <definedName name="є" localSheetId="101" hidden="1">{#N/A,#N/A,FALSE,"Лист4"}</definedName>
    <definedName name="є" localSheetId="102" hidden="1">{#N/A,#N/A,FALSE,"Лист4"}</definedName>
    <definedName name="є" localSheetId="103" hidden="1">{#N/A,#N/A,FALSE,"Лист4"}</definedName>
    <definedName name="є" localSheetId="119" hidden="1">{#N/A,#N/A,FALSE,"Лист4"}</definedName>
    <definedName name="є" localSheetId="134" hidden="1">{#N/A,#N/A,FALSE,"Лист4"}</definedName>
    <definedName name="є" localSheetId="141" hidden="1">{#N/A,#N/A,FALSE,"Лист4"}</definedName>
    <definedName name="є" localSheetId="142" hidden="1">{#N/A,#N/A,FALSE,"Лист4"}</definedName>
    <definedName name="є" localSheetId="143" hidden="1">{#N/A,#N/A,FALSE,"Лист4"}</definedName>
    <definedName name="є" localSheetId="144" hidden="1">{#N/A,#N/A,FALSE,"Лист4"}</definedName>
    <definedName name="є" localSheetId="145" hidden="1">{#N/A,#N/A,FALSE,"Лист4"}</definedName>
    <definedName name="є" localSheetId="18" hidden="1">{#N/A,#N/A,FALSE,"Лист4"}</definedName>
    <definedName name="є" localSheetId="19" hidden="1">{#N/A,#N/A,FALSE,"Лист4"}</definedName>
    <definedName name="є" localSheetId="93" hidden="1">{#N/A,#N/A,FALSE,"Лист4"}</definedName>
    <definedName name="є" localSheetId="108" hidden="1">{#N/A,#N/A,FALSE,"Лист4"}</definedName>
    <definedName name="є" localSheetId="109" hidden="1">{#N/A,#N/A,FALSE,"Лист4"}</definedName>
    <definedName name="є" localSheetId="110" hidden="1">{#N/A,#N/A,FALSE,"Лист4"}</definedName>
    <definedName name="є" localSheetId="126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47" hidden="1">{#N/A,#N/A,FALSE,"Лист4"}</definedName>
    <definedName name="є" localSheetId="42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31" hidden="1">{#N/A,#N/A,FALSE,"Лист4"}</definedName>
    <definedName name="єєє" localSheetId="40" hidden="1">{#N/A,#N/A,FALSE,"Лист4"}</definedName>
    <definedName name="єєє" localSheetId="41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34" hidden="1">{#N/A,#N/A,FALSE,"Лист4"}</definedName>
    <definedName name="єєє" localSheetId="35" hidden="1">{#N/A,#N/A,FALSE,"Лист4"}</definedName>
    <definedName name="єєє" localSheetId="3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67" hidden="1">{#N/A,#N/A,FALSE,"Лист4"}</definedName>
    <definedName name="єєє" localSheetId="104" hidden="1">{#N/A,#N/A,FALSE,"Лист4"}</definedName>
    <definedName name="єєє" localSheetId="105" hidden="1">{#N/A,#N/A,FALSE,"Лист4"}</definedName>
    <definedName name="єєє" localSheetId="106" hidden="1">{#N/A,#N/A,FALSE,"Лист4"}</definedName>
    <definedName name="єєє" localSheetId="107" hidden="1">{#N/A,#N/A,FALSE,"Лист4"}</definedName>
    <definedName name="єєє" localSheetId="96" hidden="1">{#N/A,#N/A,FALSE,"Лист4"}</definedName>
    <definedName name="єєє" localSheetId="101" hidden="1">{#N/A,#N/A,FALSE,"Лист4"}</definedName>
    <definedName name="єєє" localSheetId="102" hidden="1">{#N/A,#N/A,FALSE,"Лист4"}</definedName>
    <definedName name="єєє" localSheetId="103" hidden="1">{#N/A,#N/A,FALSE,"Лист4"}</definedName>
    <definedName name="єєє" localSheetId="119" hidden="1">{#N/A,#N/A,FALSE,"Лист4"}</definedName>
    <definedName name="єєє" localSheetId="134" hidden="1">{#N/A,#N/A,FALSE,"Лист4"}</definedName>
    <definedName name="єєє" localSheetId="141" hidden="1">{#N/A,#N/A,FALSE,"Лист4"}</definedName>
    <definedName name="єєє" localSheetId="142" hidden="1">{#N/A,#N/A,FALSE,"Лист4"}</definedName>
    <definedName name="єєє" localSheetId="143" hidden="1">{#N/A,#N/A,FALSE,"Лист4"}</definedName>
    <definedName name="єєє" localSheetId="144" hidden="1">{#N/A,#N/A,FALSE,"Лист4"}</definedName>
    <definedName name="єєє" localSheetId="145" hidden="1">{#N/A,#N/A,FALSE,"Лист4"}</definedName>
    <definedName name="єєє" localSheetId="18" hidden="1">{#N/A,#N/A,FALSE,"Лист4"}</definedName>
    <definedName name="єєє" localSheetId="19" hidden="1">{#N/A,#N/A,FALSE,"Лист4"}</definedName>
    <definedName name="єєє" localSheetId="93" hidden="1">{#N/A,#N/A,FALSE,"Лист4"}</definedName>
    <definedName name="єєє" localSheetId="108" hidden="1">{#N/A,#N/A,FALSE,"Лист4"}</definedName>
    <definedName name="єєє" localSheetId="109" hidden="1">{#N/A,#N/A,FALSE,"Лист4"}</definedName>
    <definedName name="єєє" localSheetId="110" hidden="1">{#N/A,#N/A,FALSE,"Лист4"}</definedName>
    <definedName name="єєє" localSheetId="126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47" hidden="1">{#N/A,#N/A,FALSE,"Лист4"}</definedName>
    <definedName name="єєє" localSheetId="42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31" hidden="1">{#N/A,#N/A,FALSE,"Лист4"}</definedName>
    <definedName name="єєєєєє" localSheetId="40" hidden="1">{#N/A,#N/A,FALSE,"Лист4"}</definedName>
    <definedName name="єєєєєє" localSheetId="41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34" hidden="1">{#N/A,#N/A,FALSE,"Лист4"}</definedName>
    <definedName name="єєєєєє" localSheetId="35" hidden="1">{#N/A,#N/A,FALSE,"Лист4"}</definedName>
    <definedName name="єєєєєє" localSheetId="3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67" hidden="1">{#N/A,#N/A,FALSE,"Лист4"}</definedName>
    <definedName name="єєєєєє" localSheetId="104" hidden="1">{#N/A,#N/A,FALSE,"Лист4"}</definedName>
    <definedName name="єєєєєє" localSheetId="105" hidden="1">{#N/A,#N/A,FALSE,"Лист4"}</definedName>
    <definedName name="єєєєєє" localSheetId="106" hidden="1">{#N/A,#N/A,FALSE,"Лист4"}</definedName>
    <definedName name="єєєєєє" localSheetId="107" hidden="1">{#N/A,#N/A,FALSE,"Лист4"}</definedName>
    <definedName name="єєєєєє" localSheetId="96" hidden="1">{#N/A,#N/A,FALSE,"Лист4"}</definedName>
    <definedName name="єєєєєє" localSheetId="101" hidden="1">{#N/A,#N/A,FALSE,"Лист4"}</definedName>
    <definedName name="єєєєєє" localSheetId="102" hidden="1">{#N/A,#N/A,FALSE,"Лист4"}</definedName>
    <definedName name="єєєєєє" localSheetId="103" hidden="1">{#N/A,#N/A,FALSE,"Лист4"}</definedName>
    <definedName name="єєєєєє" localSheetId="119" hidden="1">{#N/A,#N/A,FALSE,"Лист4"}</definedName>
    <definedName name="єєєєєє" localSheetId="134" hidden="1">{#N/A,#N/A,FALSE,"Лист4"}</definedName>
    <definedName name="єєєєєє" localSheetId="141" hidden="1">{#N/A,#N/A,FALSE,"Лист4"}</definedName>
    <definedName name="єєєєєє" localSheetId="142" hidden="1">{#N/A,#N/A,FALSE,"Лист4"}</definedName>
    <definedName name="єєєєєє" localSheetId="143" hidden="1">{#N/A,#N/A,FALSE,"Лист4"}</definedName>
    <definedName name="єєєєєє" localSheetId="144" hidden="1">{#N/A,#N/A,FALSE,"Лист4"}</definedName>
    <definedName name="єєєєєє" localSheetId="145" hidden="1">{#N/A,#N/A,FALSE,"Лист4"}</definedName>
    <definedName name="єєєєєє" localSheetId="18" hidden="1">{#N/A,#N/A,FALSE,"Лист4"}</definedName>
    <definedName name="єєєєєє" localSheetId="19" hidden="1">{#N/A,#N/A,FALSE,"Лист4"}</definedName>
    <definedName name="єєєєєє" localSheetId="93" hidden="1">{#N/A,#N/A,FALSE,"Лист4"}</definedName>
    <definedName name="єєєєєє" localSheetId="108" hidden="1">{#N/A,#N/A,FALSE,"Лист4"}</definedName>
    <definedName name="єєєєєє" localSheetId="109" hidden="1">{#N/A,#N/A,FALSE,"Лист4"}</definedName>
    <definedName name="єєєєєє" localSheetId="110" hidden="1">{#N/A,#N/A,FALSE,"Лист4"}</definedName>
    <definedName name="єєєєєє" localSheetId="126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47" hidden="1">{#N/A,#N/A,FALSE,"Лист4"}</definedName>
    <definedName name="єєєєєє" localSheetId="42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31" hidden="1">{#N/A,#N/A,FALSE,"Лист4"}</definedName>
    <definedName name="єєєєєєє" localSheetId="40" hidden="1">{#N/A,#N/A,FALSE,"Лист4"}</definedName>
    <definedName name="єєєєєєє" localSheetId="41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34" hidden="1">{#N/A,#N/A,FALSE,"Лист4"}</definedName>
    <definedName name="єєєєєєє" localSheetId="35" hidden="1">{#N/A,#N/A,FALSE,"Лист4"}</definedName>
    <definedName name="єєєєєєє" localSheetId="3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67" hidden="1">{#N/A,#N/A,FALSE,"Лист4"}</definedName>
    <definedName name="єєєєєєє" localSheetId="104" hidden="1">{#N/A,#N/A,FALSE,"Лист4"}</definedName>
    <definedName name="єєєєєєє" localSheetId="105" hidden="1">{#N/A,#N/A,FALSE,"Лист4"}</definedName>
    <definedName name="єєєєєєє" localSheetId="106" hidden="1">{#N/A,#N/A,FALSE,"Лист4"}</definedName>
    <definedName name="єєєєєєє" localSheetId="107" hidden="1">{#N/A,#N/A,FALSE,"Лист4"}</definedName>
    <definedName name="єєєєєєє" localSheetId="96" hidden="1">{#N/A,#N/A,FALSE,"Лист4"}</definedName>
    <definedName name="єєєєєєє" localSheetId="101" hidden="1">{#N/A,#N/A,FALSE,"Лист4"}</definedName>
    <definedName name="єєєєєєє" localSheetId="102" hidden="1">{#N/A,#N/A,FALSE,"Лист4"}</definedName>
    <definedName name="єєєєєєє" localSheetId="103" hidden="1">{#N/A,#N/A,FALSE,"Лист4"}</definedName>
    <definedName name="єєєєєєє" localSheetId="119" hidden="1">{#N/A,#N/A,FALSE,"Лист4"}</definedName>
    <definedName name="єєєєєєє" localSheetId="134" hidden="1">{#N/A,#N/A,FALSE,"Лист4"}</definedName>
    <definedName name="єєєєєєє" localSheetId="141" hidden="1">{#N/A,#N/A,FALSE,"Лист4"}</definedName>
    <definedName name="єєєєєєє" localSheetId="142" hidden="1">{#N/A,#N/A,FALSE,"Лист4"}</definedName>
    <definedName name="єєєєєєє" localSheetId="143" hidden="1">{#N/A,#N/A,FALSE,"Лист4"}</definedName>
    <definedName name="єєєєєєє" localSheetId="144" hidden="1">{#N/A,#N/A,FALSE,"Лист4"}</definedName>
    <definedName name="єєєєєєє" localSheetId="145" hidden="1">{#N/A,#N/A,FALSE,"Лист4"}</definedName>
    <definedName name="єєєєєєє" localSheetId="18" hidden="1">{#N/A,#N/A,FALSE,"Лист4"}</definedName>
    <definedName name="єєєєєєє" localSheetId="19" hidden="1">{#N/A,#N/A,FALSE,"Лист4"}</definedName>
    <definedName name="єєєєєєє" localSheetId="93" hidden="1">{#N/A,#N/A,FALSE,"Лист4"}</definedName>
    <definedName name="єєєєєєє" localSheetId="108" hidden="1">{#N/A,#N/A,FALSE,"Лист4"}</definedName>
    <definedName name="єєєєєєє" localSheetId="109" hidden="1">{#N/A,#N/A,FALSE,"Лист4"}</definedName>
    <definedName name="єєєєєєє" localSheetId="110" hidden="1">{#N/A,#N/A,FALSE,"Лист4"}</definedName>
    <definedName name="єєєєєєє" localSheetId="126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47" hidden="1">{#N/A,#N/A,FALSE,"Лист4"}</definedName>
    <definedName name="єєєєєєє" localSheetId="42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31" hidden="1">{#N/A,#N/A,FALSE,"Лист4"}</definedName>
    <definedName name="єєєєєєє." localSheetId="40" hidden="1">{#N/A,#N/A,FALSE,"Лист4"}</definedName>
    <definedName name="єєєєєєє." localSheetId="41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34" hidden="1">{#N/A,#N/A,FALSE,"Лист4"}</definedName>
    <definedName name="єєєєєєє." localSheetId="35" hidden="1">{#N/A,#N/A,FALSE,"Лист4"}</definedName>
    <definedName name="єєєєєєє." localSheetId="3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67" hidden="1">{#N/A,#N/A,FALSE,"Лист4"}</definedName>
    <definedName name="єєєєєєє." localSheetId="104" hidden="1">{#N/A,#N/A,FALSE,"Лист4"}</definedName>
    <definedName name="єєєєєєє." localSheetId="105" hidden="1">{#N/A,#N/A,FALSE,"Лист4"}</definedName>
    <definedName name="єєєєєєє." localSheetId="106" hidden="1">{#N/A,#N/A,FALSE,"Лист4"}</definedName>
    <definedName name="єєєєєєє." localSheetId="107" hidden="1">{#N/A,#N/A,FALSE,"Лист4"}</definedName>
    <definedName name="єєєєєєє." localSheetId="96" hidden="1">{#N/A,#N/A,FALSE,"Лист4"}</definedName>
    <definedName name="єєєєєєє." localSheetId="101" hidden="1">{#N/A,#N/A,FALSE,"Лист4"}</definedName>
    <definedName name="єєєєєєє." localSheetId="102" hidden="1">{#N/A,#N/A,FALSE,"Лист4"}</definedName>
    <definedName name="єєєєєєє." localSheetId="103" hidden="1">{#N/A,#N/A,FALSE,"Лист4"}</definedName>
    <definedName name="єєєєєєє." localSheetId="119" hidden="1">{#N/A,#N/A,FALSE,"Лист4"}</definedName>
    <definedName name="єєєєєєє." localSheetId="134" hidden="1">{#N/A,#N/A,FALSE,"Лист4"}</definedName>
    <definedName name="єєєєєєє." localSheetId="141" hidden="1">{#N/A,#N/A,FALSE,"Лист4"}</definedName>
    <definedName name="єєєєєєє." localSheetId="142" hidden="1">{#N/A,#N/A,FALSE,"Лист4"}</definedName>
    <definedName name="єєєєєєє." localSheetId="143" hidden="1">{#N/A,#N/A,FALSE,"Лист4"}</definedName>
    <definedName name="єєєєєєє." localSheetId="144" hidden="1">{#N/A,#N/A,FALSE,"Лист4"}</definedName>
    <definedName name="єєєєєєє." localSheetId="145" hidden="1">{#N/A,#N/A,FALSE,"Лист4"}</definedName>
    <definedName name="єєєєєєє." localSheetId="18" hidden="1">{#N/A,#N/A,FALSE,"Лист4"}</definedName>
    <definedName name="єєєєєєє." localSheetId="19" hidden="1">{#N/A,#N/A,FALSE,"Лист4"}</definedName>
    <definedName name="єєєєєєє." localSheetId="93" hidden="1">{#N/A,#N/A,FALSE,"Лист4"}</definedName>
    <definedName name="єєєєєєє." localSheetId="108" hidden="1">{#N/A,#N/A,FALSE,"Лист4"}</definedName>
    <definedName name="єєєєєєє." localSheetId="109" hidden="1">{#N/A,#N/A,FALSE,"Лист4"}</definedName>
    <definedName name="єєєєєєє." localSheetId="110" hidden="1">{#N/A,#N/A,FALSE,"Лист4"}</definedName>
    <definedName name="єєєєєєє." localSheetId="126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47" hidden="1">{#N/A,#N/A,FALSE,"Лист4"}</definedName>
    <definedName name="єєєєєєє." localSheetId="42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31" hidden="1">{#N/A,#N/A,FALSE,"Лист4"}</definedName>
    <definedName name="єєєєєєєєєєєє" localSheetId="40" hidden="1">{#N/A,#N/A,FALSE,"Лист4"}</definedName>
    <definedName name="єєєєєєєєєєєє" localSheetId="41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34" hidden="1">{#N/A,#N/A,FALSE,"Лист4"}</definedName>
    <definedName name="єєєєєєєєєєєє" localSheetId="35" hidden="1">{#N/A,#N/A,FALSE,"Лист4"}</definedName>
    <definedName name="єєєєєєєєєєєє" localSheetId="3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67" hidden="1">{#N/A,#N/A,FALSE,"Лист4"}</definedName>
    <definedName name="єєєєєєєєєєєє" localSheetId="104" hidden="1">{#N/A,#N/A,FALSE,"Лист4"}</definedName>
    <definedName name="єєєєєєєєєєєє" localSheetId="105" hidden="1">{#N/A,#N/A,FALSE,"Лист4"}</definedName>
    <definedName name="єєєєєєєєєєєє" localSheetId="106" hidden="1">{#N/A,#N/A,FALSE,"Лист4"}</definedName>
    <definedName name="єєєєєєєєєєєє" localSheetId="107" hidden="1">{#N/A,#N/A,FALSE,"Лист4"}</definedName>
    <definedName name="єєєєєєєєєєєє" localSheetId="96" hidden="1">{#N/A,#N/A,FALSE,"Лист4"}</definedName>
    <definedName name="єєєєєєєєєєєє" localSheetId="101" hidden="1">{#N/A,#N/A,FALSE,"Лист4"}</definedName>
    <definedName name="єєєєєєєєєєєє" localSheetId="102" hidden="1">{#N/A,#N/A,FALSE,"Лист4"}</definedName>
    <definedName name="єєєєєєєєєєєє" localSheetId="103" hidden="1">{#N/A,#N/A,FALSE,"Лист4"}</definedName>
    <definedName name="єєєєєєєєєєєє" localSheetId="119" hidden="1">{#N/A,#N/A,FALSE,"Лист4"}</definedName>
    <definedName name="єєєєєєєєєєєє" localSheetId="134" hidden="1">{#N/A,#N/A,FALSE,"Лист4"}</definedName>
    <definedName name="єєєєєєєєєєєє" localSheetId="141" hidden="1">{#N/A,#N/A,FALSE,"Лист4"}</definedName>
    <definedName name="єєєєєєєєєєєє" localSheetId="142" hidden="1">{#N/A,#N/A,FALSE,"Лист4"}</definedName>
    <definedName name="єєєєєєєєєєєє" localSheetId="143" hidden="1">{#N/A,#N/A,FALSE,"Лист4"}</definedName>
    <definedName name="єєєєєєєєєєєє" localSheetId="144" hidden="1">{#N/A,#N/A,FALSE,"Лист4"}</definedName>
    <definedName name="єєєєєєєєєєєє" localSheetId="145" hidden="1">{#N/A,#N/A,FALSE,"Лист4"}</definedName>
    <definedName name="єєєєєєєєєєєє" localSheetId="18" hidden="1">{#N/A,#N/A,FALSE,"Лист4"}</definedName>
    <definedName name="єєєєєєєєєєєє" localSheetId="19" hidden="1">{#N/A,#N/A,FALSE,"Лист4"}</definedName>
    <definedName name="єєєєєєєєєєєє" localSheetId="93" hidden="1">{#N/A,#N/A,FALSE,"Лист4"}</definedName>
    <definedName name="єєєєєєєєєєєє" localSheetId="108" hidden="1">{#N/A,#N/A,FALSE,"Лист4"}</definedName>
    <definedName name="єєєєєєєєєєєє" localSheetId="109" hidden="1">{#N/A,#N/A,FALSE,"Лист4"}</definedName>
    <definedName name="єєєєєєєєєєєє" localSheetId="110" hidden="1">{#N/A,#N/A,FALSE,"Лист4"}</definedName>
    <definedName name="єєєєєєєєєєєє" localSheetId="126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47" hidden="1">{#N/A,#N/A,FALSE,"Лист4"}</definedName>
    <definedName name="єєєєєєєєєєєє" localSheetId="42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31" hidden="1">{#N/A,#N/A,FALSE,"Лист4"}</definedName>
    <definedName name="єж" localSheetId="40" hidden="1">{#N/A,#N/A,FALSE,"Лист4"}</definedName>
    <definedName name="єж" localSheetId="41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34" hidden="1">{#N/A,#N/A,FALSE,"Лист4"}</definedName>
    <definedName name="єж" localSheetId="35" hidden="1">{#N/A,#N/A,FALSE,"Лист4"}</definedName>
    <definedName name="єж" localSheetId="3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67" hidden="1">{#N/A,#N/A,FALSE,"Лист4"}</definedName>
    <definedName name="єж" localSheetId="104" hidden="1">{#N/A,#N/A,FALSE,"Лист4"}</definedName>
    <definedName name="єж" localSheetId="105" hidden="1">{#N/A,#N/A,FALSE,"Лист4"}</definedName>
    <definedName name="єж" localSheetId="106" hidden="1">{#N/A,#N/A,FALSE,"Лист4"}</definedName>
    <definedName name="єж" localSheetId="107" hidden="1">{#N/A,#N/A,FALSE,"Лист4"}</definedName>
    <definedName name="єж" localSheetId="96" hidden="1">{#N/A,#N/A,FALSE,"Лист4"}</definedName>
    <definedName name="єж" localSheetId="101" hidden="1">{#N/A,#N/A,FALSE,"Лист4"}</definedName>
    <definedName name="єж" localSheetId="102" hidden="1">{#N/A,#N/A,FALSE,"Лист4"}</definedName>
    <definedName name="єж" localSheetId="103" hidden="1">{#N/A,#N/A,FALSE,"Лист4"}</definedName>
    <definedName name="єж" localSheetId="119" hidden="1">{#N/A,#N/A,FALSE,"Лист4"}</definedName>
    <definedName name="єж" localSheetId="134" hidden="1">{#N/A,#N/A,FALSE,"Лист4"}</definedName>
    <definedName name="єж" localSheetId="141" hidden="1">{#N/A,#N/A,FALSE,"Лист4"}</definedName>
    <definedName name="єж" localSheetId="142" hidden="1">{#N/A,#N/A,FALSE,"Лист4"}</definedName>
    <definedName name="єж" localSheetId="143" hidden="1">{#N/A,#N/A,FALSE,"Лист4"}</definedName>
    <definedName name="єж" localSheetId="144" hidden="1">{#N/A,#N/A,FALSE,"Лист4"}</definedName>
    <definedName name="єж" localSheetId="145" hidden="1">{#N/A,#N/A,FALSE,"Лист4"}</definedName>
    <definedName name="єж" localSheetId="18" hidden="1">{#N/A,#N/A,FALSE,"Лист4"}</definedName>
    <definedName name="єж" localSheetId="19" hidden="1">{#N/A,#N/A,FALSE,"Лист4"}</definedName>
    <definedName name="єж" localSheetId="93" hidden="1">{#N/A,#N/A,FALSE,"Лист4"}</definedName>
    <definedName name="єж" localSheetId="108" hidden="1">{#N/A,#N/A,FALSE,"Лист4"}</definedName>
    <definedName name="єж" localSheetId="109" hidden="1">{#N/A,#N/A,FALSE,"Лист4"}</definedName>
    <definedName name="єж" localSheetId="110" hidden="1">{#N/A,#N/A,FALSE,"Лист4"}</definedName>
    <definedName name="єж" localSheetId="126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47" hidden="1">{#N/A,#N/A,FALSE,"Лист4"}</definedName>
    <definedName name="єж" localSheetId="42" hidden="1">{#N/A,#N/A,FALSE,"Лист4"}</definedName>
    <definedName name="єж" hidden="1">{#N/A,#N/A,FALSE,"Лист4"}</definedName>
    <definedName name="ж" localSheetId="1" hidden="1">{#N/A,#N/A,FALSE,"т04"}</definedName>
    <definedName name="ж" localSheetId="31" hidden="1">{#N/A,#N/A,FALSE,"т04"}</definedName>
    <definedName name="ж" localSheetId="40" hidden="1">{#N/A,#N/A,FALSE,"т04"}</definedName>
    <definedName name="ж" localSheetId="41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34" hidden="1">{#N/A,#N/A,FALSE,"т04"}</definedName>
    <definedName name="ж" localSheetId="35" hidden="1">{#N/A,#N/A,FALSE,"т04"}</definedName>
    <definedName name="ж" localSheetId="3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67" hidden="1">{#N/A,#N/A,FALSE,"т04"}</definedName>
    <definedName name="ж" localSheetId="104" hidden="1">{#N/A,#N/A,FALSE,"т04"}</definedName>
    <definedName name="ж" localSheetId="105" hidden="1">{#N/A,#N/A,FALSE,"т04"}</definedName>
    <definedName name="ж" localSheetId="106" hidden="1">{#N/A,#N/A,FALSE,"т04"}</definedName>
    <definedName name="ж" localSheetId="107" hidden="1">{#N/A,#N/A,FALSE,"т04"}</definedName>
    <definedName name="ж" localSheetId="96" hidden="1">{#N/A,#N/A,FALSE,"т04"}</definedName>
    <definedName name="ж" localSheetId="101" hidden="1">{#N/A,#N/A,FALSE,"т04"}</definedName>
    <definedName name="ж" localSheetId="102" hidden="1">{#N/A,#N/A,FALSE,"т04"}</definedName>
    <definedName name="ж" localSheetId="103" hidden="1">{#N/A,#N/A,FALSE,"т04"}</definedName>
    <definedName name="ж" localSheetId="119" hidden="1">{#N/A,#N/A,FALSE,"т04"}</definedName>
    <definedName name="ж" localSheetId="134" hidden="1">{#N/A,#N/A,FALSE,"т04"}</definedName>
    <definedName name="ж" localSheetId="141" hidden="1">{#N/A,#N/A,FALSE,"т04"}</definedName>
    <definedName name="ж" localSheetId="142" hidden="1">{#N/A,#N/A,FALSE,"т04"}</definedName>
    <definedName name="ж" localSheetId="143" hidden="1">{#N/A,#N/A,FALSE,"т04"}</definedName>
    <definedName name="ж" localSheetId="144" hidden="1">{#N/A,#N/A,FALSE,"т04"}</definedName>
    <definedName name="ж" localSheetId="145" hidden="1">{#N/A,#N/A,FALSE,"т04"}</definedName>
    <definedName name="ж" localSheetId="18" hidden="1">{#N/A,#N/A,FALSE,"т04"}</definedName>
    <definedName name="ж" localSheetId="19" hidden="1">{#N/A,#N/A,FALSE,"т04"}</definedName>
    <definedName name="ж" localSheetId="93" hidden="1">{#N/A,#N/A,FALSE,"т04"}</definedName>
    <definedName name="ж" localSheetId="108" hidden="1">{#N/A,#N/A,FALSE,"т04"}</definedName>
    <definedName name="ж" localSheetId="109" hidden="1">{#N/A,#N/A,FALSE,"т04"}</definedName>
    <definedName name="ж" localSheetId="110" hidden="1">{#N/A,#N/A,FALSE,"т04"}</definedName>
    <definedName name="ж" localSheetId="126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47" hidden="1">{#N/A,#N/A,FALSE,"т04"}</definedName>
    <definedName name="ж" localSheetId="42" hidden="1">{#N/A,#N/A,FALSE,"т04"}</definedName>
    <definedName name="ж" hidden="1">{#N/A,#N/A,FALSE,"т04"}</definedName>
    <definedName name="жж" localSheetId="1" hidden="1">{#N/A,#N/A,FALSE,"Лист4"}</definedName>
    <definedName name="жж" localSheetId="31" hidden="1">{#N/A,#N/A,FALSE,"Лист4"}</definedName>
    <definedName name="жж" localSheetId="40" hidden="1">{#N/A,#N/A,FALSE,"Лист4"}</definedName>
    <definedName name="жж" localSheetId="41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34" hidden="1">{#N/A,#N/A,FALSE,"Лист4"}</definedName>
    <definedName name="жж" localSheetId="35" hidden="1">{#N/A,#N/A,FALSE,"Лист4"}</definedName>
    <definedName name="жж" localSheetId="3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67" hidden="1">{#N/A,#N/A,FALSE,"Лист4"}</definedName>
    <definedName name="жж" localSheetId="104" hidden="1">{#N/A,#N/A,FALSE,"Лист4"}</definedName>
    <definedName name="жж" localSheetId="105" hidden="1">{#N/A,#N/A,FALSE,"Лист4"}</definedName>
    <definedName name="жж" localSheetId="106" hidden="1">{#N/A,#N/A,FALSE,"Лист4"}</definedName>
    <definedName name="жж" localSheetId="107" hidden="1">{#N/A,#N/A,FALSE,"Лист4"}</definedName>
    <definedName name="жж" localSheetId="96" hidden="1">{#N/A,#N/A,FALSE,"Лист4"}</definedName>
    <definedName name="жж" localSheetId="101" hidden="1">{#N/A,#N/A,FALSE,"Лист4"}</definedName>
    <definedName name="жж" localSheetId="102" hidden="1">{#N/A,#N/A,FALSE,"Лист4"}</definedName>
    <definedName name="жж" localSheetId="103" hidden="1">{#N/A,#N/A,FALSE,"Лист4"}</definedName>
    <definedName name="жж" localSheetId="119" hidden="1">{#N/A,#N/A,FALSE,"Лист4"}</definedName>
    <definedName name="жж" localSheetId="134" hidden="1">{#N/A,#N/A,FALSE,"Лист4"}</definedName>
    <definedName name="жж" localSheetId="141" hidden="1">{#N/A,#N/A,FALSE,"Лист4"}</definedName>
    <definedName name="жж" localSheetId="142" hidden="1">{#N/A,#N/A,FALSE,"Лист4"}</definedName>
    <definedName name="жж" localSheetId="143" hidden="1">{#N/A,#N/A,FALSE,"Лист4"}</definedName>
    <definedName name="жж" localSheetId="144" hidden="1">{#N/A,#N/A,FALSE,"Лист4"}</definedName>
    <definedName name="жж" localSheetId="145" hidden="1">{#N/A,#N/A,FALSE,"Лист4"}</definedName>
    <definedName name="жж" localSheetId="18" hidden="1">{#N/A,#N/A,FALSE,"Лист4"}</definedName>
    <definedName name="жж" localSheetId="19" hidden="1">{#N/A,#N/A,FALSE,"Лист4"}</definedName>
    <definedName name="жж" localSheetId="93" hidden="1">{#N/A,#N/A,FALSE,"Лист4"}</definedName>
    <definedName name="жж" localSheetId="108" hidden="1">{#N/A,#N/A,FALSE,"Лист4"}</definedName>
    <definedName name="жж" localSheetId="109" hidden="1">{#N/A,#N/A,FALSE,"Лист4"}</definedName>
    <definedName name="жж" localSheetId="110" hidden="1">{#N/A,#N/A,FALSE,"Лист4"}</definedName>
    <definedName name="жж" localSheetId="126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47" hidden="1">{#N/A,#N/A,FALSE,"Лист4"}</definedName>
    <definedName name="жж" localSheetId="42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31" hidden="1">{#N/A,#N/A,FALSE,"Лист4"}</definedName>
    <definedName name="житлове" localSheetId="40" hidden="1">{#N/A,#N/A,FALSE,"Лист4"}</definedName>
    <definedName name="житлове" localSheetId="41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34" hidden="1">{#N/A,#N/A,FALSE,"Лист4"}</definedName>
    <definedName name="житлове" localSheetId="35" hidden="1">{#N/A,#N/A,FALSE,"Лист4"}</definedName>
    <definedName name="житлове" localSheetId="3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67" hidden="1">{#N/A,#N/A,FALSE,"Лист4"}</definedName>
    <definedName name="житлове" localSheetId="104" hidden="1">{#N/A,#N/A,FALSE,"Лист4"}</definedName>
    <definedName name="житлове" localSheetId="105" hidden="1">{#N/A,#N/A,FALSE,"Лист4"}</definedName>
    <definedName name="житлове" localSheetId="106" hidden="1">{#N/A,#N/A,FALSE,"Лист4"}</definedName>
    <definedName name="житлове" localSheetId="107" hidden="1">{#N/A,#N/A,FALSE,"Лист4"}</definedName>
    <definedName name="житлове" localSheetId="96" hidden="1">{#N/A,#N/A,FALSE,"Лист4"}</definedName>
    <definedName name="житлове" localSheetId="101" hidden="1">{#N/A,#N/A,FALSE,"Лист4"}</definedName>
    <definedName name="житлове" localSheetId="102" hidden="1">{#N/A,#N/A,FALSE,"Лист4"}</definedName>
    <definedName name="житлове" localSheetId="103" hidden="1">{#N/A,#N/A,FALSE,"Лист4"}</definedName>
    <definedName name="житлове" localSheetId="119" hidden="1">{#N/A,#N/A,FALSE,"Лист4"}</definedName>
    <definedName name="житлове" localSheetId="134" hidden="1">{#N/A,#N/A,FALSE,"Лист4"}</definedName>
    <definedName name="житлове" localSheetId="141" hidden="1">{#N/A,#N/A,FALSE,"Лист4"}</definedName>
    <definedName name="житлове" localSheetId="142" hidden="1">{#N/A,#N/A,FALSE,"Лист4"}</definedName>
    <definedName name="житлове" localSheetId="143" hidden="1">{#N/A,#N/A,FALSE,"Лист4"}</definedName>
    <definedName name="житлове" localSheetId="144" hidden="1">{#N/A,#N/A,FALSE,"Лист4"}</definedName>
    <definedName name="житлове" localSheetId="145" hidden="1">{#N/A,#N/A,FALSE,"Лист4"}</definedName>
    <definedName name="житлове" localSheetId="18" hidden="1">{#N/A,#N/A,FALSE,"Лист4"}</definedName>
    <definedName name="житлове" localSheetId="19" hidden="1">{#N/A,#N/A,FALSE,"Лист4"}</definedName>
    <definedName name="житлове" localSheetId="93" hidden="1">{#N/A,#N/A,FALSE,"Лист4"}</definedName>
    <definedName name="житлове" localSheetId="108" hidden="1">{#N/A,#N/A,FALSE,"Лист4"}</definedName>
    <definedName name="житлове" localSheetId="109" hidden="1">{#N/A,#N/A,FALSE,"Лист4"}</definedName>
    <definedName name="житлове" localSheetId="110" hidden="1">{#N/A,#N/A,FALSE,"Лист4"}</definedName>
    <definedName name="житлове" localSheetId="126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47" hidden="1">{#N/A,#N/A,FALSE,"Лист4"}</definedName>
    <definedName name="житлове" localSheetId="42" hidden="1">{#N/A,#N/A,FALSE,"Лист4"}</definedName>
    <definedName name="житлове" hidden="1">{#N/A,#N/A,FALSE,"Лист4"}</definedName>
    <definedName name="здоровя" localSheetId="1" hidden="1">{#N/A,#N/A,FALSE,"Лист4"}</definedName>
    <definedName name="здоровя" localSheetId="31" hidden="1">{#N/A,#N/A,FALSE,"Лист4"}</definedName>
    <definedName name="здоровя" localSheetId="40" hidden="1">{#N/A,#N/A,FALSE,"Лист4"}</definedName>
    <definedName name="здоровя" localSheetId="41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34" hidden="1">{#N/A,#N/A,FALSE,"Лист4"}</definedName>
    <definedName name="здоровя" localSheetId="35" hidden="1">{#N/A,#N/A,FALSE,"Лист4"}</definedName>
    <definedName name="здоровя" localSheetId="3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67" hidden="1">{#N/A,#N/A,FALSE,"Лист4"}</definedName>
    <definedName name="здоровя" localSheetId="104" hidden="1">{#N/A,#N/A,FALSE,"Лист4"}</definedName>
    <definedName name="здоровя" localSheetId="105" hidden="1">{#N/A,#N/A,FALSE,"Лист4"}</definedName>
    <definedName name="здоровя" localSheetId="106" hidden="1">{#N/A,#N/A,FALSE,"Лист4"}</definedName>
    <definedName name="здоровя" localSheetId="107" hidden="1">{#N/A,#N/A,FALSE,"Лист4"}</definedName>
    <definedName name="здоровя" localSheetId="96" hidden="1">{#N/A,#N/A,FALSE,"Лист4"}</definedName>
    <definedName name="здоровя" localSheetId="101" hidden="1">{#N/A,#N/A,FALSE,"Лист4"}</definedName>
    <definedName name="здоровя" localSheetId="102" hidden="1">{#N/A,#N/A,FALSE,"Лист4"}</definedName>
    <definedName name="здоровя" localSheetId="103" hidden="1">{#N/A,#N/A,FALSE,"Лист4"}</definedName>
    <definedName name="здоровя" localSheetId="119" hidden="1">{#N/A,#N/A,FALSE,"Лист4"}</definedName>
    <definedName name="здоровя" localSheetId="134" hidden="1">{#N/A,#N/A,FALSE,"Лист4"}</definedName>
    <definedName name="здоровя" localSheetId="141" hidden="1">{#N/A,#N/A,FALSE,"Лист4"}</definedName>
    <definedName name="здоровя" localSheetId="142" hidden="1">{#N/A,#N/A,FALSE,"Лист4"}</definedName>
    <definedName name="здоровя" localSheetId="143" hidden="1">{#N/A,#N/A,FALSE,"Лист4"}</definedName>
    <definedName name="здоровя" localSheetId="144" hidden="1">{#N/A,#N/A,FALSE,"Лист4"}</definedName>
    <definedName name="здоровя" localSheetId="145" hidden="1">{#N/A,#N/A,FALSE,"Лист4"}</definedName>
    <definedName name="здоровя" localSheetId="18" hidden="1">{#N/A,#N/A,FALSE,"Лист4"}</definedName>
    <definedName name="здоровя" localSheetId="19" hidden="1">{#N/A,#N/A,FALSE,"Лист4"}</definedName>
    <definedName name="здоровя" localSheetId="93" hidden="1">{#N/A,#N/A,FALSE,"Лист4"}</definedName>
    <definedName name="здоровя" localSheetId="108" hidden="1">{#N/A,#N/A,FALSE,"Лист4"}</definedName>
    <definedName name="здоровя" localSheetId="109" hidden="1">{#N/A,#N/A,FALSE,"Лист4"}</definedName>
    <definedName name="здоровя" localSheetId="110" hidden="1">{#N/A,#N/A,FALSE,"Лист4"}</definedName>
    <definedName name="здоровя" localSheetId="126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47" hidden="1">{#N/A,#N/A,FALSE,"Лист4"}</definedName>
    <definedName name="здоровя" localSheetId="42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31" hidden="1">{#N/A,#N/A,FALSE,"Лист4"}</definedName>
    <definedName name="зз" localSheetId="40" hidden="1">{#N/A,#N/A,FALSE,"Лист4"}</definedName>
    <definedName name="зз" localSheetId="41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34" hidden="1">{#N/A,#N/A,FALSE,"Лист4"}</definedName>
    <definedName name="зз" localSheetId="35" hidden="1">{#N/A,#N/A,FALSE,"Лист4"}</definedName>
    <definedName name="зз" localSheetId="3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67" hidden="1">{#N/A,#N/A,FALSE,"Лист4"}</definedName>
    <definedName name="зз" localSheetId="104" hidden="1">{#N/A,#N/A,FALSE,"Лист4"}</definedName>
    <definedName name="зз" localSheetId="105" hidden="1">{#N/A,#N/A,FALSE,"Лист4"}</definedName>
    <definedName name="зз" localSheetId="106" hidden="1">{#N/A,#N/A,FALSE,"Лист4"}</definedName>
    <definedName name="зз" localSheetId="107" hidden="1">{#N/A,#N/A,FALSE,"Лист4"}</definedName>
    <definedName name="зз" localSheetId="96" hidden="1">{#N/A,#N/A,FALSE,"Лист4"}</definedName>
    <definedName name="зз" localSheetId="101" hidden="1">{#N/A,#N/A,FALSE,"Лист4"}</definedName>
    <definedName name="зз" localSheetId="102" hidden="1">{#N/A,#N/A,FALSE,"Лист4"}</definedName>
    <definedName name="зз" localSheetId="103" hidden="1">{#N/A,#N/A,FALSE,"Лист4"}</definedName>
    <definedName name="зз" localSheetId="119" hidden="1">{#N/A,#N/A,FALSE,"Лист4"}</definedName>
    <definedName name="зз" localSheetId="134" hidden="1">{#N/A,#N/A,FALSE,"Лист4"}</definedName>
    <definedName name="зз" localSheetId="141" hidden="1">{#N/A,#N/A,FALSE,"Лист4"}</definedName>
    <definedName name="зз" localSheetId="142" hidden="1">{#N/A,#N/A,FALSE,"Лист4"}</definedName>
    <definedName name="зз" localSheetId="143" hidden="1">{#N/A,#N/A,FALSE,"Лист4"}</definedName>
    <definedName name="зз" localSheetId="144" hidden="1">{#N/A,#N/A,FALSE,"Лист4"}</definedName>
    <definedName name="зз" localSheetId="145" hidden="1">{#N/A,#N/A,FALSE,"Лист4"}</definedName>
    <definedName name="зз" localSheetId="18" hidden="1">{#N/A,#N/A,FALSE,"Лист4"}</definedName>
    <definedName name="зз" localSheetId="19" hidden="1">{#N/A,#N/A,FALSE,"Лист4"}</definedName>
    <definedName name="зз" localSheetId="93" hidden="1">{#N/A,#N/A,FALSE,"Лист4"}</definedName>
    <definedName name="зз" localSheetId="108" hidden="1">{#N/A,#N/A,FALSE,"Лист4"}</definedName>
    <definedName name="зз" localSheetId="109" hidden="1">{#N/A,#N/A,FALSE,"Лист4"}</definedName>
    <definedName name="зз" localSheetId="110" hidden="1">{#N/A,#N/A,FALSE,"Лист4"}</definedName>
    <definedName name="зз" localSheetId="126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47" hidden="1">{#N/A,#N/A,FALSE,"Лист4"}</definedName>
    <definedName name="зз" localSheetId="42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31" hidden="1">{#N/A,#N/A,FALSE,"Лист4"}</definedName>
    <definedName name="ззз" localSheetId="40" hidden="1">{#N/A,#N/A,FALSE,"Лист4"}</definedName>
    <definedName name="ззз" localSheetId="41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34" hidden="1">{#N/A,#N/A,FALSE,"Лист4"}</definedName>
    <definedName name="ззз" localSheetId="35" hidden="1">{#N/A,#N/A,FALSE,"Лист4"}</definedName>
    <definedName name="ззз" localSheetId="3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67" hidden="1">{#N/A,#N/A,FALSE,"Лист4"}</definedName>
    <definedName name="ззз" localSheetId="104" hidden="1">{#N/A,#N/A,FALSE,"Лист4"}</definedName>
    <definedName name="ззз" localSheetId="105" hidden="1">{#N/A,#N/A,FALSE,"Лист4"}</definedName>
    <definedName name="ззз" localSheetId="106" hidden="1">{#N/A,#N/A,FALSE,"Лист4"}</definedName>
    <definedName name="ззз" localSheetId="107" hidden="1">{#N/A,#N/A,FALSE,"Лист4"}</definedName>
    <definedName name="ззз" localSheetId="96" hidden="1">{#N/A,#N/A,FALSE,"Лист4"}</definedName>
    <definedName name="ззз" localSheetId="101" hidden="1">{#N/A,#N/A,FALSE,"Лист4"}</definedName>
    <definedName name="ззз" localSheetId="102" hidden="1">{#N/A,#N/A,FALSE,"Лист4"}</definedName>
    <definedName name="ззз" localSheetId="103" hidden="1">{#N/A,#N/A,FALSE,"Лист4"}</definedName>
    <definedName name="ззз" localSheetId="119" hidden="1">{#N/A,#N/A,FALSE,"Лист4"}</definedName>
    <definedName name="ззз" localSheetId="134" hidden="1">{#N/A,#N/A,FALSE,"Лист4"}</definedName>
    <definedName name="ззз" localSheetId="141" hidden="1">{#N/A,#N/A,FALSE,"Лист4"}</definedName>
    <definedName name="ззз" localSheetId="142" hidden="1">{#N/A,#N/A,FALSE,"Лист4"}</definedName>
    <definedName name="ззз" localSheetId="143" hidden="1">{#N/A,#N/A,FALSE,"Лист4"}</definedName>
    <definedName name="ззз" localSheetId="144" hidden="1">{#N/A,#N/A,FALSE,"Лист4"}</definedName>
    <definedName name="ззз" localSheetId="145" hidden="1">{#N/A,#N/A,FALSE,"Лист4"}</definedName>
    <definedName name="ззз" localSheetId="18" hidden="1">{#N/A,#N/A,FALSE,"Лист4"}</definedName>
    <definedName name="ззз" localSheetId="19" hidden="1">{#N/A,#N/A,FALSE,"Лист4"}</definedName>
    <definedName name="ззз" localSheetId="93" hidden="1">{#N/A,#N/A,FALSE,"Лист4"}</definedName>
    <definedName name="ззз" localSheetId="108" hidden="1">{#N/A,#N/A,FALSE,"Лист4"}</definedName>
    <definedName name="ззз" localSheetId="109" hidden="1">{#N/A,#N/A,FALSE,"Лист4"}</definedName>
    <definedName name="ззз" localSheetId="110" hidden="1">{#N/A,#N/A,FALSE,"Лист4"}</definedName>
    <definedName name="ззз" localSheetId="126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47" hidden="1">{#N/A,#N/A,FALSE,"Лист4"}</definedName>
    <definedName name="ззз" localSheetId="42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31" hidden="1">{#N/A,#N/A,FALSE,"Лист4"}</definedName>
    <definedName name="зззз" localSheetId="40" hidden="1">{#N/A,#N/A,FALSE,"Лист4"}</definedName>
    <definedName name="зззз" localSheetId="41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34" hidden="1">{#N/A,#N/A,FALSE,"Лист4"}</definedName>
    <definedName name="зззз" localSheetId="35" hidden="1">{#N/A,#N/A,FALSE,"Лист4"}</definedName>
    <definedName name="зззз" localSheetId="3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67" hidden="1">{#N/A,#N/A,FALSE,"Лист4"}</definedName>
    <definedName name="зззз" localSheetId="104" hidden="1">{#N/A,#N/A,FALSE,"Лист4"}</definedName>
    <definedName name="зззз" localSheetId="105" hidden="1">{#N/A,#N/A,FALSE,"Лист4"}</definedName>
    <definedName name="зззз" localSheetId="106" hidden="1">{#N/A,#N/A,FALSE,"Лист4"}</definedName>
    <definedName name="зззз" localSheetId="107" hidden="1">{#N/A,#N/A,FALSE,"Лист4"}</definedName>
    <definedName name="зззз" localSheetId="96" hidden="1">{#N/A,#N/A,FALSE,"Лист4"}</definedName>
    <definedName name="зззз" localSheetId="101" hidden="1">{#N/A,#N/A,FALSE,"Лист4"}</definedName>
    <definedName name="зззз" localSheetId="102" hidden="1">{#N/A,#N/A,FALSE,"Лист4"}</definedName>
    <definedName name="зззз" localSheetId="103" hidden="1">{#N/A,#N/A,FALSE,"Лист4"}</definedName>
    <definedName name="зззз" localSheetId="119" hidden="1">{#N/A,#N/A,FALSE,"Лист4"}</definedName>
    <definedName name="зззз" localSheetId="134" hidden="1">{#N/A,#N/A,FALSE,"Лист4"}</definedName>
    <definedName name="зззз" localSheetId="141" hidden="1">{#N/A,#N/A,FALSE,"Лист4"}</definedName>
    <definedName name="зззз" localSheetId="142" hidden="1">{#N/A,#N/A,FALSE,"Лист4"}</definedName>
    <definedName name="зззз" localSheetId="143" hidden="1">{#N/A,#N/A,FALSE,"Лист4"}</definedName>
    <definedName name="зззз" localSheetId="144" hidden="1">{#N/A,#N/A,FALSE,"Лист4"}</definedName>
    <definedName name="зззз" localSheetId="145" hidden="1">{#N/A,#N/A,FALSE,"Лист4"}</definedName>
    <definedName name="зззз" localSheetId="18" hidden="1">{#N/A,#N/A,FALSE,"Лист4"}</definedName>
    <definedName name="зззз" localSheetId="19" hidden="1">{#N/A,#N/A,FALSE,"Лист4"}</definedName>
    <definedName name="зззз" localSheetId="93" hidden="1">{#N/A,#N/A,FALSE,"Лист4"}</definedName>
    <definedName name="зззз" localSheetId="108" hidden="1">{#N/A,#N/A,FALSE,"Лист4"}</definedName>
    <definedName name="зззз" localSheetId="109" hidden="1">{#N/A,#N/A,FALSE,"Лист4"}</definedName>
    <definedName name="зззз" localSheetId="110" hidden="1">{#N/A,#N/A,FALSE,"Лист4"}</definedName>
    <definedName name="зззз" localSheetId="126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47" hidden="1">{#N/A,#N/A,FALSE,"Лист4"}</definedName>
    <definedName name="зззз" localSheetId="42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31" hidden="1">{#N/A,#N/A,FALSE,"т02бд"}</definedName>
    <definedName name="ии" localSheetId="40" hidden="1">{#N/A,#N/A,FALSE,"т02бд"}</definedName>
    <definedName name="ии" localSheetId="41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34" hidden="1">{#N/A,#N/A,FALSE,"т02бд"}</definedName>
    <definedName name="ии" localSheetId="35" hidden="1">{#N/A,#N/A,FALSE,"т02бд"}</definedName>
    <definedName name="ии" localSheetId="3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67" hidden="1">{#N/A,#N/A,FALSE,"т02бд"}</definedName>
    <definedName name="ии" localSheetId="104" hidden="1">{#N/A,#N/A,FALSE,"т02бд"}</definedName>
    <definedName name="ии" localSheetId="105" hidden="1">{#N/A,#N/A,FALSE,"т02бд"}</definedName>
    <definedName name="ии" localSheetId="106" hidden="1">{#N/A,#N/A,FALSE,"т02бд"}</definedName>
    <definedName name="ии" localSheetId="107" hidden="1">{#N/A,#N/A,FALSE,"т02бд"}</definedName>
    <definedName name="ии" localSheetId="96" hidden="1">{#N/A,#N/A,FALSE,"т02бд"}</definedName>
    <definedName name="ии" localSheetId="101" hidden="1">{#N/A,#N/A,FALSE,"т02бд"}</definedName>
    <definedName name="ии" localSheetId="102" hidden="1">{#N/A,#N/A,FALSE,"т02бд"}</definedName>
    <definedName name="ии" localSheetId="103" hidden="1">{#N/A,#N/A,FALSE,"т02бд"}</definedName>
    <definedName name="ии" localSheetId="119" hidden="1">{#N/A,#N/A,FALSE,"т02бд"}</definedName>
    <definedName name="ии" localSheetId="134" hidden="1">{#N/A,#N/A,FALSE,"т02бд"}</definedName>
    <definedName name="ии" localSheetId="141" hidden="1">{#N/A,#N/A,FALSE,"т02бд"}</definedName>
    <definedName name="ии" localSheetId="142" hidden="1">{#N/A,#N/A,FALSE,"т02бд"}</definedName>
    <definedName name="ии" localSheetId="143" hidden="1">{#N/A,#N/A,FALSE,"т02бд"}</definedName>
    <definedName name="ии" localSheetId="144" hidden="1">{#N/A,#N/A,FALSE,"т02бд"}</definedName>
    <definedName name="ии" localSheetId="145" hidden="1">{#N/A,#N/A,FALSE,"т02бд"}</definedName>
    <definedName name="ии" localSheetId="18" hidden="1">{#N/A,#N/A,FALSE,"т02бд"}</definedName>
    <definedName name="ии" localSheetId="19" hidden="1">{#N/A,#N/A,FALSE,"т02бд"}</definedName>
    <definedName name="ии" localSheetId="93" hidden="1">{#N/A,#N/A,FALSE,"т02бд"}</definedName>
    <definedName name="ии" localSheetId="108" hidden="1">{#N/A,#N/A,FALSE,"т02бд"}</definedName>
    <definedName name="ии" localSheetId="109" hidden="1">{#N/A,#N/A,FALSE,"т02бд"}</definedName>
    <definedName name="ии" localSheetId="110" hidden="1">{#N/A,#N/A,FALSE,"т02бд"}</definedName>
    <definedName name="ии" localSheetId="126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47" hidden="1">{#N/A,#N/A,FALSE,"т02бд"}</definedName>
    <definedName name="ии" localSheetId="42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31" hidden="1">{#N/A,#N/A,FALSE,"Лист4"}</definedName>
    <definedName name="ип" localSheetId="40" hidden="1">{#N/A,#N/A,FALSE,"Лист4"}</definedName>
    <definedName name="ип" localSheetId="41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34" hidden="1">{#N/A,#N/A,FALSE,"Лист4"}</definedName>
    <definedName name="ип" localSheetId="35" hidden="1">{#N/A,#N/A,FALSE,"Лист4"}</definedName>
    <definedName name="ип" localSheetId="3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67" hidden="1">{#N/A,#N/A,FALSE,"Лист4"}</definedName>
    <definedName name="ип" localSheetId="104" hidden="1">{#N/A,#N/A,FALSE,"Лист4"}</definedName>
    <definedName name="ип" localSheetId="105" hidden="1">{#N/A,#N/A,FALSE,"Лист4"}</definedName>
    <definedName name="ип" localSheetId="106" hidden="1">{#N/A,#N/A,FALSE,"Лист4"}</definedName>
    <definedName name="ип" localSheetId="107" hidden="1">{#N/A,#N/A,FALSE,"Лист4"}</definedName>
    <definedName name="ип" localSheetId="96" hidden="1">{#N/A,#N/A,FALSE,"Лист4"}</definedName>
    <definedName name="ип" localSheetId="101" hidden="1">{#N/A,#N/A,FALSE,"Лист4"}</definedName>
    <definedName name="ип" localSheetId="102" hidden="1">{#N/A,#N/A,FALSE,"Лист4"}</definedName>
    <definedName name="ип" localSheetId="103" hidden="1">{#N/A,#N/A,FALSE,"Лист4"}</definedName>
    <definedName name="ип" localSheetId="119" hidden="1">{#N/A,#N/A,FALSE,"Лист4"}</definedName>
    <definedName name="ип" localSheetId="134" hidden="1">{#N/A,#N/A,FALSE,"Лист4"}</definedName>
    <definedName name="ип" localSheetId="141" hidden="1">{#N/A,#N/A,FALSE,"Лист4"}</definedName>
    <definedName name="ип" localSheetId="142" hidden="1">{#N/A,#N/A,FALSE,"Лист4"}</definedName>
    <definedName name="ип" localSheetId="143" hidden="1">{#N/A,#N/A,FALSE,"Лист4"}</definedName>
    <definedName name="ип" localSheetId="144" hidden="1">{#N/A,#N/A,FALSE,"Лист4"}</definedName>
    <definedName name="ип" localSheetId="145" hidden="1">{#N/A,#N/A,FALSE,"Лист4"}</definedName>
    <definedName name="ип" localSheetId="18" hidden="1">{#N/A,#N/A,FALSE,"Лист4"}</definedName>
    <definedName name="ип" localSheetId="19" hidden="1">{#N/A,#N/A,FALSE,"Лист4"}</definedName>
    <definedName name="ип" localSheetId="93" hidden="1">{#N/A,#N/A,FALSE,"Лист4"}</definedName>
    <definedName name="ип" localSheetId="108" hidden="1">{#N/A,#N/A,FALSE,"Лист4"}</definedName>
    <definedName name="ип" localSheetId="109" hidden="1">{#N/A,#N/A,FALSE,"Лист4"}</definedName>
    <definedName name="ип" localSheetId="110" hidden="1">{#N/A,#N/A,FALSE,"Лист4"}</definedName>
    <definedName name="ип" localSheetId="126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47" hidden="1">{#N/A,#N/A,FALSE,"Лист4"}</definedName>
    <definedName name="ип" localSheetId="42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31" hidden="1">{#N/A,#N/A,FALSE,"Лист4"}</definedName>
    <definedName name="ить" localSheetId="40" hidden="1">{#N/A,#N/A,FALSE,"Лист4"}</definedName>
    <definedName name="ить" localSheetId="41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34" hidden="1">{#N/A,#N/A,FALSE,"Лист4"}</definedName>
    <definedName name="ить" localSheetId="35" hidden="1">{#N/A,#N/A,FALSE,"Лист4"}</definedName>
    <definedName name="ить" localSheetId="3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67" hidden="1">{#N/A,#N/A,FALSE,"Лист4"}</definedName>
    <definedName name="ить" localSheetId="104" hidden="1">{#N/A,#N/A,FALSE,"Лист4"}</definedName>
    <definedName name="ить" localSheetId="105" hidden="1">{#N/A,#N/A,FALSE,"Лист4"}</definedName>
    <definedName name="ить" localSheetId="106" hidden="1">{#N/A,#N/A,FALSE,"Лист4"}</definedName>
    <definedName name="ить" localSheetId="107" hidden="1">{#N/A,#N/A,FALSE,"Лист4"}</definedName>
    <definedName name="ить" localSheetId="96" hidden="1">{#N/A,#N/A,FALSE,"Лист4"}</definedName>
    <definedName name="ить" localSheetId="101" hidden="1">{#N/A,#N/A,FALSE,"Лист4"}</definedName>
    <definedName name="ить" localSheetId="102" hidden="1">{#N/A,#N/A,FALSE,"Лист4"}</definedName>
    <definedName name="ить" localSheetId="103" hidden="1">{#N/A,#N/A,FALSE,"Лист4"}</definedName>
    <definedName name="ить" localSheetId="119" hidden="1">{#N/A,#N/A,FALSE,"Лист4"}</definedName>
    <definedName name="ить" localSheetId="134" hidden="1">{#N/A,#N/A,FALSE,"Лист4"}</definedName>
    <definedName name="ить" localSheetId="141" hidden="1">{#N/A,#N/A,FALSE,"Лист4"}</definedName>
    <definedName name="ить" localSheetId="142" hidden="1">{#N/A,#N/A,FALSE,"Лист4"}</definedName>
    <definedName name="ить" localSheetId="143" hidden="1">{#N/A,#N/A,FALSE,"Лист4"}</definedName>
    <definedName name="ить" localSheetId="144" hidden="1">{#N/A,#N/A,FALSE,"Лист4"}</definedName>
    <definedName name="ить" localSheetId="145" hidden="1">{#N/A,#N/A,FALSE,"Лист4"}</definedName>
    <definedName name="ить" localSheetId="18" hidden="1">{#N/A,#N/A,FALSE,"Лист4"}</definedName>
    <definedName name="ить" localSheetId="19" hidden="1">{#N/A,#N/A,FALSE,"Лист4"}</definedName>
    <definedName name="ить" localSheetId="93" hidden="1">{#N/A,#N/A,FALSE,"Лист4"}</definedName>
    <definedName name="ить" localSheetId="108" hidden="1">{#N/A,#N/A,FALSE,"Лист4"}</definedName>
    <definedName name="ить" localSheetId="109" hidden="1">{#N/A,#N/A,FALSE,"Лист4"}</definedName>
    <definedName name="ить" localSheetId="110" hidden="1">{#N/A,#N/A,FALSE,"Лист4"}</definedName>
    <definedName name="ить" localSheetId="126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47" hidden="1">{#N/A,#N/A,FALSE,"Лист4"}</definedName>
    <definedName name="ить" localSheetId="42" hidden="1">{#N/A,#N/A,FALSE,"Лист4"}</definedName>
    <definedName name="ить" hidden="1">{#N/A,#N/A,FALSE,"Лист4"}</definedName>
    <definedName name="і" localSheetId="31" hidden="1">{#N/A,#N/A,FALSE,"т02бд"}</definedName>
    <definedName name="і" localSheetId="40" hidden="1">{#N/A,#N/A,FALSE,"т02бд"}</definedName>
    <definedName name="і" localSheetId="41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34" hidden="1">{#N/A,#N/A,FALSE,"т02бд"}</definedName>
    <definedName name="і" localSheetId="35" hidden="1">{#N/A,#N/A,FALSE,"т02бд"}</definedName>
    <definedName name="і" localSheetId="36" hidden="1">{#N/A,#N/A,FALSE,"т02бд"}</definedName>
    <definedName name="і" localSheetId="37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93" hidden="1">{#N/A,#N/A,FALSE,"т02бд"}</definedName>
    <definedName name="і" localSheetId="126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45" hidden="1">{#N/A,#N/A,FALSE,"т02бд"}</definedName>
    <definedName name="і" localSheetId="46" hidden="1">{#N/A,#N/A,FALSE,"т02бд"}</definedName>
    <definedName name="і" localSheetId="47" hidden="1">{#N/A,#N/A,FALSE,"т02бд"}</definedName>
    <definedName name="і" hidden="1">{#N/A,#N/A,FALSE,"т02бд"}</definedName>
    <definedName name="і_1" localSheetId="31" hidden="1">{#N/A,#N/A,FALSE,"т02бд"}</definedName>
    <definedName name="і_1" localSheetId="40" hidden="1">{#N/A,#N/A,FALSE,"т02бд"}</definedName>
    <definedName name="і_1" localSheetId="41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34" hidden="1">{#N/A,#N/A,FALSE,"т02бд"}</definedName>
    <definedName name="і_1" localSheetId="35" hidden="1">{#N/A,#N/A,FALSE,"т02бд"}</definedName>
    <definedName name="і_1" localSheetId="36" hidden="1">{#N/A,#N/A,FALSE,"т02бд"}</definedName>
    <definedName name="і_1" localSheetId="37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93" hidden="1">{#N/A,#N/A,FALSE,"т02бд"}</definedName>
    <definedName name="і_1" localSheetId="126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45" hidden="1">{#N/A,#N/A,FALSE,"т02бд"}</definedName>
    <definedName name="і_1" localSheetId="46" hidden="1">{#N/A,#N/A,FALSE,"т02бд"}</definedName>
    <definedName name="і_1" localSheetId="47" hidden="1">{#N/A,#N/A,FALSE,"т02бд"}</definedName>
    <definedName name="і_1" hidden="1">{#N/A,#N/A,FALSE,"т02бд"}</definedName>
    <definedName name="і_2" localSheetId="31" hidden="1">{#N/A,#N/A,FALSE,"т02бд"}</definedName>
    <definedName name="і_2" localSheetId="40" hidden="1">{#N/A,#N/A,FALSE,"т02бд"}</definedName>
    <definedName name="і_2" localSheetId="41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34" hidden="1">{#N/A,#N/A,FALSE,"т02бд"}</definedName>
    <definedName name="і_2" localSheetId="35" hidden="1">{#N/A,#N/A,FALSE,"т02бд"}</definedName>
    <definedName name="і_2" localSheetId="36" hidden="1">{#N/A,#N/A,FALSE,"т02бд"}</definedName>
    <definedName name="і_2" localSheetId="37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93" hidden="1">{#N/A,#N/A,FALSE,"т02бд"}</definedName>
    <definedName name="і_2" localSheetId="126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45" hidden="1">{#N/A,#N/A,FALSE,"т02бд"}</definedName>
    <definedName name="і_2" localSheetId="46" hidden="1">{#N/A,#N/A,FALSE,"т02бд"}</definedName>
    <definedName name="і_2" localSheetId="47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29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26" hidden="1">{#N/A,#N/A,FALSE,"т02бд"}</definedName>
    <definedName name="іва" localSheetId="31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34" hidden="1">{#N/A,#N/A,FALSE,"т02бд"}</definedName>
    <definedName name="іва" localSheetId="35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51" hidden="1">{#N/A,#N/A,FALSE,"т02бд"}</definedName>
    <definedName name="іва" localSheetId="52" hidden="1">{#N/A,#N/A,FALSE,"т02бд"}</definedName>
    <definedName name="іва" localSheetId="53" hidden="1">{#N/A,#N/A,FALSE,"т02бд"}</definedName>
    <definedName name="іва" localSheetId="5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104" hidden="1">{#N/A,#N/A,FALSE,"т02бд"}</definedName>
    <definedName name="іва" localSheetId="96" hidden="1">{#N/A,#N/A,FALSE,"т02бд"}</definedName>
    <definedName name="іва" localSheetId="98" hidden="1">{#N/A,#N/A,FALSE,"т02бд"}</definedName>
    <definedName name="іва" localSheetId="101" hidden="1">{#N/A,#N/A,FALSE,"т02бд"}</definedName>
    <definedName name="іва" localSheetId="102" hidden="1">{#N/A,#N/A,FALSE,"т02бд"}</definedName>
    <definedName name="іва" localSheetId="103" hidden="1">{#N/A,#N/A,FALSE,"т02бд"}</definedName>
    <definedName name="іва" localSheetId="119" hidden="1">{#N/A,#N/A,FALSE,"т02бд"}</definedName>
    <definedName name="іва" localSheetId="134" hidden="1">{#N/A,#N/A,FALSE,"т02бд"}</definedName>
    <definedName name="іва" localSheetId="141" hidden="1">{#N/A,#N/A,FALSE,"т02бд"}</definedName>
    <definedName name="іва" localSheetId="142" hidden="1">{#N/A,#N/A,FALSE,"т02бд"}</definedName>
    <definedName name="іва" localSheetId="143" hidden="1">{#N/A,#N/A,FALSE,"т02бд"}</definedName>
    <definedName name="іва" localSheetId="18" hidden="1">{#N/A,#N/A,FALSE,"т02бд"}</definedName>
    <definedName name="іва" localSheetId="19" hidden="1">{#N/A,#N/A,FALSE,"т02бд"}</definedName>
    <definedName name="іва" localSheetId="93" hidden="1">{#N/A,#N/A,FALSE,"т02бд"}</definedName>
    <definedName name="іва" localSheetId="108" hidden="1">{#N/A,#N/A,FALSE,"т02бд"}</definedName>
    <definedName name="іва" localSheetId="109" hidden="1">{#N/A,#N/A,FALSE,"т02бд"}</definedName>
    <definedName name="іва" localSheetId="110" hidden="1">{#N/A,#N/A,FALSE,"т02бд"}</definedName>
    <definedName name="іва" localSheetId="126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47" hidden="1">{#N/A,#N/A,FALSE,"т02бд"}</definedName>
    <definedName name="іва" localSheetId="42" hidden="1">{#N/A,#N/A,FALSE,"т02бд"}</definedName>
    <definedName name="іва" hidden="1">{#N/A,#N/A,FALSE,"т02бд"}</definedName>
    <definedName name="іва_1" localSheetId="31" hidden="1">{#N/A,#N/A,FALSE,"т02бд"}</definedName>
    <definedName name="іва_1" localSheetId="40" hidden="1">{#N/A,#N/A,FALSE,"т02бд"}</definedName>
    <definedName name="іва_1" localSheetId="41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34" hidden="1">{#N/A,#N/A,FALSE,"т02бд"}</definedName>
    <definedName name="іва_1" localSheetId="35" hidden="1">{#N/A,#N/A,FALSE,"т02бд"}</definedName>
    <definedName name="іва_1" localSheetId="36" hidden="1">{#N/A,#N/A,FALSE,"т02бд"}</definedName>
    <definedName name="іва_1" localSheetId="37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93" hidden="1">{#N/A,#N/A,FALSE,"т02бд"}</definedName>
    <definedName name="іва_1" localSheetId="126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45" hidden="1">{#N/A,#N/A,FALSE,"т02бд"}</definedName>
    <definedName name="іва_1" localSheetId="46" hidden="1">{#N/A,#N/A,FALSE,"т02бд"}</definedName>
    <definedName name="іва_1" localSheetId="47" hidden="1">{#N/A,#N/A,FALSE,"т02бд"}</definedName>
    <definedName name="іва_1" hidden="1">{#N/A,#N/A,FALSE,"т02бд"}</definedName>
    <definedName name="іва_2" localSheetId="31" hidden="1">{#N/A,#N/A,FALSE,"т02бд"}</definedName>
    <definedName name="іва_2" localSheetId="40" hidden="1">{#N/A,#N/A,FALSE,"т02бд"}</definedName>
    <definedName name="іва_2" localSheetId="41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34" hidden="1">{#N/A,#N/A,FALSE,"т02бд"}</definedName>
    <definedName name="іва_2" localSheetId="35" hidden="1">{#N/A,#N/A,FALSE,"т02бд"}</definedName>
    <definedName name="іва_2" localSheetId="36" hidden="1">{#N/A,#N/A,FALSE,"т02бд"}</definedName>
    <definedName name="іва_2" localSheetId="37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93" hidden="1">{#N/A,#N/A,FALSE,"т02бд"}</definedName>
    <definedName name="іва_2" localSheetId="126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45" hidden="1">{#N/A,#N/A,FALSE,"т02бд"}</definedName>
    <definedName name="іва_2" localSheetId="46" hidden="1">{#N/A,#N/A,FALSE,"т02бд"}</definedName>
    <definedName name="іва_2" localSheetId="47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31" hidden="1">{#N/A,#N/A,FALSE,"Лист4"}</definedName>
    <definedName name="іваа" localSheetId="40" hidden="1">{#N/A,#N/A,FALSE,"Лист4"}</definedName>
    <definedName name="іваа" localSheetId="41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34" hidden="1">{#N/A,#N/A,FALSE,"Лист4"}</definedName>
    <definedName name="іваа" localSheetId="35" hidden="1">{#N/A,#N/A,FALSE,"Лист4"}</definedName>
    <definedName name="іваа" localSheetId="3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67" hidden="1">{#N/A,#N/A,FALSE,"Лист4"}</definedName>
    <definedName name="іваа" localSheetId="104" hidden="1">{#N/A,#N/A,FALSE,"Лист4"}</definedName>
    <definedName name="іваа" localSheetId="105" hidden="1">{#N/A,#N/A,FALSE,"Лист4"}</definedName>
    <definedName name="іваа" localSheetId="106" hidden="1">{#N/A,#N/A,FALSE,"Лист4"}</definedName>
    <definedName name="іваа" localSheetId="107" hidden="1">{#N/A,#N/A,FALSE,"Лист4"}</definedName>
    <definedName name="іваа" localSheetId="96" hidden="1">{#N/A,#N/A,FALSE,"Лист4"}</definedName>
    <definedName name="іваа" localSheetId="101" hidden="1">{#N/A,#N/A,FALSE,"Лист4"}</definedName>
    <definedName name="іваа" localSheetId="102" hidden="1">{#N/A,#N/A,FALSE,"Лист4"}</definedName>
    <definedName name="іваа" localSheetId="103" hidden="1">{#N/A,#N/A,FALSE,"Лист4"}</definedName>
    <definedName name="іваа" localSheetId="119" hidden="1">{#N/A,#N/A,FALSE,"Лист4"}</definedName>
    <definedName name="іваа" localSheetId="134" hidden="1">{#N/A,#N/A,FALSE,"Лист4"}</definedName>
    <definedName name="іваа" localSheetId="141" hidden="1">{#N/A,#N/A,FALSE,"Лист4"}</definedName>
    <definedName name="іваа" localSheetId="142" hidden="1">{#N/A,#N/A,FALSE,"Лист4"}</definedName>
    <definedName name="іваа" localSheetId="143" hidden="1">{#N/A,#N/A,FALSE,"Лист4"}</definedName>
    <definedName name="іваа" localSheetId="144" hidden="1">{#N/A,#N/A,FALSE,"Лист4"}</definedName>
    <definedName name="іваа" localSheetId="145" hidden="1">{#N/A,#N/A,FALSE,"Лист4"}</definedName>
    <definedName name="іваа" localSheetId="18" hidden="1">{#N/A,#N/A,FALSE,"Лист4"}</definedName>
    <definedName name="іваа" localSheetId="19" hidden="1">{#N/A,#N/A,FALSE,"Лист4"}</definedName>
    <definedName name="іваа" localSheetId="93" hidden="1">{#N/A,#N/A,FALSE,"Лист4"}</definedName>
    <definedName name="іваа" localSheetId="108" hidden="1">{#N/A,#N/A,FALSE,"Лист4"}</definedName>
    <definedName name="іваа" localSheetId="109" hidden="1">{#N/A,#N/A,FALSE,"Лист4"}</definedName>
    <definedName name="іваа" localSheetId="110" hidden="1">{#N/A,#N/A,FALSE,"Лист4"}</definedName>
    <definedName name="іваа" localSheetId="126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47" hidden="1">{#N/A,#N/A,FALSE,"Лист4"}</definedName>
    <definedName name="іваа" localSheetId="42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31" hidden="1">{#N/A,#N/A,FALSE,"Лист4"}</definedName>
    <definedName name="івап" localSheetId="40" hidden="1">{#N/A,#N/A,FALSE,"Лист4"}</definedName>
    <definedName name="івап" localSheetId="41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34" hidden="1">{#N/A,#N/A,FALSE,"Лист4"}</definedName>
    <definedName name="івап" localSheetId="35" hidden="1">{#N/A,#N/A,FALSE,"Лист4"}</definedName>
    <definedName name="івап" localSheetId="3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67" hidden="1">{#N/A,#N/A,FALSE,"Лист4"}</definedName>
    <definedName name="івап" localSheetId="104" hidden="1">{#N/A,#N/A,FALSE,"Лист4"}</definedName>
    <definedName name="івап" localSheetId="105" hidden="1">{#N/A,#N/A,FALSE,"Лист4"}</definedName>
    <definedName name="івап" localSheetId="106" hidden="1">{#N/A,#N/A,FALSE,"Лист4"}</definedName>
    <definedName name="івап" localSheetId="107" hidden="1">{#N/A,#N/A,FALSE,"Лист4"}</definedName>
    <definedName name="івап" localSheetId="96" hidden="1">{#N/A,#N/A,FALSE,"Лист4"}</definedName>
    <definedName name="івап" localSheetId="101" hidden="1">{#N/A,#N/A,FALSE,"Лист4"}</definedName>
    <definedName name="івап" localSheetId="102" hidden="1">{#N/A,#N/A,FALSE,"Лист4"}</definedName>
    <definedName name="івап" localSheetId="103" hidden="1">{#N/A,#N/A,FALSE,"Лист4"}</definedName>
    <definedName name="івап" localSheetId="119" hidden="1">{#N/A,#N/A,FALSE,"Лист4"}</definedName>
    <definedName name="івап" localSheetId="134" hidden="1">{#N/A,#N/A,FALSE,"Лист4"}</definedName>
    <definedName name="івап" localSheetId="141" hidden="1">{#N/A,#N/A,FALSE,"Лист4"}</definedName>
    <definedName name="івап" localSheetId="142" hidden="1">{#N/A,#N/A,FALSE,"Лист4"}</definedName>
    <definedName name="івап" localSheetId="143" hidden="1">{#N/A,#N/A,FALSE,"Лист4"}</definedName>
    <definedName name="івап" localSheetId="144" hidden="1">{#N/A,#N/A,FALSE,"Лист4"}</definedName>
    <definedName name="івап" localSheetId="145" hidden="1">{#N/A,#N/A,FALSE,"Лист4"}</definedName>
    <definedName name="івап" localSheetId="18" hidden="1">{#N/A,#N/A,FALSE,"Лист4"}</definedName>
    <definedName name="івап" localSheetId="19" hidden="1">{#N/A,#N/A,FALSE,"Лист4"}</definedName>
    <definedName name="івап" localSheetId="93" hidden="1">{#N/A,#N/A,FALSE,"Лист4"}</definedName>
    <definedName name="івап" localSheetId="108" hidden="1">{#N/A,#N/A,FALSE,"Лист4"}</definedName>
    <definedName name="івап" localSheetId="109" hidden="1">{#N/A,#N/A,FALSE,"Лист4"}</definedName>
    <definedName name="івап" localSheetId="110" hidden="1">{#N/A,#N/A,FALSE,"Лист4"}</definedName>
    <definedName name="івап" localSheetId="126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47" hidden="1">{#N/A,#N/A,FALSE,"Лист4"}</definedName>
    <definedName name="івап" localSheetId="42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31" hidden="1">{#N/A,#N/A,FALSE,"Лист4"}</definedName>
    <definedName name="івпа" localSheetId="40" hidden="1">{#N/A,#N/A,FALSE,"Лист4"}</definedName>
    <definedName name="івпа" localSheetId="41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34" hidden="1">{#N/A,#N/A,FALSE,"Лист4"}</definedName>
    <definedName name="івпа" localSheetId="35" hidden="1">{#N/A,#N/A,FALSE,"Лист4"}</definedName>
    <definedName name="івпа" localSheetId="3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67" hidden="1">{#N/A,#N/A,FALSE,"Лист4"}</definedName>
    <definedName name="івпа" localSheetId="104" hidden="1">{#N/A,#N/A,FALSE,"Лист4"}</definedName>
    <definedName name="івпа" localSheetId="105" hidden="1">{#N/A,#N/A,FALSE,"Лист4"}</definedName>
    <definedName name="івпа" localSheetId="106" hidden="1">{#N/A,#N/A,FALSE,"Лист4"}</definedName>
    <definedName name="івпа" localSheetId="107" hidden="1">{#N/A,#N/A,FALSE,"Лист4"}</definedName>
    <definedName name="івпа" localSheetId="96" hidden="1">{#N/A,#N/A,FALSE,"Лист4"}</definedName>
    <definedName name="івпа" localSheetId="101" hidden="1">{#N/A,#N/A,FALSE,"Лист4"}</definedName>
    <definedName name="івпа" localSheetId="102" hidden="1">{#N/A,#N/A,FALSE,"Лист4"}</definedName>
    <definedName name="івпа" localSheetId="103" hidden="1">{#N/A,#N/A,FALSE,"Лист4"}</definedName>
    <definedName name="івпа" localSheetId="119" hidden="1">{#N/A,#N/A,FALSE,"Лист4"}</definedName>
    <definedName name="івпа" localSheetId="134" hidden="1">{#N/A,#N/A,FALSE,"Лист4"}</definedName>
    <definedName name="івпа" localSheetId="141" hidden="1">{#N/A,#N/A,FALSE,"Лист4"}</definedName>
    <definedName name="івпа" localSheetId="142" hidden="1">{#N/A,#N/A,FALSE,"Лист4"}</definedName>
    <definedName name="івпа" localSheetId="143" hidden="1">{#N/A,#N/A,FALSE,"Лист4"}</definedName>
    <definedName name="івпа" localSheetId="144" hidden="1">{#N/A,#N/A,FALSE,"Лист4"}</definedName>
    <definedName name="івпа" localSheetId="145" hidden="1">{#N/A,#N/A,FALSE,"Лист4"}</definedName>
    <definedName name="івпа" localSheetId="18" hidden="1">{#N/A,#N/A,FALSE,"Лист4"}</definedName>
    <definedName name="івпа" localSheetId="19" hidden="1">{#N/A,#N/A,FALSE,"Лист4"}</definedName>
    <definedName name="івпа" localSheetId="93" hidden="1">{#N/A,#N/A,FALSE,"Лист4"}</definedName>
    <definedName name="івпа" localSheetId="108" hidden="1">{#N/A,#N/A,FALSE,"Лист4"}</definedName>
    <definedName name="івпа" localSheetId="109" hidden="1">{#N/A,#N/A,FALSE,"Лист4"}</definedName>
    <definedName name="івпа" localSheetId="110" hidden="1">{#N/A,#N/A,FALSE,"Лист4"}</definedName>
    <definedName name="івпа" localSheetId="126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47" hidden="1">{#N/A,#N/A,FALSE,"Лист4"}</definedName>
    <definedName name="івпа" localSheetId="42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31" hidden="1">{#N/A,#N/A,FALSE,"т02бд"}</definedName>
    <definedName name="іі" localSheetId="40" hidden="1">{#N/A,#N/A,FALSE,"т02бд"}</definedName>
    <definedName name="іі" localSheetId="41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34" hidden="1">{#N/A,#N/A,FALSE,"т02бд"}</definedName>
    <definedName name="іі" localSheetId="35" hidden="1">{#N/A,#N/A,FALSE,"т02бд"}</definedName>
    <definedName name="іі" localSheetId="3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67" hidden="1">{#N/A,#N/A,FALSE,"т02бд"}</definedName>
    <definedName name="іі" localSheetId="104" hidden="1">{#N/A,#N/A,FALSE,"т02бд"}</definedName>
    <definedName name="іі" localSheetId="105" hidden="1">{#N/A,#N/A,FALSE,"т02бд"}</definedName>
    <definedName name="іі" localSheetId="106" hidden="1">{#N/A,#N/A,FALSE,"т02бд"}</definedName>
    <definedName name="іі" localSheetId="107" hidden="1">{#N/A,#N/A,FALSE,"Лист4"}</definedName>
    <definedName name="іі" localSheetId="96" hidden="1">{#N/A,#N/A,FALSE,"т02бд"}</definedName>
    <definedName name="іі" localSheetId="101" hidden="1">{#N/A,#N/A,FALSE,"Лист4"}</definedName>
    <definedName name="іі" localSheetId="102" hidden="1">{#N/A,#N/A,FALSE,"т02бд"}</definedName>
    <definedName name="іі" localSheetId="103" hidden="1">{#N/A,#N/A,FALSE,"т02бд"}</definedName>
    <definedName name="іі" localSheetId="119" hidden="1">{#N/A,#N/A,FALSE,"т02бд"}</definedName>
    <definedName name="іі" localSheetId="134" hidden="1">{#N/A,#N/A,FALSE,"т02бд"}</definedName>
    <definedName name="іі" localSheetId="141" hidden="1">{#N/A,#N/A,FALSE,"т02бд"}</definedName>
    <definedName name="іі" localSheetId="142" hidden="1">{#N/A,#N/A,FALSE,"т02бд"}</definedName>
    <definedName name="іі" localSheetId="143" hidden="1">{#N/A,#N/A,FALSE,"т02бд"}</definedName>
    <definedName name="іі" localSheetId="144" hidden="1">{#N/A,#N/A,FALSE,"т02бд"}</definedName>
    <definedName name="іі" localSheetId="145" hidden="1">{#N/A,#N/A,FALSE,"т02бд"}</definedName>
    <definedName name="іі" localSheetId="18" hidden="1">{#N/A,#N/A,FALSE,"т02бд"}</definedName>
    <definedName name="іі" localSheetId="19" hidden="1">{#N/A,#N/A,FALSE,"т02бд"}</definedName>
    <definedName name="іі" localSheetId="93" hidden="1">{#N/A,#N/A,FALSE,"т02бд"}</definedName>
    <definedName name="іі" localSheetId="108" hidden="1">{#N/A,#N/A,FALSE,"Лист4"}</definedName>
    <definedName name="іі" localSheetId="109" hidden="1">{#N/A,#N/A,FALSE,"т02бд"}</definedName>
    <definedName name="іі" localSheetId="110" hidden="1">{#N/A,#N/A,FALSE,"т02бд"}</definedName>
    <definedName name="іі" localSheetId="126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47" hidden="1">{#N/A,#N/A,FALSE,"т02бд"}</definedName>
    <definedName name="іі" localSheetId="42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31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34" hidden="1">{"MONA",#N/A,FALSE,"S"}</definedName>
    <definedName name="ііі" localSheetId="35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67" hidden="1">{"MONA",#N/A,FALSE,"S"}</definedName>
    <definedName name="ііі" localSheetId="69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104" hidden="1">{"MONA",#N/A,FALSE,"S"}</definedName>
    <definedName name="ііі" localSheetId="105" hidden="1">{"MONA",#N/A,FALSE,"S"}</definedName>
    <definedName name="ііі" localSheetId="106" hidden="1">{"MONA",#N/A,FALSE,"S"}</definedName>
    <definedName name="ііі" localSheetId="107" hidden="1">{#N/A,#N/A,FALSE,"Лист4"}</definedName>
    <definedName name="ііі" localSheetId="96" hidden="1">{"MONA",#N/A,FALSE,"S"}</definedName>
    <definedName name="ііі" localSheetId="101" hidden="1">{#N/A,#N/A,FALSE,"Лист4"}</definedName>
    <definedName name="ііі" localSheetId="102" hidden="1">{"MONA",#N/A,FALSE,"S"}</definedName>
    <definedName name="ііі" localSheetId="103" hidden="1">{"MONA",#N/A,FALSE,"S"}</definedName>
    <definedName name="ііі" localSheetId="119" hidden="1">{"MONA",#N/A,FALSE,"S"}</definedName>
    <definedName name="ііі" localSheetId="134" hidden="1">{"MONA",#N/A,FALSE,"S"}</definedName>
    <definedName name="ііі" localSheetId="141" hidden="1">{"MONA",#N/A,FALSE,"S"}</definedName>
    <definedName name="ііі" localSheetId="142" hidden="1">{"MONA",#N/A,FALSE,"S"}</definedName>
    <definedName name="ііі" localSheetId="143" hidden="1">{"MONA",#N/A,FALSE,"S"}</definedName>
    <definedName name="ііі" localSheetId="144" hidden="1">{"MONA",#N/A,FALSE,"S"}</definedName>
    <definedName name="ііі" localSheetId="145" hidden="1">{"MONA",#N/A,FALSE,"S"}</definedName>
    <definedName name="ііі" localSheetId="18" hidden="1">{"MONA",#N/A,FALSE,"S"}</definedName>
    <definedName name="ііі" localSheetId="19" hidden="1">{"MONA",#N/A,FALSE,"S"}</definedName>
    <definedName name="ііі" localSheetId="93" hidden="1">{"MONA",#N/A,FALSE,"S"}</definedName>
    <definedName name="ііі" localSheetId="108" hidden="1">{#N/A,#N/A,FALSE,"Лист4"}</definedName>
    <definedName name="ііі" localSheetId="109" hidden="1">{"MONA",#N/A,FALSE,"S"}</definedName>
    <definedName name="ііі" localSheetId="110" hidden="1">{"MONA",#N/A,FALSE,"S"}</definedName>
    <definedName name="ііі" localSheetId="126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47" hidden="1">{"MONA",#N/A,FALSE,"S"}</definedName>
    <definedName name="ііі" localSheetId="42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31" hidden="1">{#N/A,#N/A,FALSE,"Лист4"}</definedName>
    <definedName name="іііі" localSheetId="40" hidden="1">{#N/A,#N/A,FALSE,"Лист4"}</definedName>
    <definedName name="іііі" localSheetId="41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34" hidden="1">{#N/A,#N/A,FALSE,"Лист4"}</definedName>
    <definedName name="іііі" localSheetId="35" hidden="1">{#N/A,#N/A,FALSE,"Лист4"}</definedName>
    <definedName name="іііі" localSheetId="3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67" hidden="1">{#N/A,#N/A,FALSE,"Лист4"}</definedName>
    <definedName name="іііі" localSheetId="104" hidden="1">{#N/A,#N/A,FALSE,"Лист4"}</definedName>
    <definedName name="іііі" localSheetId="105" hidden="1">{#N/A,#N/A,FALSE,"Лист4"}</definedName>
    <definedName name="іііі" localSheetId="106" hidden="1">{#N/A,#N/A,FALSE,"Лист4"}</definedName>
    <definedName name="іііі" localSheetId="107" hidden="1">{#N/A,#N/A,FALSE,"Лист4"}</definedName>
    <definedName name="іііі" localSheetId="96" hidden="1">{#N/A,#N/A,FALSE,"Лист4"}</definedName>
    <definedName name="іііі" localSheetId="101" hidden="1">{#N/A,#N/A,FALSE,"Лист4"}</definedName>
    <definedName name="іііі" localSheetId="102" hidden="1">{#N/A,#N/A,FALSE,"Лист4"}</definedName>
    <definedName name="іііі" localSheetId="103" hidden="1">{#N/A,#N/A,FALSE,"Лист4"}</definedName>
    <definedName name="іііі" localSheetId="119" hidden="1">{#N/A,#N/A,FALSE,"Лист4"}</definedName>
    <definedName name="іііі" localSheetId="134" hidden="1">{#N/A,#N/A,FALSE,"Лист4"}</definedName>
    <definedName name="іііі" localSheetId="141" hidden="1">{#N/A,#N/A,FALSE,"Лист4"}</definedName>
    <definedName name="іііі" localSheetId="142" hidden="1">{#N/A,#N/A,FALSE,"Лист4"}</definedName>
    <definedName name="іііі" localSheetId="143" hidden="1">{#N/A,#N/A,FALSE,"Лист4"}</definedName>
    <definedName name="іііі" localSheetId="144" hidden="1">{#N/A,#N/A,FALSE,"Лист4"}</definedName>
    <definedName name="іііі" localSheetId="145" hidden="1">{#N/A,#N/A,FALSE,"Лист4"}</definedName>
    <definedName name="іііі" localSheetId="18" hidden="1">{#N/A,#N/A,FALSE,"Лист4"}</definedName>
    <definedName name="іііі" localSheetId="19" hidden="1">{#N/A,#N/A,FALSE,"Лист4"}</definedName>
    <definedName name="іііі" localSheetId="93" hidden="1">{#N/A,#N/A,FALSE,"Лист4"}</definedName>
    <definedName name="іііі" localSheetId="108" hidden="1">{#N/A,#N/A,FALSE,"Лист4"}</definedName>
    <definedName name="іііі" localSheetId="109" hidden="1">{#N/A,#N/A,FALSE,"Лист4"}</definedName>
    <definedName name="іііі" localSheetId="110" hidden="1">{#N/A,#N/A,FALSE,"Лист4"}</definedName>
    <definedName name="іііі" localSheetId="126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47" hidden="1">{#N/A,#N/A,FALSE,"Лист4"}</definedName>
    <definedName name="іііі" localSheetId="42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31" hidden="1">{#N/A,#N/A,FALSE,"Лист4"}</definedName>
    <definedName name="ін" localSheetId="40" hidden="1">{#N/A,#N/A,FALSE,"Лист4"}</definedName>
    <definedName name="ін" localSheetId="41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34" hidden="1">{#N/A,#N/A,FALSE,"Лист4"}</definedName>
    <definedName name="ін" localSheetId="35" hidden="1">{#N/A,#N/A,FALSE,"Лист4"}</definedName>
    <definedName name="ін" localSheetId="3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67" hidden="1">{#N/A,#N/A,FALSE,"Лист4"}</definedName>
    <definedName name="ін" localSheetId="104" hidden="1">{#N/A,#N/A,FALSE,"Лист4"}</definedName>
    <definedName name="ін" localSheetId="105" hidden="1">{#N/A,#N/A,FALSE,"Лист4"}</definedName>
    <definedName name="ін" localSheetId="106" hidden="1">{#N/A,#N/A,FALSE,"Лист4"}</definedName>
    <definedName name="ін" localSheetId="107" hidden="1">{#N/A,#N/A,FALSE,"Лист4"}</definedName>
    <definedName name="ін" localSheetId="96" hidden="1">{#N/A,#N/A,FALSE,"Лист4"}</definedName>
    <definedName name="ін" localSheetId="101" hidden="1">{#N/A,#N/A,FALSE,"Лист4"}</definedName>
    <definedName name="ін" localSheetId="102" hidden="1">{#N/A,#N/A,FALSE,"Лист4"}</definedName>
    <definedName name="ін" localSheetId="103" hidden="1">{#N/A,#N/A,FALSE,"Лист4"}</definedName>
    <definedName name="ін" localSheetId="119" hidden="1">{#N/A,#N/A,FALSE,"Лист4"}</definedName>
    <definedName name="ін" localSheetId="134" hidden="1">{#N/A,#N/A,FALSE,"Лист4"}</definedName>
    <definedName name="ін" localSheetId="141" hidden="1">{#N/A,#N/A,FALSE,"Лист4"}</definedName>
    <definedName name="ін" localSheetId="142" hidden="1">{#N/A,#N/A,FALSE,"Лист4"}</definedName>
    <definedName name="ін" localSheetId="143" hidden="1">{#N/A,#N/A,FALSE,"Лист4"}</definedName>
    <definedName name="ін" localSheetId="144" hidden="1">{#N/A,#N/A,FALSE,"Лист4"}</definedName>
    <definedName name="ін" localSheetId="145" hidden="1">{#N/A,#N/A,FALSE,"Лист4"}</definedName>
    <definedName name="ін" localSheetId="18" hidden="1">{#N/A,#N/A,FALSE,"Лист4"}</definedName>
    <definedName name="ін" localSheetId="19" hidden="1">{#N/A,#N/A,FALSE,"Лист4"}</definedName>
    <definedName name="ін" localSheetId="93" hidden="1">{#N/A,#N/A,FALSE,"Лист4"}</definedName>
    <definedName name="ін" localSheetId="108" hidden="1">{#N/A,#N/A,FALSE,"Лист4"}</definedName>
    <definedName name="ін" localSheetId="109" hidden="1">{#N/A,#N/A,FALSE,"Лист4"}</definedName>
    <definedName name="ін" localSheetId="110" hidden="1">{#N/A,#N/A,FALSE,"Лист4"}</definedName>
    <definedName name="ін" localSheetId="126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47" hidden="1">{#N/A,#N/A,FALSE,"Лист4"}</definedName>
    <definedName name="ін" localSheetId="42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31" hidden="1">{#N/A,#N/A,FALSE,"Лист4"}</definedName>
    <definedName name="інші" localSheetId="40" hidden="1">{#N/A,#N/A,FALSE,"Лист4"}</definedName>
    <definedName name="інші" localSheetId="41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34" hidden="1">{#N/A,#N/A,FALSE,"Лист4"}</definedName>
    <definedName name="інші" localSheetId="35" hidden="1">{#N/A,#N/A,FALSE,"Лист4"}</definedName>
    <definedName name="інші" localSheetId="3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67" hidden="1">{#N/A,#N/A,FALSE,"Лист4"}</definedName>
    <definedName name="інші" localSheetId="104" hidden="1">{#N/A,#N/A,FALSE,"Лист4"}</definedName>
    <definedName name="інші" localSheetId="105" hidden="1">{#N/A,#N/A,FALSE,"Лист4"}</definedName>
    <definedName name="інші" localSheetId="106" hidden="1">{#N/A,#N/A,FALSE,"Лист4"}</definedName>
    <definedName name="інші" localSheetId="107" hidden="1">{#N/A,#N/A,FALSE,"Лист4"}</definedName>
    <definedName name="інші" localSheetId="96" hidden="1">{#N/A,#N/A,FALSE,"Лист4"}</definedName>
    <definedName name="інші" localSheetId="101" hidden="1">{#N/A,#N/A,FALSE,"Лист4"}</definedName>
    <definedName name="інші" localSheetId="102" hidden="1">{#N/A,#N/A,FALSE,"Лист4"}</definedName>
    <definedName name="інші" localSheetId="103" hidden="1">{#N/A,#N/A,FALSE,"Лист4"}</definedName>
    <definedName name="інші" localSheetId="119" hidden="1">{#N/A,#N/A,FALSE,"Лист4"}</definedName>
    <definedName name="інші" localSheetId="134" hidden="1">{#N/A,#N/A,FALSE,"Лист4"}</definedName>
    <definedName name="інші" localSheetId="141" hidden="1">{#N/A,#N/A,FALSE,"Лист4"}</definedName>
    <definedName name="інші" localSheetId="142" hidden="1">{#N/A,#N/A,FALSE,"Лист4"}</definedName>
    <definedName name="інші" localSheetId="143" hidden="1">{#N/A,#N/A,FALSE,"Лист4"}</definedName>
    <definedName name="інші" localSheetId="144" hidden="1">{#N/A,#N/A,FALSE,"Лист4"}</definedName>
    <definedName name="інші" localSheetId="145" hidden="1">{#N/A,#N/A,FALSE,"Лист4"}</definedName>
    <definedName name="інші" localSheetId="18" hidden="1">{#N/A,#N/A,FALSE,"Лист4"}</definedName>
    <definedName name="інші" localSheetId="19" hidden="1">{#N/A,#N/A,FALSE,"Лист4"}</definedName>
    <definedName name="інші" localSheetId="93" hidden="1">{#N/A,#N/A,FALSE,"Лист4"}</definedName>
    <definedName name="інші" localSheetId="108" hidden="1">{#N/A,#N/A,FALSE,"Лист4"}</definedName>
    <definedName name="інші" localSheetId="109" hidden="1">{#N/A,#N/A,FALSE,"Лист4"}</definedName>
    <definedName name="інші" localSheetId="110" hidden="1">{#N/A,#N/A,FALSE,"Лист4"}</definedName>
    <definedName name="інші" localSheetId="126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47" hidden="1">{#N/A,#N/A,FALSE,"Лист4"}</definedName>
    <definedName name="інші" localSheetId="42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31" hidden="1">{#N/A,#N/A,FALSE,"Лист4"}</definedName>
    <definedName name="іук" localSheetId="40" hidden="1">{#N/A,#N/A,FALSE,"Лист4"}</definedName>
    <definedName name="іук" localSheetId="41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34" hidden="1">{#N/A,#N/A,FALSE,"Лист4"}</definedName>
    <definedName name="іук" localSheetId="35" hidden="1">{#N/A,#N/A,FALSE,"Лист4"}</definedName>
    <definedName name="іук" localSheetId="3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67" hidden="1">{#N/A,#N/A,FALSE,"Лист4"}</definedName>
    <definedName name="іук" localSheetId="104" hidden="1">{#N/A,#N/A,FALSE,"Лист4"}</definedName>
    <definedName name="іук" localSheetId="105" hidden="1">{#N/A,#N/A,FALSE,"Лист4"}</definedName>
    <definedName name="іук" localSheetId="106" hidden="1">{#N/A,#N/A,FALSE,"Лист4"}</definedName>
    <definedName name="іук" localSheetId="107" hidden="1">{#N/A,#N/A,FALSE,"Лист4"}</definedName>
    <definedName name="іук" localSheetId="96" hidden="1">{#N/A,#N/A,FALSE,"Лист4"}</definedName>
    <definedName name="іук" localSheetId="101" hidden="1">{#N/A,#N/A,FALSE,"Лист4"}</definedName>
    <definedName name="іук" localSheetId="102" hidden="1">{#N/A,#N/A,FALSE,"Лист4"}</definedName>
    <definedName name="іук" localSheetId="103" hidden="1">{#N/A,#N/A,FALSE,"Лист4"}</definedName>
    <definedName name="іук" localSheetId="119" hidden="1">{#N/A,#N/A,FALSE,"Лист4"}</definedName>
    <definedName name="іук" localSheetId="134" hidden="1">{#N/A,#N/A,FALSE,"Лист4"}</definedName>
    <definedName name="іук" localSheetId="141" hidden="1">{#N/A,#N/A,FALSE,"Лист4"}</definedName>
    <definedName name="іук" localSheetId="142" hidden="1">{#N/A,#N/A,FALSE,"Лист4"}</definedName>
    <definedName name="іук" localSheetId="143" hidden="1">{#N/A,#N/A,FALSE,"Лист4"}</definedName>
    <definedName name="іук" localSheetId="144" hidden="1">{#N/A,#N/A,FALSE,"Лист4"}</definedName>
    <definedName name="іук" localSheetId="145" hidden="1">{#N/A,#N/A,FALSE,"Лист4"}</definedName>
    <definedName name="іук" localSheetId="18" hidden="1">{#N/A,#N/A,FALSE,"Лист4"}</definedName>
    <definedName name="іук" localSheetId="19" hidden="1">{#N/A,#N/A,FALSE,"Лист4"}</definedName>
    <definedName name="іук" localSheetId="93" hidden="1">{#N/A,#N/A,FALSE,"Лист4"}</definedName>
    <definedName name="іук" localSheetId="108" hidden="1">{#N/A,#N/A,FALSE,"Лист4"}</definedName>
    <definedName name="іук" localSheetId="109" hidden="1">{#N/A,#N/A,FALSE,"Лист4"}</definedName>
    <definedName name="іук" localSheetId="110" hidden="1">{#N/A,#N/A,FALSE,"Лист4"}</definedName>
    <definedName name="іук" localSheetId="126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47" hidden="1">{#N/A,#N/A,FALSE,"Лист4"}</definedName>
    <definedName name="іук" localSheetId="42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31" hidden="1">{#N/A,#N/A,FALSE,"Лист4"}</definedName>
    <definedName name="їжд" localSheetId="40" hidden="1">{#N/A,#N/A,FALSE,"Лист4"}</definedName>
    <definedName name="їжд" localSheetId="41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34" hidden="1">{#N/A,#N/A,FALSE,"Лист4"}</definedName>
    <definedName name="їжд" localSheetId="35" hidden="1">{#N/A,#N/A,FALSE,"Лист4"}</definedName>
    <definedName name="їжд" localSheetId="3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67" hidden="1">{#N/A,#N/A,FALSE,"Лист4"}</definedName>
    <definedName name="їжд" localSheetId="104" hidden="1">{#N/A,#N/A,FALSE,"Лист4"}</definedName>
    <definedName name="їжд" localSheetId="105" hidden="1">{#N/A,#N/A,FALSE,"Лист4"}</definedName>
    <definedName name="їжд" localSheetId="106" hidden="1">{#N/A,#N/A,FALSE,"Лист4"}</definedName>
    <definedName name="їжд" localSheetId="107" hidden="1">{#N/A,#N/A,FALSE,"Лист4"}</definedName>
    <definedName name="їжд" localSheetId="96" hidden="1">{#N/A,#N/A,FALSE,"Лист4"}</definedName>
    <definedName name="їжд" localSheetId="101" hidden="1">{#N/A,#N/A,FALSE,"Лист4"}</definedName>
    <definedName name="їжд" localSheetId="102" hidden="1">{#N/A,#N/A,FALSE,"Лист4"}</definedName>
    <definedName name="їжд" localSheetId="103" hidden="1">{#N/A,#N/A,FALSE,"Лист4"}</definedName>
    <definedName name="їжд" localSheetId="119" hidden="1">{#N/A,#N/A,FALSE,"Лист4"}</definedName>
    <definedName name="їжд" localSheetId="134" hidden="1">{#N/A,#N/A,FALSE,"Лист4"}</definedName>
    <definedName name="їжд" localSheetId="141" hidden="1">{#N/A,#N/A,FALSE,"Лист4"}</definedName>
    <definedName name="їжд" localSheetId="142" hidden="1">{#N/A,#N/A,FALSE,"Лист4"}</definedName>
    <definedName name="їжд" localSheetId="143" hidden="1">{#N/A,#N/A,FALSE,"Лист4"}</definedName>
    <definedName name="їжд" localSheetId="144" hidden="1">{#N/A,#N/A,FALSE,"Лист4"}</definedName>
    <definedName name="їжд" localSheetId="145" hidden="1">{#N/A,#N/A,FALSE,"Лист4"}</definedName>
    <definedName name="їжд" localSheetId="18" hidden="1">{#N/A,#N/A,FALSE,"Лист4"}</definedName>
    <definedName name="їжд" localSheetId="19" hidden="1">{#N/A,#N/A,FALSE,"Лист4"}</definedName>
    <definedName name="їжд" localSheetId="93" hidden="1">{#N/A,#N/A,FALSE,"Лист4"}</definedName>
    <definedName name="їжд" localSheetId="108" hidden="1">{#N/A,#N/A,FALSE,"Лист4"}</definedName>
    <definedName name="їжд" localSheetId="109" hidden="1">{#N/A,#N/A,FALSE,"Лист4"}</definedName>
    <definedName name="їжд" localSheetId="110" hidden="1">{#N/A,#N/A,FALSE,"Лист4"}</definedName>
    <definedName name="їжд" localSheetId="126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47" hidden="1">{#N/A,#N/A,FALSE,"Лист4"}</definedName>
    <definedName name="їжд" localSheetId="42" hidden="1">{#N/A,#N/A,FALSE,"Лист4"}</definedName>
    <definedName name="їжд" hidden="1">{#N/A,#N/A,FALSE,"Лист4"}</definedName>
    <definedName name="й" localSheetId="31" hidden="1">{#N/A,#N/A,FALSE,"т02бд"}</definedName>
    <definedName name="й" localSheetId="40" hidden="1">{#N/A,#N/A,FALSE,"т02бд"}</definedName>
    <definedName name="й" localSheetId="41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34" hidden="1">{#N/A,#N/A,FALSE,"т02бд"}</definedName>
    <definedName name="й" localSheetId="35" hidden="1">{#N/A,#N/A,FALSE,"т02бд"}</definedName>
    <definedName name="й" localSheetId="36" hidden="1">{#N/A,#N/A,FALSE,"т02бд"}</definedName>
    <definedName name="й" localSheetId="37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93" hidden="1">{#N/A,#N/A,FALSE,"т02бд"}</definedName>
    <definedName name="й" localSheetId="126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45" hidden="1">{#N/A,#N/A,FALSE,"т02бд"}</definedName>
    <definedName name="й" localSheetId="46" hidden="1">{#N/A,#N/A,FALSE,"т02бд"}</definedName>
    <definedName name="й" localSheetId="47" hidden="1">{#N/A,#N/A,FALSE,"т02бд"}</definedName>
    <definedName name="й" hidden="1">{#N/A,#N/A,FALSE,"т02бд"}</definedName>
    <definedName name="й_1" localSheetId="31" hidden="1">{#N/A,#N/A,FALSE,"т02бд"}</definedName>
    <definedName name="й_1" localSheetId="40" hidden="1">{#N/A,#N/A,FALSE,"т02бд"}</definedName>
    <definedName name="й_1" localSheetId="41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34" hidden="1">{#N/A,#N/A,FALSE,"т02бд"}</definedName>
    <definedName name="й_1" localSheetId="35" hidden="1">{#N/A,#N/A,FALSE,"т02бд"}</definedName>
    <definedName name="й_1" localSheetId="36" hidden="1">{#N/A,#N/A,FALSE,"т02бд"}</definedName>
    <definedName name="й_1" localSheetId="37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93" hidden="1">{#N/A,#N/A,FALSE,"т02бд"}</definedName>
    <definedName name="й_1" localSheetId="126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45" hidden="1">{#N/A,#N/A,FALSE,"т02бд"}</definedName>
    <definedName name="й_1" localSheetId="46" hidden="1">{#N/A,#N/A,FALSE,"т02бд"}</definedName>
    <definedName name="й_1" localSheetId="47" hidden="1">{#N/A,#N/A,FALSE,"т02бд"}</definedName>
    <definedName name="й_1" hidden="1">{#N/A,#N/A,FALSE,"т02бд"}</definedName>
    <definedName name="й_2" localSheetId="31" hidden="1">{#N/A,#N/A,FALSE,"т02бд"}</definedName>
    <definedName name="й_2" localSheetId="40" hidden="1">{#N/A,#N/A,FALSE,"т02бд"}</definedName>
    <definedName name="й_2" localSheetId="41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34" hidden="1">{#N/A,#N/A,FALSE,"т02бд"}</definedName>
    <definedName name="й_2" localSheetId="35" hidden="1">{#N/A,#N/A,FALSE,"т02бд"}</definedName>
    <definedName name="й_2" localSheetId="36" hidden="1">{#N/A,#N/A,FALSE,"т02бд"}</definedName>
    <definedName name="й_2" localSheetId="37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93" hidden="1">{#N/A,#N/A,FALSE,"т02бд"}</definedName>
    <definedName name="й_2" localSheetId="126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45" hidden="1">{#N/A,#N/A,FALSE,"т02бд"}</definedName>
    <definedName name="й_2" localSheetId="46" hidden="1">{#N/A,#N/A,FALSE,"т02бд"}</definedName>
    <definedName name="й_2" localSheetId="47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31" hidden="1">{#N/A,#N/A,FALSE,"т02бд"}</definedName>
    <definedName name="йив" localSheetId="40" hidden="1">{#N/A,#N/A,FALSE,"т02бд"}</definedName>
    <definedName name="йив" localSheetId="41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34" hidden="1">{#N/A,#N/A,FALSE,"т02бд"}</definedName>
    <definedName name="йив" localSheetId="35" hidden="1">{#N/A,#N/A,FALSE,"т02бд"}</definedName>
    <definedName name="йив" localSheetId="3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67" hidden="1">{#N/A,#N/A,FALSE,"т02бд"}</definedName>
    <definedName name="йив" localSheetId="104" hidden="1">{#N/A,#N/A,FALSE,"т02бд"}</definedName>
    <definedName name="йив" localSheetId="105" hidden="1">{#N/A,#N/A,FALSE,"т02бд"}</definedName>
    <definedName name="йив" localSheetId="106" hidden="1">{#N/A,#N/A,FALSE,"т02бд"}</definedName>
    <definedName name="йив" localSheetId="107" hidden="1">{#N/A,#N/A,FALSE,"т02бд"}</definedName>
    <definedName name="йив" localSheetId="96" hidden="1">{#N/A,#N/A,FALSE,"т02бд"}</definedName>
    <definedName name="йив" localSheetId="101" hidden="1">{#N/A,#N/A,FALSE,"т02бд"}</definedName>
    <definedName name="йив" localSheetId="102" hidden="1">{#N/A,#N/A,FALSE,"т02бд"}</definedName>
    <definedName name="йив" localSheetId="103" hidden="1">{#N/A,#N/A,FALSE,"т02бд"}</definedName>
    <definedName name="йив" localSheetId="119" hidden="1">{#N/A,#N/A,FALSE,"т02бд"}</definedName>
    <definedName name="йив" localSheetId="134" hidden="1">{#N/A,#N/A,FALSE,"т02бд"}</definedName>
    <definedName name="йив" localSheetId="141" hidden="1">{#N/A,#N/A,FALSE,"т02бд"}</definedName>
    <definedName name="йив" localSheetId="142" hidden="1">{#N/A,#N/A,FALSE,"т02бд"}</definedName>
    <definedName name="йив" localSheetId="143" hidden="1">{#N/A,#N/A,FALSE,"т02бд"}</definedName>
    <definedName name="йив" localSheetId="144" hidden="1">{#N/A,#N/A,FALSE,"т02бд"}</definedName>
    <definedName name="йив" localSheetId="145" hidden="1">{#N/A,#N/A,FALSE,"т02бд"}</definedName>
    <definedName name="йив" localSheetId="18" hidden="1">{#N/A,#N/A,FALSE,"т02бд"}</definedName>
    <definedName name="йив" localSheetId="19" hidden="1">{#N/A,#N/A,FALSE,"т02бд"}</definedName>
    <definedName name="йив" localSheetId="93" hidden="1">{#N/A,#N/A,FALSE,"т02бд"}</definedName>
    <definedName name="йив" localSheetId="108" hidden="1">{#N/A,#N/A,FALSE,"т02бд"}</definedName>
    <definedName name="йив" localSheetId="109" hidden="1">{#N/A,#N/A,FALSE,"т02бд"}</definedName>
    <definedName name="йив" localSheetId="110" hidden="1">{#N/A,#N/A,FALSE,"т02бд"}</definedName>
    <definedName name="йив" localSheetId="126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47" hidden="1">{#N/A,#N/A,FALSE,"т02бд"}</definedName>
    <definedName name="йив" localSheetId="42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31" hidden="1">{#N/A,#N/A,FALSE,"т02бд"}</definedName>
    <definedName name="ййй" localSheetId="40" hidden="1">{#N/A,#N/A,FALSE,"т02бд"}</definedName>
    <definedName name="ййй" localSheetId="41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34" hidden="1">{#N/A,#N/A,FALSE,"т02бд"}</definedName>
    <definedName name="ййй" localSheetId="35" hidden="1">{#N/A,#N/A,FALSE,"т02бд"}</definedName>
    <definedName name="ййй" localSheetId="3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67" hidden="1">{#N/A,#N/A,FALSE,"т02бд"}</definedName>
    <definedName name="ййй" localSheetId="104" hidden="1">{#N/A,#N/A,FALSE,"т02бд"}</definedName>
    <definedName name="ййй" localSheetId="105" hidden="1">{#N/A,#N/A,FALSE,"т02бд"}</definedName>
    <definedName name="ййй" localSheetId="106" hidden="1">{#N/A,#N/A,FALSE,"т02бд"}</definedName>
    <definedName name="ййй" localSheetId="107" hidden="1">{#N/A,#N/A,FALSE,"Лист4"}</definedName>
    <definedName name="ййй" localSheetId="96" hidden="1">{#N/A,#N/A,FALSE,"т02бд"}</definedName>
    <definedName name="ййй" localSheetId="101" hidden="1">{#N/A,#N/A,FALSE,"Лист4"}</definedName>
    <definedName name="ййй" localSheetId="102" hidden="1">{#N/A,#N/A,FALSE,"т02бд"}</definedName>
    <definedName name="ййй" localSheetId="103" hidden="1">{#N/A,#N/A,FALSE,"т02бд"}</definedName>
    <definedName name="ййй" localSheetId="119" hidden="1">{#N/A,#N/A,FALSE,"т02бд"}</definedName>
    <definedName name="ййй" localSheetId="134" hidden="1">{#N/A,#N/A,FALSE,"т02бд"}</definedName>
    <definedName name="ййй" localSheetId="141" hidden="1">{#N/A,#N/A,FALSE,"т02бд"}</definedName>
    <definedName name="ййй" localSheetId="142" hidden="1">{#N/A,#N/A,FALSE,"т02бд"}</definedName>
    <definedName name="ййй" localSheetId="143" hidden="1">{#N/A,#N/A,FALSE,"т02бд"}</definedName>
    <definedName name="ййй" localSheetId="144" hidden="1">{#N/A,#N/A,FALSE,"т02бд"}</definedName>
    <definedName name="ййй" localSheetId="145" hidden="1">{#N/A,#N/A,FALSE,"т02бд"}</definedName>
    <definedName name="ййй" localSheetId="18" hidden="1">{#N/A,#N/A,FALSE,"т02бд"}</definedName>
    <definedName name="ййй" localSheetId="19" hidden="1">{#N/A,#N/A,FALSE,"т02бд"}</definedName>
    <definedName name="ййй" localSheetId="93" hidden="1">{#N/A,#N/A,FALSE,"т02бд"}</definedName>
    <definedName name="ййй" localSheetId="108" hidden="1">{#N/A,#N/A,FALSE,"Лист4"}</definedName>
    <definedName name="ййй" localSheetId="109" hidden="1">{#N/A,#N/A,FALSE,"т02бд"}</definedName>
    <definedName name="ййй" localSheetId="110" hidden="1">{#N/A,#N/A,FALSE,"т02бд"}</definedName>
    <definedName name="ййй" localSheetId="126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47" hidden="1">{#N/A,#N/A,FALSE,"т02бд"}</definedName>
    <definedName name="ййй" localSheetId="42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31" hidden="1">{#N/A,#N/A,FALSE,"Лист4"}</definedName>
    <definedName name="йййй" localSheetId="40" hidden="1">{#N/A,#N/A,FALSE,"Лист4"}</definedName>
    <definedName name="йййй" localSheetId="41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34" hidden="1">{#N/A,#N/A,FALSE,"Лист4"}</definedName>
    <definedName name="йййй" localSheetId="35" hidden="1">{#N/A,#N/A,FALSE,"Лист4"}</definedName>
    <definedName name="йййй" localSheetId="3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67" hidden="1">{#N/A,#N/A,FALSE,"Лист4"}</definedName>
    <definedName name="йййй" localSheetId="104" hidden="1">{#N/A,#N/A,FALSE,"Лист4"}</definedName>
    <definedName name="йййй" localSheetId="105" hidden="1">{#N/A,#N/A,FALSE,"Лист4"}</definedName>
    <definedName name="йййй" localSheetId="106" hidden="1">{#N/A,#N/A,FALSE,"Лист4"}</definedName>
    <definedName name="йййй" localSheetId="107" hidden="1">{#N/A,#N/A,FALSE,"Лист4"}</definedName>
    <definedName name="йййй" localSheetId="96" hidden="1">{#N/A,#N/A,FALSE,"Лист4"}</definedName>
    <definedName name="йййй" localSheetId="101" hidden="1">{#N/A,#N/A,FALSE,"Лист4"}</definedName>
    <definedName name="йййй" localSheetId="102" hidden="1">{#N/A,#N/A,FALSE,"Лист4"}</definedName>
    <definedName name="йййй" localSheetId="103" hidden="1">{#N/A,#N/A,FALSE,"Лист4"}</definedName>
    <definedName name="йййй" localSheetId="119" hidden="1">{#N/A,#N/A,FALSE,"Лист4"}</definedName>
    <definedName name="йййй" localSheetId="134" hidden="1">{#N/A,#N/A,FALSE,"Лист4"}</definedName>
    <definedName name="йййй" localSheetId="141" hidden="1">{#N/A,#N/A,FALSE,"Лист4"}</definedName>
    <definedName name="йййй" localSheetId="142" hidden="1">{#N/A,#N/A,FALSE,"Лист4"}</definedName>
    <definedName name="йййй" localSheetId="143" hidden="1">{#N/A,#N/A,FALSE,"Лист4"}</definedName>
    <definedName name="йййй" localSheetId="144" hidden="1">{#N/A,#N/A,FALSE,"Лист4"}</definedName>
    <definedName name="йййй" localSheetId="145" hidden="1">{#N/A,#N/A,FALSE,"Лист4"}</definedName>
    <definedName name="йййй" localSheetId="18" hidden="1">{#N/A,#N/A,FALSE,"Лист4"}</definedName>
    <definedName name="йййй" localSheetId="19" hidden="1">{#N/A,#N/A,FALSE,"Лист4"}</definedName>
    <definedName name="йййй" localSheetId="93" hidden="1">{#N/A,#N/A,FALSE,"Лист4"}</definedName>
    <definedName name="йййй" localSheetId="108" hidden="1">{#N/A,#N/A,FALSE,"Лист4"}</definedName>
    <definedName name="йййй" localSheetId="109" hidden="1">{#N/A,#N/A,FALSE,"Лист4"}</definedName>
    <definedName name="йййй" localSheetId="110" hidden="1">{#N/A,#N/A,FALSE,"Лист4"}</definedName>
    <definedName name="йййй" localSheetId="126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47" hidden="1">{#N/A,#N/A,FALSE,"Лист4"}</definedName>
    <definedName name="йййй" localSheetId="42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104" hidden="1">{#N/A,#N/A,FALSE,"I";#N/A,#N/A,FALSE,"J";#N/A,#N/A,FALSE,"K";#N/A,#N/A,FALSE,"L";#N/A,#N/A,FALSE,"M";#N/A,#N/A,FALSE,"N";#N/A,#N/A,FALSE,"O"}</definedName>
    <definedName name="квефі" localSheetId="96" hidden="1">{#N/A,#N/A,FALSE,"I";#N/A,#N/A,FALSE,"J";#N/A,#N/A,FALSE,"K";#N/A,#N/A,FALSE,"L";#N/A,#N/A,FALSE,"M";#N/A,#N/A,FALSE,"N";#N/A,#N/A,FALSE,"O"}</definedName>
    <definedName name="квефі" localSheetId="98" hidden="1">{#N/A,#N/A,FALSE,"I";#N/A,#N/A,FALSE,"J";#N/A,#N/A,FALSE,"K";#N/A,#N/A,FALSE,"L";#N/A,#N/A,FALSE,"M";#N/A,#N/A,FALSE,"N";#N/A,#N/A,FALSE,"O"}</definedName>
    <definedName name="квефі" localSheetId="101" hidden="1">{#N/A,#N/A,FALSE,"I";#N/A,#N/A,FALSE,"J";#N/A,#N/A,FALSE,"K";#N/A,#N/A,FALSE,"L";#N/A,#N/A,FALSE,"M";#N/A,#N/A,FALSE,"N";#N/A,#N/A,FALSE,"O"}</definedName>
    <definedName name="квефі" localSheetId="102" hidden="1">{#N/A,#N/A,FALSE,"I";#N/A,#N/A,FALSE,"J";#N/A,#N/A,FALSE,"K";#N/A,#N/A,FALSE,"L";#N/A,#N/A,FALSE,"M";#N/A,#N/A,FALSE,"N";#N/A,#N/A,FALSE,"O"}</definedName>
    <definedName name="квефі" localSheetId="103" hidden="1">{#N/A,#N/A,FALSE,"I";#N/A,#N/A,FALSE,"J";#N/A,#N/A,FALSE,"K";#N/A,#N/A,FALSE,"L";#N/A,#N/A,FALSE,"M";#N/A,#N/A,FALSE,"N";#N/A,#N/A,FALSE,"O"}</definedName>
    <definedName name="квефі" localSheetId="119" hidden="1">{#N/A,#N/A,FALSE,"I";#N/A,#N/A,FALSE,"J";#N/A,#N/A,FALSE,"K";#N/A,#N/A,FALSE,"L";#N/A,#N/A,FALSE,"M";#N/A,#N/A,FALSE,"N";#N/A,#N/A,FALSE,"O"}</definedName>
    <definedName name="квефі" localSheetId="134" hidden="1">{#N/A,#N/A,FALSE,"I";#N/A,#N/A,FALSE,"J";#N/A,#N/A,FALSE,"K";#N/A,#N/A,FALSE,"L";#N/A,#N/A,FALSE,"M";#N/A,#N/A,FALSE,"N";#N/A,#N/A,FALSE,"O"}</definedName>
    <definedName name="квефі" localSheetId="139" hidden="1">{#N/A,#N/A,FALSE,"I";#N/A,#N/A,FALSE,"J";#N/A,#N/A,FALSE,"K";#N/A,#N/A,FALSE,"L";#N/A,#N/A,FALSE,"M";#N/A,#N/A,FALSE,"N";#N/A,#N/A,FALSE,"O"}</definedName>
    <definedName name="квефі" localSheetId="141" hidden="1">{#N/A,#N/A,FALSE,"I";#N/A,#N/A,FALSE,"J";#N/A,#N/A,FALSE,"K";#N/A,#N/A,FALSE,"L";#N/A,#N/A,FALSE,"M";#N/A,#N/A,FALSE,"N";#N/A,#N/A,FALSE,"O"}</definedName>
    <definedName name="квефі" localSheetId="142" hidden="1">{#N/A,#N/A,FALSE,"I";#N/A,#N/A,FALSE,"J";#N/A,#N/A,FALSE,"K";#N/A,#N/A,FALSE,"L";#N/A,#N/A,FALSE,"M";#N/A,#N/A,FALSE,"N";#N/A,#N/A,FALSE,"O"}</definedName>
    <definedName name="квефі" localSheetId="143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108" hidden="1">{#N/A,#N/A,FALSE,"I";#N/A,#N/A,FALSE,"J";#N/A,#N/A,FALSE,"K";#N/A,#N/A,FALSE,"L";#N/A,#N/A,FALSE,"M";#N/A,#N/A,FALSE,"N";#N/A,#N/A,FALSE,"O"}</definedName>
    <definedName name="квефі" localSheetId="109" hidden="1">{#N/A,#N/A,FALSE,"I";#N/A,#N/A,FALSE,"J";#N/A,#N/A,FALSE,"K";#N/A,#N/A,FALSE,"L";#N/A,#N/A,FALSE,"M";#N/A,#N/A,FALSE,"N";#N/A,#N/A,FALSE,"O"}</definedName>
    <definedName name="квефі" localSheetId="110" hidden="1">{#N/A,#N/A,FALSE,"I";#N/A,#N/A,FALSE,"J";#N/A,#N/A,FALSE,"K";#N/A,#N/A,FALSE,"L";#N/A,#N/A,FALSE,"M";#N/A,#N/A,FALSE,"N";#N/A,#N/A,FALSE,"O"}</definedName>
    <definedName name="квефі" localSheetId="126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47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40" hidden="1">{#N/A,#N/A,FALSE,"I";#N/A,#N/A,FALSE,"J";#N/A,#N/A,FALSE,"K";#N/A,#N/A,FALSE,"L";#N/A,#N/A,FALSE,"M";#N/A,#N/A,FALSE,"N";#N/A,#N/A,FALSE,"O"}</definedName>
    <definedName name="квефі_1" localSheetId="41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37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93" hidden="1">{#N/A,#N/A,FALSE,"I";#N/A,#N/A,FALSE,"J";#N/A,#N/A,FALSE,"K";#N/A,#N/A,FALSE,"L";#N/A,#N/A,FALSE,"M";#N/A,#N/A,FALSE,"N";#N/A,#N/A,FALSE,"O"}</definedName>
    <definedName name="квефі_1" localSheetId="126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6" hidden="1">{#N/A,#N/A,FALSE,"I";#N/A,#N/A,FALSE,"J";#N/A,#N/A,FALSE,"K";#N/A,#N/A,FALSE,"L";#N/A,#N/A,FALSE,"M";#N/A,#N/A,FALSE,"N";#N/A,#N/A,FALSE,"O"}</definedName>
    <definedName name="квефі_1" localSheetId="47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40" hidden="1">{#N/A,#N/A,FALSE,"I";#N/A,#N/A,FALSE,"J";#N/A,#N/A,FALSE,"K";#N/A,#N/A,FALSE,"L";#N/A,#N/A,FALSE,"M";#N/A,#N/A,FALSE,"N";#N/A,#N/A,FALSE,"O"}</definedName>
    <definedName name="квефі_2" localSheetId="41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37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93" hidden="1">{#N/A,#N/A,FALSE,"I";#N/A,#N/A,FALSE,"J";#N/A,#N/A,FALSE,"K";#N/A,#N/A,FALSE,"L";#N/A,#N/A,FALSE,"M";#N/A,#N/A,FALSE,"N";#N/A,#N/A,FALSE,"O"}</definedName>
    <definedName name="квефі_2" localSheetId="126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6" hidden="1">{#N/A,#N/A,FALSE,"I";#N/A,#N/A,FALSE,"J";#N/A,#N/A,FALSE,"K";#N/A,#N/A,FALSE,"L";#N/A,#N/A,FALSE,"M";#N/A,#N/A,FALSE,"N";#N/A,#N/A,FALSE,"O"}</definedName>
    <definedName name="квефі_2" localSheetId="47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31" hidden="1">{#N/A,#N/A,FALSE,"т17-1банки (2)"}</definedName>
    <definedName name="квітень" localSheetId="40" hidden="1">{#N/A,#N/A,FALSE,"т17-1банки (2)"}</definedName>
    <definedName name="квітень" localSheetId="41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34" hidden="1">{#N/A,#N/A,FALSE,"т17-1банки (2)"}</definedName>
    <definedName name="квітень" localSheetId="35" hidden="1">{#N/A,#N/A,FALSE,"т17-1банки (2)"}</definedName>
    <definedName name="квітень" localSheetId="3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67" hidden="1">{#N/A,#N/A,FALSE,"т17-1банки (2)"}</definedName>
    <definedName name="квітень" localSheetId="104" hidden="1">{#N/A,#N/A,FALSE,"т17-1банки (2)"}</definedName>
    <definedName name="квітень" localSheetId="105" hidden="1">{#N/A,#N/A,FALSE,"т17-1банки (2)"}</definedName>
    <definedName name="квітень" localSheetId="106" hidden="1">{#N/A,#N/A,FALSE,"т17-1банки (2)"}</definedName>
    <definedName name="квітень" localSheetId="107" hidden="1">{#N/A,#N/A,FALSE,"т17-1банки (2)"}</definedName>
    <definedName name="квітень" localSheetId="96" hidden="1">{#N/A,#N/A,FALSE,"т17-1банки (2)"}</definedName>
    <definedName name="квітень" localSheetId="101" hidden="1">{#N/A,#N/A,FALSE,"т17-1банки (2)"}</definedName>
    <definedName name="квітень" localSheetId="102" hidden="1">{#N/A,#N/A,FALSE,"т17-1банки (2)"}</definedName>
    <definedName name="квітень" localSheetId="103" hidden="1">{#N/A,#N/A,FALSE,"т17-1банки (2)"}</definedName>
    <definedName name="квітень" localSheetId="119" hidden="1">{#N/A,#N/A,FALSE,"т17-1банки (2)"}</definedName>
    <definedName name="квітень" localSheetId="134" hidden="1">{#N/A,#N/A,FALSE,"т17-1банки (2)"}</definedName>
    <definedName name="квітень" localSheetId="141" hidden="1">{#N/A,#N/A,FALSE,"т17-1банки (2)"}</definedName>
    <definedName name="квітень" localSheetId="142" hidden="1">{#N/A,#N/A,FALSE,"т17-1банки (2)"}</definedName>
    <definedName name="квітень" localSheetId="143" hidden="1">{#N/A,#N/A,FALSE,"т17-1банки (2)"}</definedName>
    <definedName name="квітень" localSheetId="144" hidden="1">{#N/A,#N/A,FALSE,"т17-1банки (2)"}</definedName>
    <definedName name="квітень" localSheetId="145" hidden="1">{#N/A,#N/A,FALSE,"т17-1банки (2)"}</definedName>
    <definedName name="квітень" localSheetId="18" hidden="1">{#N/A,#N/A,FALSE,"т17-1банки (2)"}</definedName>
    <definedName name="квітень" localSheetId="19" hidden="1">{#N/A,#N/A,FALSE,"т17-1банки (2)"}</definedName>
    <definedName name="квітень" localSheetId="93" hidden="1">{#N/A,#N/A,FALSE,"т17-1банки (2)"}</definedName>
    <definedName name="квітень" localSheetId="108" hidden="1">{#N/A,#N/A,FALSE,"т17-1банки (2)"}</definedName>
    <definedName name="квітень" localSheetId="109" hidden="1">{#N/A,#N/A,FALSE,"т17-1банки (2)"}</definedName>
    <definedName name="квітень" localSheetId="110" hidden="1">{#N/A,#N/A,FALSE,"т17-1банки (2)"}</definedName>
    <definedName name="квітень" localSheetId="126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47" hidden="1">{#N/A,#N/A,FALSE,"т17-1банки (2)"}</definedName>
    <definedName name="квітень" localSheetId="42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31" hidden="1">{#N/A,#N/A,FALSE,"Лист4"}</definedName>
    <definedName name="кгккг" localSheetId="40" hidden="1">{#N/A,#N/A,FALSE,"Лист4"}</definedName>
    <definedName name="кгккг" localSheetId="41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34" hidden="1">{#N/A,#N/A,FALSE,"Лист4"}</definedName>
    <definedName name="кгккг" localSheetId="35" hidden="1">{#N/A,#N/A,FALSE,"Лист4"}</definedName>
    <definedName name="кгккг" localSheetId="3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67" hidden="1">{#N/A,#N/A,FALSE,"Лист4"}</definedName>
    <definedName name="кгккг" localSheetId="104" hidden="1">{#N/A,#N/A,FALSE,"Лист4"}</definedName>
    <definedName name="кгккг" localSheetId="105" hidden="1">{#N/A,#N/A,FALSE,"Лист4"}</definedName>
    <definedName name="кгккг" localSheetId="106" hidden="1">{#N/A,#N/A,FALSE,"Лист4"}</definedName>
    <definedName name="кгккг" localSheetId="107" hidden="1">{#N/A,#N/A,FALSE,"Лист4"}</definedName>
    <definedName name="кгккг" localSheetId="96" hidden="1">{#N/A,#N/A,FALSE,"Лист4"}</definedName>
    <definedName name="кгккг" localSheetId="101" hidden="1">{#N/A,#N/A,FALSE,"Лист4"}</definedName>
    <definedName name="кгккг" localSheetId="102" hidden="1">{#N/A,#N/A,FALSE,"Лист4"}</definedName>
    <definedName name="кгккг" localSheetId="103" hidden="1">{#N/A,#N/A,FALSE,"Лист4"}</definedName>
    <definedName name="кгккг" localSheetId="119" hidden="1">{#N/A,#N/A,FALSE,"Лист4"}</definedName>
    <definedName name="кгккг" localSheetId="134" hidden="1">{#N/A,#N/A,FALSE,"Лист4"}</definedName>
    <definedName name="кгккг" localSheetId="141" hidden="1">{#N/A,#N/A,FALSE,"Лист4"}</definedName>
    <definedName name="кгккг" localSheetId="142" hidden="1">{#N/A,#N/A,FALSE,"Лист4"}</definedName>
    <definedName name="кгккг" localSheetId="143" hidden="1">{#N/A,#N/A,FALSE,"Лист4"}</definedName>
    <definedName name="кгккг" localSheetId="144" hidden="1">{#N/A,#N/A,FALSE,"Лист4"}</definedName>
    <definedName name="кгккг" localSheetId="145" hidden="1">{#N/A,#N/A,FALSE,"Лист4"}</definedName>
    <definedName name="кгккг" localSheetId="18" hidden="1">{#N/A,#N/A,FALSE,"Лист4"}</definedName>
    <definedName name="кгккг" localSheetId="19" hidden="1">{#N/A,#N/A,FALSE,"Лист4"}</definedName>
    <definedName name="кгккг" localSheetId="93" hidden="1">{#N/A,#N/A,FALSE,"Лист4"}</definedName>
    <definedName name="кгккг" localSheetId="108" hidden="1">{#N/A,#N/A,FALSE,"Лист4"}</definedName>
    <definedName name="кгккг" localSheetId="109" hidden="1">{#N/A,#N/A,FALSE,"Лист4"}</definedName>
    <definedName name="кгккг" localSheetId="110" hidden="1">{#N/A,#N/A,FALSE,"Лист4"}</definedName>
    <definedName name="кгккг" localSheetId="126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47" hidden="1">{#N/A,#N/A,FALSE,"Лист4"}</definedName>
    <definedName name="кгккг" localSheetId="42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31" hidden="1">{#N/A,#N/A,FALSE,"Лист4"}</definedName>
    <definedName name="кгкккк" localSheetId="40" hidden="1">{#N/A,#N/A,FALSE,"Лист4"}</definedName>
    <definedName name="кгкккк" localSheetId="41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34" hidden="1">{#N/A,#N/A,FALSE,"Лист4"}</definedName>
    <definedName name="кгкккк" localSheetId="35" hidden="1">{#N/A,#N/A,FALSE,"Лист4"}</definedName>
    <definedName name="кгкккк" localSheetId="3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67" hidden="1">{#N/A,#N/A,FALSE,"Лист4"}</definedName>
    <definedName name="кгкккк" localSheetId="104" hidden="1">{#N/A,#N/A,FALSE,"Лист4"}</definedName>
    <definedName name="кгкккк" localSheetId="105" hidden="1">{#N/A,#N/A,FALSE,"Лист4"}</definedName>
    <definedName name="кгкккк" localSheetId="106" hidden="1">{#N/A,#N/A,FALSE,"Лист4"}</definedName>
    <definedName name="кгкккк" localSheetId="107" hidden="1">{#N/A,#N/A,FALSE,"Лист4"}</definedName>
    <definedName name="кгкккк" localSheetId="96" hidden="1">{#N/A,#N/A,FALSE,"Лист4"}</definedName>
    <definedName name="кгкккк" localSheetId="101" hidden="1">{#N/A,#N/A,FALSE,"Лист4"}</definedName>
    <definedName name="кгкккк" localSheetId="102" hidden="1">{#N/A,#N/A,FALSE,"Лист4"}</definedName>
    <definedName name="кгкккк" localSheetId="103" hidden="1">{#N/A,#N/A,FALSE,"Лист4"}</definedName>
    <definedName name="кгкккк" localSheetId="119" hidden="1">{#N/A,#N/A,FALSE,"Лист4"}</definedName>
    <definedName name="кгкккк" localSheetId="134" hidden="1">{#N/A,#N/A,FALSE,"Лист4"}</definedName>
    <definedName name="кгкккк" localSheetId="141" hidden="1">{#N/A,#N/A,FALSE,"Лист4"}</definedName>
    <definedName name="кгкккк" localSheetId="142" hidden="1">{#N/A,#N/A,FALSE,"Лист4"}</definedName>
    <definedName name="кгкккк" localSheetId="143" hidden="1">{#N/A,#N/A,FALSE,"Лист4"}</definedName>
    <definedName name="кгкккк" localSheetId="144" hidden="1">{#N/A,#N/A,FALSE,"Лист4"}</definedName>
    <definedName name="кгкккк" localSheetId="145" hidden="1">{#N/A,#N/A,FALSE,"Лист4"}</definedName>
    <definedName name="кгкккк" localSheetId="18" hidden="1">{#N/A,#N/A,FALSE,"Лист4"}</definedName>
    <definedName name="кгкккк" localSheetId="19" hidden="1">{#N/A,#N/A,FALSE,"Лист4"}</definedName>
    <definedName name="кгкккк" localSheetId="93" hidden="1">{#N/A,#N/A,FALSE,"Лист4"}</definedName>
    <definedName name="кгкккк" localSheetId="108" hidden="1">{#N/A,#N/A,FALSE,"Лист4"}</definedName>
    <definedName name="кгкккк" localSheetId="109" hidden="1">{#N/A,#N/A,FALSE,"Лист4"}</definedName>
    <definedName name="кгкккк" localSheetId="110" hidden="1">{#N/A,#N/A,FALSE,"Лист4"}</definedName>
    <definedName name="кгкккк" localSheetId="126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47" hidden="1">{#N/A,#N/A,FALSE,"Лист4"}</definedName>
    <definedName name="кгкккк" localSheetId="42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31" hidden="1">{#N/A,#N/A,FALSE,"т17-1банки (2)"}</definedName>
    <definedName name="ке" localSheetId="40" hidden="1">{#N/A,#N/A,FALSE,"т17-1банки (2)"}</definedName>
    <definedName name="ке" localSheetId="41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34" hidden="1">{#N/A,#N/A,FALSE,"т17-1банки (2)"}</definedName>
    <definedName name="ке" localSheetId="35" hidden="1">{#N/A,#N/A,FALSE,"т17-1банки (2)"}</definedName>
    <definedName name="ке" localSheetId="3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67" hidden="1">{#N/A,#N/A,FALSE,"т17-1банки (2)"}</definedName>
    <definedName name="ке" localSheetId="104" hidden="1">{#N/A,#N/A,FALSE,"т17-1банки (2)"}</definedName>
    <definedName name="ке" localSheetId="105" hidden="1">{#N/A,#N/A,FALSE,"т17-1банки (2)"}</definedName>
    <definedName name="ке" localSheetId="106" hidden="1">{#N/A,#N/A,FALSE,"т17-1банки (2)"}</definedName>
    <definedName name="ке" localSheetId="107" hidden="1">{#N/A,#N/A,FALSE,"т17-1банки (2)"}</definedName>
    <definedName name="ке" localSheetId="96" hidden="1">{#N/A,#N/A,FALSE,"т17-1банки (2)"}</definedName>
    <definedName name="ке" localSheetId="101" hidden="1">{#N/A,#N/A,FALSE,"т17-1банки (2)"}</definedName>
    <definedName name="ке" localSheetId="102" hidden="1">{#N/A,#N/A,FALSE,"т17-1банки (2)"}</definedName>
    <definedName name="ке" localSheetId="103" hidden="1">{#N/A,#N/A,FALSE,"т17-1банки (2)"}</definedName>
    <definedName name="ке" localSheetId="119" hidden="1">{#N/A,#N/A,FALSE,"т17-1банки (2)"}</definedName>
    <definedName name="ке" localSheetId="134" hidden="1">{#N/A,#N/A,FALSE,"т17-1банки (2)"}</definedName>
    <definedName name="ке" localSheetId="141" hidden="1">{#N/A,#N/A,FALSE,"т17-1банки (2)"}</definedName>
    <definedName name="ке" localSheetId="142" hidden="1">{#N/A,#N/A,FALSE,"т17-1банки (2)"}</definedName>
    <definedName name="ке" localSheetId="143" hidden="1">{#N/A,#N/A,FALSE,"т17-1банки (2)"}</definedName>
    <definedName name="ке" localSheetId="144" hidden="1">{#N/A,#N/A,FALSE,"т17-1банки (2)"}</definedName>
    <definedName name="ке" localSheetId="145" hidden="1">{#N/A,#N/A,FALSE,"т17-1банки (2)"}</definedName>
    <definedName name="ке" localSheetId="18" hidden="1">{#N/A,#N/A,FALSE,"т17-1банки (2)"}</definedName>
    <definedName name="ке" localSheetId="19" hidden="1">{#N/A,#N/A,FALSE,"т17-1банки (2)"}</definedName>
    <definedName name="ке" localSheetId="93" hidden="1">{#N/A,#N/A,FALSE,"т17-1банки (2)"}</definedName>
    <definedName name="ке" localSheetId="108" hidden="1">{#N/A,#N/A,FALSE,"т17-1банки (2)"}</definedName>
    <definedName name="ке" localSheetId="109" hidden="1">{#N/A,#N/A,FALSE,"т17-1банки (2)"}</definedName>
    <definedName name="ке" localSheetId="110" hidden="1">{#N/A,#N/A,FALSE,"т17-1банки (2)"}</definedName>
    <definedName name="ке" localSheetId="126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47" hidden="1">{#N/A,#N/A,FALSE,"т17-1банки (2)"}</definedName>
    <definedName name="ке" localSheetId="42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31" hidden="1">{#N/A,#N/A,FALSE,"Лист4"}</definedName>
    <definedName name="кеуц" localSheetId="40" hidden="1">{#N/A,#N/A,FALSE,"Лист4"}</definedName>
    <definedName name="кеуц" localSheetId="41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34" hidden="1">{#N/A,#N/A,FALSE,"Лист4"}</definedName>
    <definedName name="кеуц" localSheetId="35" hidden="1">{#N/A,#N/A,FALSE,"Лист4"}</definedName>
    <definedName name="кеуц" localSheetId="3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67" hidden="1">{#N/A,#N/A,FALSE,"Лист4"}</definedName>
    <definedName name="кеуц" localSheetId="104" hidden="1">{#N/A,#N/A,FALSE,"Лист4"}</definedName>
    <definedName name="кеуц" localSheetId="105" hidden="1">{#N/A,#N/A,FALSE,"Лист4"}</definedName>
    <definedName name="кеуц" localSheetId="106" hidden="1">{#N/A,#N/A,FALSE,"Лист4"}</definedName>
    <definedName name="кеуц" localSheetId="107" hidden="1">{#N/A,#N/A,FALSE,"Лист4"}</definedName>
    <definedName name="кеуц" localSheetId="96" hidden="1">{#N/A,#N/A,FALSE,"Лист4"}</definedName>
    <definedName name="кеуц" localSheetId="101" hidden="1">{#N/A,#N/A,FALSE,"Лист4"}</definedName>
    <definedName name="кеуц" localSheetId="102" hidden="1">{#N/A,#N/A,FALSE,"Лист4"}</definedName>
    <definedName name="кеуц" localSheetId="103" hidden="1">{#N/A,#N/A,FALSE,"Лист4"}</definedName>
    <definedName name="кеуц" localSheetId="119" hidden="1">{#N/A,#N/A,FALSE,"Лист4"}</definedName>
    <definedName name="кеуц" localSheetId="134" hidden="1">{#N/A,#N/A,FALSE,"Лист4"}</definedName>
    <definedName name="кеуц" localSheetId="141" hidden="1">{#N/A,#N/A,FALSE,"Лист4"}</definedName>
    <definedName name="кеуц" localSheetId="142" hidden="1">{#N/A,#N/A,FALSE,"Лист4"}</definedName>
    <definedName name="кеуц" localSheetId="143" hidden="1">{#N/A,#N/A,FALSE,"Лист4"}</definedName>
    <definedName name="кеуц" localSheetId="144" hidden="1">{#N/A,#N/A,FALSE,"Лист4"}</definedName>
    <definedName name="кеуц" localSheetId="145" hidden="1">{#N/A,#N/A,FALSE,"Лист4"}</definedName>
    <definedName name="кеуц" localSheetId="18" hidden="1">{#N/A,#N/A,FALSE,"Лист4"}</definedName>
    <definedName name="кеуц" localSheetId="19" hidden="1">{#N/A,#N/A,FALSE,"Лист4"}</definedName>
    <definedName name="кеуц" localSheetId="93" hidden="1">{#N/A,#N/A,FALSE,"Лист4"}</definedName>
    <definedName name="кеуц" localSheetId="108" hidden="1">{#N/A,#N/A,FALSE,"Лист4"}</definedName>
    <definedName name="кеуц" localSheetId="109" hidden="1">{#N/A,#N/A,FALSE,"Лист4"}</definedName>
    <definedName name="кеуц" localSheetId="110" hidden="1">{#N/A,#N/A,FALSE,"Лист4"}</definedName>
    <definedName name="кеуц" localSheetId="126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47" hidden="1">{#N/A,#N/A,FALSE,"Лист4"}</definedName>
    <definedName name="кеуц" localSheetId="42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31" hidden="1">{#N/A,#N/A,FALSE,"Лист4"}</definedName>
    <definedName name="кк" localSheetId="40" hidden="1">{#N/A,#N/A,FALSE,"Лист4"}</definedName>
    <definedName name="кк" localSheetId="41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34" hidden="1">{#N/A,#N/A,FALSE,"Лист4"}</definedName>
    <definedName name="кк" localSheetId="35" hidden="1">{#N/A,#N/A,FALSE,"Лист4"}</definedName>
    <definedName name="кк" localSheetId="3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67" hidden="1">{#N/A,#N/A,FALSE,"Лист4"}</definedName>
    <definedName name="кк" localSheetId="104" hidden="1">{#N/A,#N/A,FALSE,"Лист4"}</definedName>
    <definedName name="кк" localSheetId="105" hidden="1">{#N/A,#N/A,FALSE,"Лист4"}</definedName>
    <definedName name="кк" localSheetId="106" hidden="1">{#N/A,#N/A,FALSE,"Лист4"}</definedName>
    <definedName name="кк" localSheetId="107" hidden="1">{#N/A,#N/A,FALSE,"Лист4"}</definedName>
    <definedName name="кк" localSheetId="96" hidden="1">{#N/A,#N/A,FALSE,"Лист4"}</definedName>
    <definedName name="кк" localSheetId="101" hidden="1">{#N/A,#N/A,FALSE,"Лист4"}</definedName>
    <definedName name="кк" localSheetId="102" hidden="1">{#N/A,#N/A,FALSE,"Лист4"}</definedName>
    <definedName name="кк" localSheetId="103" hidden="1">{#N/A,#N/A,FALSE,"Лист4"}</definedName>
    <definedName name="кк" localSheetId="119" hidden="1">{#N/A,#N/A,FALSE,"Лист4"}</definedName>
    <definedName name="кк" localSheetId="134" hidden="1">{#N/A,#N/A,FALSE,"Лист4"}</definedName>
    <definedName name="кк" localSheetId="141" hidden="1">{#N/A,#N/A,FALSE,"Лист4"}</definedName>
    <definedName name="кк" localSheetId="142" hidden="1">{#N/A,#N/A,FALSE,"Лист4"}</definedName>
    <definedName name="кк" localSheetId="143" hidden="1">{#N/A,#N/A,FALSE,"Лист4"}</definedName>
    <definedName name="кк" localSheetId="144" hidden="1">{#N/A,#N/A,FALSE,"Лист4"}</definedName>
    <definedName name="кк" localSheetId="145" hidden="1">{#N/A,#N/A,FALSE,"Лист4"}</definedName>
    <definedName name="кк" localSheetId="18" hidden="1">{#N/A,#N/A,FALSE,"Лист4"}</definedName>
    <definedName name="кк" localSheetId="19" hidden="1">{#N/A,#N/A,FALSE,"Лист4"}</definedName>
    <definedName name="кк" localSheetId="93" hidden="1">{#N/A,#N/A,FALSE,"Лист4"}</definedName>
    <definedName name="кк" localSheetId="108" hidden="1">{#N/A,#N/A,FALSE,"Лист4"}</definedName>
    <definedName name="кк" localSheetId="109" hidden="1">{#N/A,#N/A,FALSE,"Лист4"}</definedName>
    <definedName name="кк" localSheetId="110" hidden="1">{#N/A,#N/A,FALSE,"Лист4"}</definedName>
    <definedName name="кк" localSheetId="126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47" hidden="1">{#N/A,#N/A,FALSE,"Лист4"}</definedName>
    <definedName name="кк" localSheetId="42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31" hidden="1">{#N/A,#N/A,FALSE,"Лист4"}</definedName>
    <definedName name="ккгкг" localSheetId="40" hidden="1">{#N/A,#N/A,FALSE,"Лист4"}</definedName>
    <definedName name="ккгкг" localSheetId="41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34" hidden="1">{#N/A,#N/A,FALSE,"Лист4"}</definedName>
    <definedName name="ккгкг" localSheetId="35" hidden="1">{#N/A,#N/A,FALSE,"Лист4"}</definedName>
    <definedName name="ккгкг" localSheetId="3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67" hidden="1">{#N/A,#N/A,FALSE,"Лист4"}</definedName>
    <definedName name="ккгкг" localSheetId="104" hidden="1">{#N/A,#N/A,FALSE,"Лист4"}</definedName>
    <definedName name="ккгкг" localSheetId="105" hidden="1">{#N/A,#N/A,FALSE,"Лист4"}</definedName>
    <definedName name="ккгкг" localSheetId="106" hidden="1">{#N/A,#N/A,FALSE,"Лист4"}</definedName>
    <definedName name="ккгкг" localSheetId="107" hidden="1">{#N/A,#N/A,FALSE,"Лист4"}</definedName>
    <definedName name="ккгкг" localSheetId="96" hidden="1">{#N/A,#N/A,FALSE,"Лист4"}</definedName>
    <definedName name="ккгкг" localSheetId="101" hidden="1">{#N/A,#N/A,FALSE,"Лист4"}</definedName>
    <definedName name="ккгкг" localSheetId="102" hidden="1">{#N/A,#N/A,FALSE,"Лист4"}</definedName>
    <definedName name="ккгкг" localSheetId="103" hidden="1">{#N/A,#N/A,FALSE,"Лист4"}</definedName>
    <definedName name="ккгкг" localSheetId="119" hidden="1">{#N/A,#N/A,FALSE,"Лист4"}</definedName>
    <definedName name="ккгкг" localSheetId="134" hidden="1">{#N/A,#N/A,FALSE,"Лист4"}</definedName>
    <definedName name="ккгкг" localSheetId="141" hidden="1">{#N/A,#N/A,FALSE,"Лист4"}</definedName>
    <definedName name="ккгкг" localSheetId="142" hidden="1">{#N/A,#N/A,FALSE,"Лист4"}</definedName>
    <definedName name="ккгкг" localSheetId="143" hidden="1">{#N/A,#N/A,FALSE,"Лист4"}</definedName>
    <definedName name="ккгкг" localSheetId="144" hidden="1">{#N/A,#N/A,FALSE,"Лист4"}</definedName>
    <definedName name="ккгкг" localSheetId="145" hidden="1">{#N/A,#N/A,FALSE,"Лист4"}</definedName>
    <definedName name="ккгкг" localSheetId="18" hidden="1">{#N/A,#N/A,FALSE,"Лист4"}</definedName>
    <definedName name="ккгкг" localSheetId="19" hidden="1">{#N/A,#N/A,FALSE,"Лист4"}</definedName>
    <definedName name="ккгкг" localSheetId="93" hidden="1">{#N/A,#N/A,FALSE,"Лист4"}</definedName>
    <definedName name="ккгкг" localSheetId="108" hidden="1">{#N/A,#N/A,FALSE,"Лист4"}</definedName>
    <definedName name="ккгкг" localSheetId="109" hidden="1">{#N/A,#N/A,FALSE,"Лист4"}</definedName>
    <definedName name="ккгкг" localSheetId="110" hidden="1">{#N/A,#N/A,FALSE,"Лист4"}</definedName>
    <definedName name="ккгкг" localSheetId="126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47" hidden="1">{#N/A,#N/A,FALSE,"Лист4"}</definedName>
    <definedName name="ккгкг" localSheetId="42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31" hidden="1">{#N/A,#N/A,FALSE,"Лист4"}</definedName>
    <definedName name="ккк" localSheetId="40" hidden="1">{#N/A,#N/A,FALSE,"Лист4"}</definedName>
    <definedName name="ккк" localSheetId="41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34" hidden="1">{#N/A,#N/A,FALSE,"Лист4"}</definedName>
    <definedName name="ккк" localSheetId="35" hidden="1">{#N/A,#N/A,FALSE,"Лист4"}</definedName>
    <definedName name="ккк" localSheetId="3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67" hidden="1">{#N/A,#N/A,FALSE,"Лист4"}</definedName>
    <definedName name="ккк" localSheetId="104" hidden="1">{#N/A,#N/A,FALSE,"Лист4"}</definedName>
    <definedName name="ккк" localSheetId="105" hidden="1">{#N/A,#N/A,FALSE,"Лист4"}</definedName>
    <definedName name="ккк" localSheetId="106" hidden="1">{#N/A,#N/A,FALSE,"Лист4"}</definedName>
    <definedName name="ккк" localSheetId="107" hidden="1">{#N/A,#N/A,FALSE,"Лист4"}</definedName>
    <definedName name="ккк" localSheetId="96" hidden="1">{#N/A,#N/A,FALSE,"Лист4"}</definedName>
    <definedName name="ккк" localSheetId="101" hidden="1">{#N/A,#N/A,FALSE,"Лист4"}</definedName>
    <definedName name="ккк" localSheetId="102" hidden="1">{#N/A,#N/A,FALSE,"Лист4"}</definedName>
    <definedName name="ккк" localSheetId="103" hidden="1">{#N/A,#N/A,FALSE,"Лист4"}</definedName>
    <definedName name="ккк" localSheetId="119" hidden="1">{#N/A,#N/A,FALSE,"Лист4"}</definedName>
    <definedName name="ккк" localSheetId="134" hidden="1">{#N/A,#N/A,FALSE,"Лист4"}</definedName>
    <definedName name="ккк" localSheetId="139" hidden="1">{#N/A,#N/A,FALSE,"Лист4"}</definedName>
    <definedName name="ккк" localSheetId="141" hidden="1">{#N/A,#N/A,FALSE,"Лист4"}</definedName>
    <definedName name="ккк" localSheetId="142" hidden="1">{#N/A,#N/A,FALSE,"Лист4"}</definedName>
    <definedName name="ккк" localSheetId="143" hidden="1">{#N/A,#N/A,FALSE,"Лист4"}</definedName>
    <definedName name="ккк" localSheetId="144" hidden="1">{#N/A,#N/A,FALSE,"Лист4"}</definedName>
    <definedName name="ккк" localSheetId="145" hidden="1">{#N/A,#N/A,FALSE,"Лист4"}</definedName>
    <definedName name="ккк" localSheetId="18" hidden="1">{#N/A,#N/A,FALSE,"Лист4"}</definedName>
    <definedName name="ккк" localSheetId="19" hidden="1">{#N/A,#N/A,FALSE,"Лист4"}</definedName>
    <definedName name="ккк" localSheetId="93" hidden="1">{#N/A,#N/A,FALSE,"Лист4"}</definedName>
    <definedName name="ккк" localSheetId="108" hidden="1">{#N/A,#N/A,FALSE,"Лист4"}</definedName>
    <definedName name="ккк" localSheetId="109" hidden="1">{#N/A,#N/A,FALSE,"Лист4"}</definedName>
    <definedName name="ккк" localSheetId="110" hidden="1">{#N/A,#N/A,FALSE,"Лист4"}</definedName>
    <definedName name="ккк" localSheetId="126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47" hidden="1">{#N/A,#N/A,FALSE,"Лист4"}</definedName>
    <definedName name="ккк" localSheetId="42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31" hidden="1">{#N/A,#N/A,FALSE,"Лист4"}</definedName>
    <definedName name="кккну" localSheetId="40" hidden="1">{#N/A,#N/A,FALSE,"Лист4"}</definedName>
    <definedName name="кккну" localSheetId="41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34" hidden="1">{#N/A,#N/A,FALSE,"Лист4"}</definedName>
    <definedName name="кккну" localSheetId="35" hidden="1">{#N/A,#N/A,FALSE,"Лист4"}</definedName>
    <definedName name="кккну" localSheetId="3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67" hidden="1">{#N/A,#N/A,FALSE,"Лист4"}</definedName>
    <definedName name="кккну" localSheetId="104" hidden="1">{#N/A,#N/A,FALSE,"Лист4"}</definedName>
    <definedName name="кккну" localSheetId="105" hidden="1">{#N/A,#N/A,FALSE,"Лист4"}</definedName>
    <definedName name="кккну" localSheetId="106" hidden="1">{#N/A,#N/A,FALSE,"Лист4"}</definedName>
    <definedName name="кккну" localSheetId="107" hidden="1">{#N/A,#N/A,FALSE,"Лист4"}</definedName>
    <definedName name="кккну" localSheetId="96" hidden="1">{#N/A,#N/A,FALSE,"Лист4"}</definedName>
    <definedName name="кккну" localSheetId="101" hidden="1">{#N/A,#N/A,FALSE,"Лист4"}</definedName>
    <definedName name="кккну" localSheetId="102" hidden="1">{#N/A,#N/A,FALSE,"Лист4"}</definedName>
    <definedName name="кккну" localSheetId="103" hidden="1">{#N/A,#N/A,FALSE,"Лист4"}</definedName>
    <definedName name="кккну" localSheetId="119" hidden="1">{#N/A,#N/A,FALSE,"Лист4"}</definedName>
    <definedName name="кккну" localSheetId="134" hidden="1">{#N/A,#N/A,FALSE,"Лист4"}</definedName>
    <definedName name="кккну" localSheetId="141" hidden="1">{#N/A,#N/A,FALSE,"Лист4"}</definedName>
    <definedName name="кккну" localSheetId="142" hidden="1">{#N/A,#N/A,FALSE,"Лист4"}</definedName>
    <definedName name="кккну" localSheetId="143" hidden="1">{#N/A,#N/A,FALSE,"Лист4"}</definedName>
    <definedName name="кккну" localSheetId="144" hidden="1">{#N/A,#N/A,FALSE,"Лист4"}</definedName>
    <definedName name="кккну" localSheetId="145" hidden="1">{#N/A,#N/A,FALSE,"Лист4"}</definedName>
    <definedName name="кккну" localSheetId="18" hidden="1">{#N/A,#N/A,FALSE,"Лист4"}</definedName>
    <definedName name="кккну" localSheetId="19" hidden="1">{#N/A,#N/A,FALSE,"Лист4"}</definedName>
    <definedName name="кккну" localSheetId="93" hidden="1">{#N/A,#N/A,FALSE,"Лист4"}</definedName>
    <definedName name="кккну" localSheetId="108" hidden="1">{#N/A,#N/A,FALSE,"Лист4"}</definedName>
    <definedName name="кккну" localSheetId="109" hidden="1">{#N/A,#N/A,FALSE,"Лист4"}</definedName>
    <definedName name="кккну" localSheetId="110" hidden="1">{#N/A,#N/A,FALSE,"Лист4"}</definedName>
    <definedName name="кккну" localSheetId="126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47" hidden="1">{#N/A,#N/A,FALSE,"Лист4"}</definedName>
    <definedName name="кккну" localSheetId="42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31" hidden="1">{#N/A,#N/A,FALSE,"Лист4"}</definedName>
    <definedName name="кккокк" localSheetId="40" hidden="1">{#N/A,#N/A,FALSE,"Лист4"}</definedName>
    <definedName name="кккокк" localSheetId="41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34" hidden="1">{#N/A,#N/A,FALSE,"Лист4"}</definedName>
    <definedName name="кккокк" localSheetId="35" hidden="1">{#N/A,#N/A,FALSE,"Лист4"}</definedName>
    <definedName name="кккокк" localSheetId="3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67" hidden="1">{#N/A,#N/A,FALSE,"Лист4"}</definedName>
    <definedName name="кккокк" localSheetId="104" hidden="1">{#N/A,#N/A,FALSE,"Лист4"}</definedName>
    <definedName name="кккокк" localSheetId="105" hidden="1">{#N/A,#N/A,FALSE,"Лист4"}</definedName>
    <definedName name="кккокк" localSheetId="106" hidden="1">{#N/A,#N/A,FALSE,"Лист4"}</definedName>
    <definedName name="кккокк" localSheetId="107" hidden="1">{#N/A,#N/A,FALSE,"Лист4"}</definedName>
    <definedName name="кккокк" localSheetId="96" hidden="1">{#N/A,#N/A,FALSE,"Лист4"}</definedName>
    <definedName name="кккокк" localSheetId="101" hidden="1">{#N/A,#N/A,FALSE,"Лист4"}</definedName>
    <definedName name="кккокк" localSheetId="102" hidden="1">{#N/A,#N/A,FALSE,"Лист4"}</definedName>
    <definedName name="кккокк" localSheetId="103" hidden="1">{#N/A,#N/A,FALSE,"Лист4"}</definedName>
    <definedName name="кккокк" localSheetId="119" hidden="1">{#N/A,#N/A,FALSE,"Лист4"}</definedName>
    <definedName name="кккокк" localSheetId="134" hidden="1">{#N/A,#N/A,FALSE,"Лист4"}</definedName>
    <definedName name="кккокк" localSheetId="141" hidden="1">{#N/A,#N/A,FALSE,"Лист4"}</definedName>
    <definedName name="кккокк" localSheetId="142" hidden="1">{#N/A,#N/A,FALSE,"Лист4"}</definedName>
    <definedName name="кккокк" localSheetId="143" hidden="1">{#N/A,#N/A,FALSE,"Лист4"}</definedName>
    <definedName name="кккокк" localSheetId="144" hidden="1">{#N/A,#N/A,FALSE,"Лист4"}</definedName>
    <definedName name="кккокк" localSheetId="145" hidden="1">{#N/A,#N/A,FALSE,"Лист4"}</definedName>
    <definedName name="кккокк" localSheetId="18" hidden="1">{#N/A,#N/A,FALSE,"Лист4"}</definedName>
    <definedName name="кккокк" localSheetId="19" hidden="1">{#N/A,#N/A,FALSE,"Лист4"}</definedName>
    <definedName name="кккокк" localSheetId="93" hidden="1">{#N/A,#N/A,FALSE,"Лист4"}</definedName>
    <definedName name="кккокк" localSheetId="108" hidden="1">{#N/A,#N/A,FALSE,"Лист4"}</definedName>
    <definedName name="кккокк" localSheetId="109" hidden="1">{#N/A,#N/A,FALSE,"Лист4"}</definedName>
    <definedName name="кккокк" localSheetId="110" hidden="1">{#N/A,#N/A,FALSE,"Лист4"}</definedName>
    <definedName name="кккокк" localSheetId="126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47" hidden="1">{#N/A,#N/A,FALSE,"Лист4"}</definedName>
    <definedName name="кккокк" localSheetId="42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31" hidden="1">{#N/A,#N/A,FALSE,"Лист4"}</definedName>
    <definedName name="комунальне" localSheetId="40" hidden="1">{#N/A,#N/A,FALSE,"Лист4"}</definedName>
    <definedName name="комунальне" localSheetId="41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34" hidden="1">{#N/A,#N/A,FALSE,"Лист4"}</definedName>
    <definedName name="комунальне" localSheetId="35" hidden="1">{#N/A,#N/A,FALSE,"Лист4"}</definedName>
    <definedName name="комунальне" localSheetId="3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67" hidden="1">{#N/A,#N/A,FALSE,"Лист4"}</definedName>
    <definedName name="комунальне" localSheetId="104" hidden="1">{#N/A,#N/A,FALSE,"Лист4"}</definedName>
    <definedName name="комунальне" localSheetId="105" hidden="1">{#N/A,#N/A,FALSE,"Лист4"}</definedName>
    <definedName name="комунальне" localSheetId="106" hidden="1">{#N/A,#N/A,FALSE,"Лист4"}</definedName>
    <definedName name="комунальне" localSheetId="107" hidden="1">{#N/A,#N/A,FALSE,"Лист4"}</definedName>
    <definedName name="комунальне" localSheetId="96" hidden="1">{#N/A,#N/A,FALSE,"Лист4"}</definedName>
    <definedName name="комунальне" localSheetId="101" hidden="1">{#N/A,#N/A,FALSE,"Лист4"}</definedName>
    <definedName name="комунальне" localSheetId="102" hidden="1">{#N/A,#N/A,FALSE,"Лист4"}</definedName>
    <definedName name="комунальне" localSheetId="103" hidden="1">{#N/A,#N/A,FALSE,"Лист4"}</definedName>
    <definedName name="комунальне" localSheetId="119" hidden="1">{#N/A,#N/A,FALSE,"Лист4"}</definedName>
    <definedName name="комунальне" localSheetId="134" hidden="1">{#N/A,#N/A,FALSE,"Лист4"}</definedName>
    <definedName name="комунальне" localSheetId="141" hidden="1">{#N/A,#N/A,FALSE,"Лист4"}</definedName>
    <definedName name="комунальне" localSheetId="142" hidden="1">{#N/A,#N/A,FALSE,"Лист4"}</definedName>
    <definedName name="комунальне" localSheetId="143" hidden="1">{#N/A,#N/A,FALSE,"Лист4"}</definedName>
    <definedName name="комунальне" localSheetId="144" hidden="1">{#N/A,#N/A,FALSE,"Лист4"}</definedName>
    <definedName name="комунальне" localSheetId="145" hidden="1">{#N/A,#N/A,FALSE,"Лист4"}</definedName>
    <definedName name="комунальне" localSheetId="18" hidden="1">{#N/A,#N/A,FALSE,"Лист4"}</definedName>
    <definedName name="комунальне" localSheetId="19" hidden="1">{#N/A,#N/A,FALSE,"Лист4"}</definedName>
    <definedName name="комунальне" localSheetId="93" hidden="1">{#N/A,#N/A,FALSE,"Лист4"}</definedName>
    <definedName name="комунальне" localSheetId="108" hidden="1">{#N/A,#N/A,FALSE,"Лист4"}</definedName>
    <definedName name="комунальне" localSheetId="109" hidden="1">{#N/A,#N/A,FALSE,"Лист4"}</definedName>
    <definedName name="комунальне" localSheetId="110" hidden="1">{#N/A,#N/A,FALSE,"Лист4"}</definedName>
    <definedName name="комунальне" localSheetId="126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47" hidden="1">{#N/A,#N/A,FALSE,"Лист4"}</definedName>
    <definedName name="комунальне" localSheetId="42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31" hidden="1">{#N/A,#N/A,FALSE,"Лист4"}</definedName>
    <definedName name="кот" localSheetId="40" hidden="1">{#N/A,#N/A,FALSE,"Лист4"}</definedName>
    <definedName name="кот" localSheetId="41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34" hidden="1">{#N/A,#N/A,FALSE,"Лист4"}</definedName>
    <definedName name="кот" localSheetId="35" hidden="1">{#N/A,#N/A,FALSE,"Лист4"}</definedName>
    <definedName name="кот" localSheetId="3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67" hidden="1">{#N/A,#N/A,FALSE,"Лист4"}</definedName>
    <definedName name="кот" localSheetId="104" hidden="1">{#N/A,#N/A,FALSE,"Лист4"}</definedName>
    <definedName name="кот" localSheetId="105" hidden="1">{#N/A,#N/A,FALSE,"Лист4"}</definedName>
    <definedName name="кот" localSheetId="106" hidden="1">{#N/A,#N/A,FALSE,"Лист4"}</definedName>
    <definedName name="кот" localSheetId="107" hidden="1">{#N/A,#N/A,FALSE,"Лист4"}</definedName>
    <definedName name="кот" localSheetId="96" hidden="1">{#N/A,#N/A,FALSE,"Лист4"}</definedName>
    <definedName name="кот" localSheetId="101" hidden="1">{#N/A,#N/A,FALSE,"Лист4"}</definedName>
    <definedName name="кот" localSheetId="102" hidden="1">{#N/A,#N/A,FALSE,"Лист4"}</definedName>
    <definedName name="кот" localSheetId="103" hidden="1">{#N/A,#N/A,FALSE,"Лист4"}</definedName>
    <definedName name="кот" localSheetId="119" hidden="1">{#N/A,#N/A,FALSE,"Лист4"}</definedName>
    <definedName name="кот" localSheetId="134" hidden="1">{#N/A,#N/A,FALSE,"Лист4"}</definedName>
    <definedName name="кот" localSheetId="141" hidden="1">{#N/A,#N/A,FALSE,"Лист4"}</definedName>
    <definedName name="кот" localSheetId="142" hidden="1">{#N/A,#N/A,FALSE,"Лист4"}</definedName>
    <definedName name="кот" localSheetId="143" hidden="1">{#N/A,#N/A,FALSE,"Лист4"}</definedName>
    <definedName name="кот" localSheetId="144" hidden="1">{#N/A,#N/A,FALSE,"Лист4"}</definedName>
    <definedName name="кот" localSheetId="145" hidden="1">{#N/A,#N/A,FALSE,"Лист4"}</definedName>
    <definedName name="кот" localSheetId="18" hidden="1">{#N/A,#N/A,FALSE,"Лист4"}</definedName>
    <definedName name="кот" localSheetId="19" hidden="1">{#N/A,#N/A,FALSE,"Лист4"}</definedName>
    <definedName name="кот" localSheetId="93" hidden="1">{#N/A,#N/A,FALSE,"Лист4"}</definedName>
    <definedName name="кот" localSheetId="108" hidden="1">{#N/A,#N/A,FALSE,"Лист4"}</definedName>
    <definedName name="кот" localSheetId="109" hidden="1">{#N/A,#N/A,FALSE,"Лист4"}</definedName>
    <definedName name="кот" localSheetId="110" hidden="1">{#N/A,#N/A,FALSE,"Лист4"}</definedName>
    <definedName name="кот" localSheetId="126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47" hidden="1">{#N/A,#N/A,FALSE,"Лист4"}</definedName>
    <definedName name="кот" localSheetId="42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31" hidden="1">{#N/A,#N/A,FALSE,"Лист4"}</definedName>
    <definedName name="кр" localSheetId="40" hidden="1">{#N/A,#N/A,FALSE,"Лист4"}</definedName>
    <definedName name="кр" localSheetId="41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34" hidden="1">{#N/A,#N/A,FALSE,"Лист4"}</definedName>
    <definedName name="кр" localSheetId="35" hidden="1">{#N/A,#N/A,FALSE,"Лист4"}</definedName>
    <definedName name="кр" localSheetId="3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67" hidden="1">{#N/A,#N/A,FALSE,"Лист4"}</definedName>
    <definedName name="кр" localSheetId="104" hidden="1">{#N/A,#N/A,FALSE,"Лист4"}</definedName>
    <definedName name="кр" localSheetId="105" hidden="1">{#N/A,#N/A,FALSE,"Лист4"}</definedName>
    <definedName name="кр" localSheetId="106" hidden="1">{#N/A,#N/A,FALSE,"Лист4"}</definedName>
    <definedName name="кр" localSheetId="107" hidden="1">{#N/A,#N/A,FALSE,"Лист4"}</definedName>
    <definedName name="кр" localSheetId="96" hidden="1">{#N/A,#N/A,FALSE,"Лист4"}</definedName>
    <definedName name="кр" localSheetId="101" hidden="1">{#N/A,#N/A,FALSE,"Лист4"}</definedName>
    <definedName name="кр" localSheetId="102" hidden="1">{#N/A,#N/A,FALSE,"Лист4"}</definedName>
    <definedName name="кр" localSheetId="103" hidden="1">{#N/A,#N/A,FALSE,"Лист4"}</definedName>
    <definedName name="кр" localSheetId="119" hidden="1">{#N/A,#N/A,FALSE,"Лист4"}</definedName>
    <definedName name="кр" localSheetId="134" hidden="1">{#N/A,#N/A,FALSE,"Лист4"}</definedName>
    <definedName name="кр" localSheetId="141" hidden="1">{#N/A,#N/A,FALSE,"Лист4"}</definedName>
    <definedName name="кр" localSheetId="142" hidden="1">{#N/A,#N/A,FALSE,"Лист4"}</definedName>
    <definedName name="кр" localSheetId="143" hidden="1">{#N/A,#N/A,FALSE,"Лист4"}</definedName>
    <definedName name="кр" localSheetId="144" hidden="1">{#N/A,#N/A,FALSE,"Лист4"}</definedName>
    <definedName name="кр" localSheetId="145" hidden="1">{#N/A,#N/A,FALSE,"Лист4"}</definedName>
    <definedName name="кр" localSheetId="18" hidden="1">{#N/A,#N/A,FALSE,"Лист4"}</definedName>
    <definedName name="кр" localSheetId="19" hidden="1">{#N/A,#N/A,FALSE,"Лист4"}</definedName>
    <definedName name="кр" localSheetId="93" hidden="1">{#N/A,#N/A,FALSE,"Лист4"}</definedName>
    <definedName name="кр" localSheetId="108" hidden="1">{#N/A,#N/A,FALSE,"Лист4"}</definedName>
    <definedName name="кр" localSheetId="109" hidden="1">{#N/A,#N/A,FALSE,"Лист4"}</definedName>
    <definedName name="кр" localSheetId="110" hidden="1">{#N/A,#N/A,FALSE,"Лист4"}</definedName>
    <definedName name="кр" localSheetId="126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47" hidden="1">{#N/A,#N/A,FALSE,"Лист4"}</definedName>
    <definedName name="кр" localSheetId="42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31" hidden="1">{#N/A,#N/A,FALSE,"Лист4"}</definedName>
    <definedName name="культура" localSheetId="40" hidden="1">{#N/A,#N/A,FALSE,"Лист4"}</definedName>
    <definedName name="культура" localSheetId="41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34" hidden="1">{#N/A,#N/A,FALSE,"Лист4"}</definedName>
    <definedName name="культура" localSheetId="35" hidden="1">{#N/A,#N/A,FALSE,"Лист4"}</definedName>
    <definedName name="культура" localSheetId="3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67" hidden="1">{#N/A,#N/A,FALSE,"Лист4"}</definedName>
    <definedName name="культура" localSheetId="104" hidden="1">{#N/A,#N/A,FALSE,"Лист4"}</definedName>
    <definedName name="культура" localSheetId="105" hidden="1">{#N/A,#N/A,FALSE,"Лист4"}</definedName>
    <definedName name="культура" localSheetId="106" hidden="1">{#N/A,#N/A,FALSE,"Лист4"}</definedName>
    <definedName name="культура" localSheetId="107" hidden="1">{#N/A,#N/A,FALSE,"Лист4"}</definedName>
    <definedName name="культура" localSheetId="96" hidden="1">{#N/A,#N/A,FALSE,"Лист4"}</definedName>
    <definedName name="культура" localSheetId="101" hidden="1">{#N/A,#N/A,FALSE,"Лист4"}</definedName>
    <definedName name="культура" localSheetId="102" hidden="1">{#N/A,#N/A,FALSE,"Лист4"}</definedName>
    <definedName name="культура" localSheetId="103" hidden="1">{#N/A,#N/A,FALSE,"Лист4"}</definedName>
    <definedName name="культура" localSheetId="119" hidden="1">{#N/A,#N/A,FALSE,"Лист4"}</definedName>
    <definedName name="культура" localSheetId="134" hidden="1">{#N/A,#N/A,FALSE,"Лист4"}</definedName>
    <definedName name="культура" localSheetId="141" hidden="1">{#N/A,#N/A,FALSE,"Лист4"}</definedName>
    <definedName name="культура" localSheetId="142" hidden="1">{#N/A,#N/A,FALSE,"Лист4"}</definedName>
    <definedName name="культура" localSheetId="143" hidden="1">{#N/A,#N/A,FALSE,"Лист4"}</definedName>
    <definedName name="культура" localSheetId="144" hidden="1">{#N/A,#N/A,FALSE,"Лист4"}</definedName>
    <definedName name="культура" localSheetId="145" hidden="1">{#N/A,#N/A,FALSE,"Лист4"}</definedName>
    <definedName name="культура" localSheetId="18" hidden="1">{#N/A,#N/A,FALSE,"Лист4"}</definedName>
    <definedName name="культура" localSheetId="19" hidden="1">{#N/A,#N/A,FALSE,"Лист4"}</definedName>
    <definedName name="культура" localSheetId="93" hidden="1">{#N/A,#N/A,FALSE,"Лист4"}</definedName>
    <definedName name="культура" localSheetId="108" hidden="1">{#N/A,#N/A,FALSE,"Лист4"}</definedName>
    <definedName name="культура" localSheetId="109" hidden="1">{#N/A,#N/A,FALSE,"Лист4"}</definedName>
    <definedName name="культура" localSheetId="110" hidden="1">{#N/A,#N/A,FALSE,"Лист4"}</definedName>
    <definedName name="культура" localSheetId="126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47" hidden="1">{#N/A,#N/A,FALSE,"Лист4"}</definedName>
    <definedName name="культура" localSheetId="42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31" hidden="1">{#N/A,#N/A,FALSE,"Лист4"}</definedName>
    <definedName name="л" localSheetId="40" hidden="1">{#N/A,#N/A,FALSE,"Лист4"}</definedName>
    <definedName name="л" localSheetId="41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34" hidden="1">{#N/A,#N/A,FALSE,"Лист4"}</definedName>
    <definedName name="л" localSheetId="35" hidden="1">{#N/A,#N/A,FALSE,"Лист4"}</definedName>
    <definedName name="л" localSheetId="3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67" hidden="1">{#N/A,#N/A,FALSE,"Лист4"}</definedName>
    <definedName name="л" localSheetId="104" hidden="1">{#N/A,#N/A,FALSE,"Лист4"}</definedName>
    <definedName name="л" localSheetId="105" hidden="1">{#N/A,#N/A,FALSE,"Лист4"}</definedName>
    <definedName name="л" localSheetId="106" hidden="1">{#N/A,#N/A,FALSE,"Лист4"}</definedName>
    <definedName name="л" localSheetId="107" hidden="1">{#N/A,#N/A,FALSE,"Лист4"}</definedName>
    <definedName name="л" localSheetId="96" hidden="1">{#N/A,#N/A,FALSE,"Лист4"}</definedName>
    <definedName name="л" localSheetId="101" hidden="1">{#N/A,#N/A,FALSE,"Лист4"}</definedName>
    <definedName name="л" localSheetId="102" hidden="1">{#N/A,#N/A,FALSE,"Лист4"}</definedName>
    <definedName name="л" localSheetId="103" hidden="1">{#N/A,#N/A,FALSE,"Лист4"}</definedName>
    <definedName name="л" localSheetId="119" hidden="1">{#N/A,#N/A,FALSE,"Лист4"}</definedName>
    <definedName name="л" localSheetId="134" hidden="1">{#N/A,#N/A,FALSE,"Лист4"}</definedName>
    <definedName name="л" localSheetId="141" hidden="1">{#N/A,#N/A,FALSE,"Лист4"}</definedName>
    <definedName name="л" localSheetId="142" hidden="1">{#N/A,#N/A,FALSE,"Лист4"}</definedName>
    <definedName name="л" localSheetId="143" hidden="1">{#N/A,#N/A,FALSE,"Лист4"}</definedName>
    <definedName name="л" localSheetId="144" hidden="1">{#N/A,#N/A,FALSE,"Лист4"}</definedName>
    <definedName name="л" localSheetId="145" hidden="1">{#N/A,#N/A,FALSE,"Лист4"}</definedName>
    <definedName name="л" localSheetId="18" hidden="1">{#N/A,#N/A,FALSE,"Лист4"}</definedName>
    <definedName name="л" localSheetId="19" hidden="1">{#N/A,#N/A,FALSE,"Лист4"}</definedName>
    <definedName name="л" localSheetId="93" hidden="1">{#N/A,#N/A,FALSE,"Лист4"}</definedName>
    <definedName name="л" localSheetId="108" hidden="1">{#N/A,#N/A,FALSE,"Лист4"}</definedName>
    <definedName name="л" localSheetId="109" hidden="1">{#N/A,#N/A,FALSE,"Лист4"}</definedName>
    <definedName name="л" localSheetId="110" hidden="1">{#N/A,#N/A,FALSE,"Лист4"}</definedName>
    <definedName name="л" localSheetId="126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47" hidden="1">{#N/A,#N/A,FALSE,"Лист4"}</definedName>
    <definedName name="л" localSheetId="42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31" hidden="1">{#N/A,#N/A,FALSE,"Лист4"}</definedName>
    <definedName name="лд" localSheetId="40" hidden="1">{#N/A,#N/A,FALSE,"Лист4"}</definedName>
    <definedName name="лд" localSheetId="41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34" hidden="1">{#N/A,#N/A,FALSE,"Лист4"}</definedName>
    <definedName name="лд" localSheetId="35" hidden="1">{#N/A,#N/A,FALSE,"Лист4"}</definedName>
    <definedName name="лд" localSheetId="3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67" hidden="1">{#N/A,#N/A,FALSE,"Лист4"}</definedName>
    <definedName name="лд" localSheetId="104" hidden="1">{#N/A,#N/A,FALSE,"Лист4"}</definedName>
    <definedName name="лд" localSheetId="105" hidden="1">{#N/A,#N/A,FALSE,"Лист4"}</definedName>
    <definedName name="лд" localSheetId="106" hidden="1">{#N/A,#N/A,FALSE,"Лист4"}</definedName>
    <definedName name="лд" localSheetId="107" hidden="1">{#N/A,#N/A,FALSE,"Лист4"}</definedName>
    <definedName name="лд" localSheetId="96" hidden="1">{#N/A,#N/A,FALSE,"Лист4"}</definedName>
    <definedName name="лд" localSheetId="101" hidden="1">{#N/A,#N/A,FALSE,"Лист4"}</definedName>
    <definedName name="лд" localSheetId="102" hidden="1">{#N/A,#N/A,FALSE,"Лист4"}</definedName>
    <definedName name="лд" localSheetId="103" hidden="1">{#N/A,#N/A,FALSE,"Лист4"}</definedName>
    <definedName name="лд" localSheetId="119" hidden="1">{#N/A,#N/A,FALSE,"Лист4"}</definedName>
    <definedName name="лд" localSheetId="134" hidden="1">{#N/A,#N/A,FALSE,"Лист4"}</definedName>
    <definedName name="лд" localSheetId="141" hidden="1">{#N/A,#N/A,FALSE,"Лист4"}</definedName>
    <definedName name="лд" localSheetId="142" hidden="1">{#N/A,#N/A,FALSE,"Лист4"}</definedName>
    <definedName name="лд" localSheetId="143" hidden="1">{#N/A,#N/A,FALSE,"Лист4"}</definedName>
    <definedName name="лд" localSheetId="144" hidden="1">{#N/A,#N/A,FALSE,"Лист4"}</definedName>
    <definedName name="лд" localSheetId="145" hidden="1">{#N/A,#N/A,FALSE,"Лист4"}</definedName>
    <definedName name="лд" localSheetId="18" hidden="1">{#N/A,#N/A,FALSE,"Лист4"}</definedName>
    <definedName name="лд" localSheetId="19" hidden="1">{#N/A,#N/A,FALSE,"Лист4"}</definedName>
    <definedName name="лд" localSheetId="93" hidden="1">{#N/A,#N/A,FALSE,"Лист4"}</definedName>
    <definedName name="лд" localSheetId="108" hidden="1">{#N/A,#N/A,FALSE,"Лист4"}</definedName>
    <definedName name="лд" localSheetId="109" hidden="1">{#N/A,#N/A,FALSE,"Лист4"}</definedName>
    <definedName name="лд" localSheetId="110" hidden="1">{#N/A,#N/A,FALSE,"Лист4"}</definedName>
    <definedName name="лд" localSheetId="126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47" hidden="1">{#N/A,#N/A,FALSE,"Лист4"}</definedName>
    <definedName name="лд" localSheetId="42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31" hidden="1">{#N/A,#N/A,FALSE,"Лист4"}</definedName>
    <definedName name="лл" localSheetId="40" hidden="1">{#N/A,#N/A,FALSE,"Лист4"}</definedName>
    <definedName name="лл" localSheetId="41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34" hidden="1">{#N/A,#N/A,FALSE,"Лист4"}</definedName>
    <definedName name="лл" localSheetId="35" hidden="1">{#N/A,#N/A,FALSE,"Лист4"}</definedName>
    <definedName name="лл" localSheetId="3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67" hidden="1">{#N/A,#N/A,FALSE,"Лист4"}</definedName>
    <definedName name="лл" localSheetId="104" hidden="1">{#N/A,#N/A,FALSE,"Лист4"}</definedName>
    <definedName name="лл" localSheetId="105" hidden="1">{#N/A,#N/A,FALSE,"Лист4"}</definedName>
    <definedName name="лл" localSheetId="106" hidden="1">{#N/A,#N/A,FALSE,"Лист4"}</definedName>
    <definedName name="лл" localSheetId="107" hidden="1">{#N/A,#N/A,FALSE,"Лист4"}</definedName>
    <definedName name="лл" localSheetId="96" hidden="1">{#N/A,#N/A,FALSE,"Лист4"}</definedName>
    <definedName name="лл" localSheetId="101" hidden="1">{#N/A,#N/A,FALSE,"Лист4"}</definedName>
    <definedName name="лл" localSheetId="102" hidden="1">{#N/A,#N/A,FALSE,"Лист4"}</definedName>
    <definedName name="лл" localSheetId="103" hidden="1">{#N/A,#N/A,FALSE,"Лист4"}</definedName>
    <definedName name="лл" localSheetId="119" hidden="1">{#N/A,#N/A,FALSE,"Лист4"}</definedName>
    <definedName name="лл" localSheetId="134" hidden="1">{#N/A,#N/A,FALSE,"Лист4"}</definedName>
    <definedName name="лл" localSheetId="141" hidden="1">{#N/A,#N/A,FALSE,"Лист4"}</definedName>
    <definedName name="лл" localSheetId="142" hidden="1">{#N/A,#N/A,FALSE,"Лист4"}</definedName>
    <definedName name="лл" localSheetId="143" hidden="1">{#N/A,#N/A,FALSE,"Лист4"}</definedName>
    <definedName name="лл" localSheetId="144" hidden="1">{#N/A,#N/A,FALSE,"Лист4"}</definedName>
    <definedName name="лл" localSheetId="145" hidden="1">{#N/A,#N/A,FALSE,"Лист4"}</definedName>
    <definedName name="лл" localSheetId="18" hidden="1">{#N/A,#N/A,FALSE,"Лист4"}</definedName>
    <definedName name="лл" localSheetId="19" hidden="1">{#N/A,#N/A,FALSE,"Лист4"}</definedName>
    <definedName name="лл" localSheetId="93" hidden="1">{#N/A,#N/A,FALSE,"Лист4"}</definedName>
    <definedName name="лл" localSheetId="108" hidden="1">{#N/A,#N/A,FALSE,"Лист4"}</definedName>
    <definedName name="лл" localSheetId="109" hidden="1">{#N/A,#N/A,FALSE,"Лист4"}</definedName>
    <definedName name="лл" localSheetId="110" hidden="1">{#N/A,#N/A,FALSE,"Лист4"}</definedName>
    <definedName name="лл" localSheetId="126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47" hidden="1">{#N/A,#N/A,FALSE,"Лист4"}</definedName>
    <definedName name="лл" localSheetId="42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31" hidden="1">{#N/A,#N/A,FALSE,"Лист4"}</definedName>
    <definedName name="ллл" localSheetId="40" hidden="1">{#N/A,#N/A,FALSE,"Лист4"}</definedName>
    <definedName name="ллл" localSheetId="41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34" hidden="1">{#N/A,#N/A,FALSE,"Лист4"}</definedName>
    <definedName name="ллл" localSheetId="35" hidden="1">{#N/A,#N/A,FALSE,"Лист4"}</definedName>
    <definedName name="ллл" localSheetId="3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67" hidden="1">{#N/A,#N/A,FALSE,"Лист4"}</definedName>
    <definedName name="ллл" localSheetId="104" hidden="1">{#N/A,#N/A,FALSE,"Лист4"}</definedName>
    <definedName name="ллл" localSheetId="105" hidden="1">{#N/A,#N/A,FALSE,"Лист4"}</definedName>
    <definedName name="ллл" localSheetId="106" hidden="1">{#N/A,#N/A,FALSE,"Лист4"}</definedName>
    <definedName name="ллл" localSheetId="107" hidden="1">{#N/A,#N/A,FALSE,"Лист4"}</definedName>
    <definedName name="ллл" localSheetId="96" hidden="1">{#N/A,#N/A,FALSE,"Лист4"}</definedName>
    <definedName name="ллл" localSheetId="101" hidden="1">{#N/A,#N/A,FALSE,"Лист4"}</definedName>
    <definedName name="ллл" localSheetId="102" hidden="1">{#N/A,#N/A,FALSE,"Лист4"}</definedName>
    <definedName name="ллл" localSheetId="103" hidden="1">{#N/A,#N/A,FALSE,"Лист4"}</definedName>
    <definedName name="ллл" localSheetId="119" hidden="1">{#N/A,#N/A,FALSE,"Лист4"}</definedName>
    <definedName name="ллл" localSheetId="134" hidden="1">{#N/A,#N/A,FALSE,"Лист4"}</definedName>
    <definedName name="ллл" localSheetId="141" hidden="1">{#N/A,#N/A,FALSE,"Лист4"}</definedName>
    <definedName name="ллл" localSheetId="142" hidden="1">{#N/A,#N/A,FALSE,"Лист4"}</definedName>
    <definedName name="ллл" localSheetId="143" hidden="1">{#N/A,#N/A,FALSE,"Лист4"}</definedName>
    <definedName name="ллл" localSheetId="144" hidden="1">{#N/A,#N/A,FALSE,"Лист4"}</definedName>
    <definedName name="ллл" localSheetId="145" hidden="1">{#N/A,#N/A,FALSE,"Лист4"}</definedName>
    <definedName name="ллл" localSheetId="18" hidden="1">{#N/A,#N/A,FALSE,"Лист4"}</definedName>
    <definedName name="ллл" localSheetId="19" hidden="1">{#N/A,#N/A,FALSE,"Лист4"}</definedName>
    <definedName name="ллл" localSheetId="93" hidden="1">{#N/A,#N/A,FALSE,"Лист4"}</definedName>
    <definedName name="ллл" localSheetId="108" hidden="1">{#N/A,#N/A,FALSE,"Лист4"}</definedName>
    <definedName name="ллл" localSheetId="109" hidden="1">{#N/A,#N/A,FALSE,"Лист4"}</definedName>
    <definedName name="ллл" localSheetId="110" hidden="1">{#N/A,#N/A,FALSE,"Лист4"}</definedName>
    <definedName name="ллл" localSheetId="126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47" hidden="1">{#N/A,#N/A,FALSE,"Лист4"}</definedName>
    <definedName name="ллл" localSheetId="42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31" hidden="1">{#N/A,#N/A,FALSE,"Лист4"}</definedName>
    <definedName name="лнпллпл" localSheetId="40" hidden="1">{#N/A,#N/A,FALSE,"Лист4"}</definedName>
    <definedName name="лнпллпл" localSheetId="41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34" hidden="1">{#N/A,#N/A,FALSE,"Лист4"}</definedName>
    <definedName name="лнпллпл" localSheetId="35" hidden="1">{#N/A,#N/A,FALSE,"Лист4"}</definedName>
    <definedName name="лнпллпл" localSheetId="3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67" hidden="1">{#N/A,#N/A,FALSE,"Лист4"}</definedName>
    <definedName name="лнпллпл" localSheetId="104" hidden="1">{#N/A,#N/A,FALSE,"Лист4"}</definedName>
    <definedName name="лнпллпл" localSheetId="105" hidden="1">{#N/A,#N/A,FALSE,"Лист4"}</definedName>
    <definedName name="лнпллпл" localSheetId="106" hidden="1">{#N/A,#N/A,FALSE,"Лист4"}</definedName>
    <definedName name="лнпллпл" localSheetId="107" hidden="1">{#N/A,#N/A,FALSE,"Лист4"}</definedName>
    <definedName name="лнпллпл" localSheetId="96" hidden="1">{#N/A,#N/A,FALSE,"Лист4"}</definedName>
    <definedName name="лнпллпл" localSheetId="101" hidden="1">{#N/A,#N/A,FALSE,"Лист4"}</definedName>
    <definedName name="лнпллпл" localSheetId="102" hidden="1">{#N/A,#N/A,FALSE,"Лист4"}</definedName>
    <definedName name="лнпллпл" localSheetId="103" hidden="1">{#N/A,#N/A,FALSE,"Лист4"}</definedName>
    <definedName name="лнпллпл" localSheetId="119" hidden="1">{#N/A,#N/A,FALSE,"Лист4"}</definedName>
    <definedName name="лнпллпл" localSheetId="134" hidden="1">{#N/A,#N/A,FALSE,"Лист4"}</definedName>
    <definedName name="лнпллпл" localSheetId="141" hidden="1">{#N/A,#N/A,FALSE,"Лист4"}</definedName>
    <definedName name="лнпллпл" localSheetId="142" hidden="1">{#N/A,#N/A,FALSE,"Лист4"}</definedName>
    <definedName name="лнпллпл" localSheetId="143" hidden="1">{#N/A,#N/A,FALSE,"Лист4"}</definedName>
    <definedName name="лнпллпл" localSheetId="144" hidden="1">{#N/A,#N/A,FALSE,"Лист4"}</definedName>
    <definedName name="лнпллпл" localSheetId="145" hidden="1">{#N/A,#N/A,FALSE,"Лист4"}</definedName>
    <definedName name="лнпллпл" localSheetId="18" hidden="1">{#N/A,#N/A,FALSE,"Лист4"}</definedName>
    <definedName name="лнпллпл" localSheetId="19" hidden="1">{#N/A,#N/A,FALSE,"Лист4"}</definedName>
    <definedName name="лнпллпл" localSheetId="93" hidden="1">{#N/A,#N/A,FALSE,"Лист4"}</definedName>
    <definedName name="лнпллпл" localSheetId="108" hidden="1">{#N/A,#N/A,FALSE,"Лист4"}</definedName>
    <definedName name="лнпллпл" localSheetId="109" hidden="1">{#N/A,#N/A,FALSE,"Лист4"}</definedName>
    <definedName name="лнпллпл" localSheetId="110" hidden="1">{#N/A,#N/A,FALSE,"Лист4"}</definedName>
    <definedName name="лнпллпл" localSheetId="126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47" hidden="1">{#N/A,#N/A,FALSE,"Лист4"}</definedName>
    <definedName name="лнпллпл" localSheetId="42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31" hidden="1">{#N/A,#N/A,FALSE,"т02бд"}</definedName>
    <definedName name="лор" localSheetId="40" hidden="1">{#N/A,#N/A,FALSE,"т02бд"}</definedName>
    <definedName name="лор" localSheetId="41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34" hidden="1">{#N/A,#N/A,FALSE,"т02бд"}</definedName>
    <definedName name="лор" localSheetId="35" hidden="1">{#N/A,#N/A,FALSE,"т02бд"}</definedName>
    <definedName name="лор" localSheetId="3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67" hidden="1">{#N/A,#N/A,FALSE,"т02бд"}</definedName>
    <definedName name="лор" localSheetId="104" hidden="1">{#N/A,#N/A,FALSE,"т02бд"}</definedName>
    <definedName name="лор" localSheetId="105" hidden="1">{#N/A,#N/A,FALSE,"т02бд"}</definedName>
    <definedName name="лор" localSheetId="106" hidden="1">{#N/A,#N/A,FALSE,"т02бд"}</definedName>
    <definedName name="лор" localSheetId="107" hidden="1">{#N/A,#N/A,FALSE,"т02бд"}</definedName>
    <definedName name="лор" localSheetId="96" hidden="1">{#N/A,#N/A,FALSE,"т02бд"}</definedName>
    <definedName name="лор" localSheetId="101" hidden="1">{#N/A,#N/A,FALSE,"т02бд"}</definedName>
    <definedName name="лор" localSheetId="102" hidden="1">{#N/A,#N/A,FALSE,"т02бд"}</definedName>
    <definedName name="лор" localSheetId="103" hidden="1">{#N/A,#N/A,FALSE,"т02бд"}</definedName>
    <definedName name="лор" localSheetId="119" hidden="1">{#N/A,#N/A,FALSE,"т02бд"}</definedName>
    <definedName name="лор" localSheetId="134" hidden="1">{#N/A,#N/A,FALSE,"т02бд"}</definedName>
    <definedName name="лор" localSheetId="141" hidden="1">{#N/A,#N/A,FALSE,"т02бд"}</definedName>
    <definedName name="лор" localSheetId="142" hidden="1">{#N/A,#N/A,FALSE,"т02бд"}</definedName>
    <definedName name="лор" localSheetId="143" hidden="1">{#N/A,#N/A,FALSE,"т02бд"}</definedName>
    <definedName name="лор" localSheetId="144" hidden="1">{#N/A,#N/A,FALSE,"т02бд"}</definedName>
    <definedName name="лор" localSheetId="145" hidden="1">{#N/A,#N/A,FALSE,"т02бд"}</definedName>
    <definedName name="лор" localSheetId="18" hidden="1">{#N/A,#N/A,FALSE,"т02бд"}</definedName>
    <definedName name="лор" localSheetId="19" hidden="1">{#N/A,#N/A,FALSE,"т02бд"}</definedName>
    <definedName name="лор" localSheetId="93" hidden="1">{#N/A,#N/A,FALSE,"т02бд"}</definedName>
    <definedName name="лор" localSheetId="108" hidden="1">{#N/A,#N/A,FALSE,"т02бд"}</definedName>
    <definedName name="лор" localSheetId="109" hidden="1">{#N/A,#N/A,FALSE,"т02бд"}</definedName>
    <definedName name="лор" localSheetId="110" hidden="1">{#N/A,#N/A,FALSE,"т02бд"}</definedName>
    <definedName name="лор" localSheetId="126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47" hidden="1">{#N/A,#N/A,FALSE,"т02бд"}</definedName>
    <definedName name="лор" localSheetId="42" hidden="1">{#N/A,#N/A,FALSE,"т02бд"}</definedName>
    <definedName name="лор" hidden="1">{#N/A,#N/A,FALSE,"т02бд"}</definedName>
    <definedName name="мак" localSheetId="1" hidden="1">{#N/A,#N/A,FALSE,"Лист4"}</definedName>
    <definedName name="мак" localSheetId="31" hidden="1">{#N/A,#N/A,FALSE,"Лист4"}</definedName>
    <definedName name="мак" localSheetId="40" hidden="1">{#N/A,#N/A,FALSE,"Лист4"}</definedName>
    <definedName name="мак" localSheetId="41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34" hidden="1">{#N/A,#N/A,FALSE,"Лист4"}</definedName>
    <definedName name="мак" localSheetId="35" hidden="1">{#N/A,#N/A,FALSE,"Лист4"}</definedName>
    <definedName name="мак" localSheetId="3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67" hidden="1">{#N/A,#N/A,FALSE,"Лист4"}</definedName>
    <definedName name="мак" localSheetId="104" hidden="1">{#N/A,#N/A,FALSE,"Лист4"}</definedName>
    <definedName name="мак" localSheetId="105" hidden="1">{#N/A,#N/A,FALSE,"Лист4"}</definedName>
    <definedName name="мак" localSheetId="106" hidden="1">{#N/A,#N/A,FALSE,"Лист4"}</definedName>
    <definedName name="мак" localSheetId="107" hidden="1">{#N/A,#N/A,FALSE,"Лист4"}</definedName>
    <definedName name="мак" localSheetId="96" hidden="1">{#N/A,#N/A,FALSE,"Лист4"}</definedName>
    <definedName name="мак" localSheetId="101" hidden="1">{#N/A,#N/A,FALSE,"Лист4"}</definedName>
    <definedName name="мак" localSheetId="102" hidden="1">{#N/A,#N/A,FALSE,"Лист4"}</definedName>
    <definedName name="мак" localSheetId="103" hidden="1">{#N/A,#N/A,FALSE,"Лист4"}</definedName>
    <definedName name="мак" localSheetId="119" hidden="1">{#N/A,#N/A,FALSE,"Лист4"}</definedName>
    <definedName name="мак" localSheetId="134" hidden="1">{#N/A,#N/A,FALSE,"Лист4"}</definedName>
    <definedName name="мак" localSheetId="141" hidden="1">{#N/A,#N/A,FALSE,"Лист4"}</definedName>
    <definedName name="мак" localSheetId="142" hidden="1">{#N/A,#N/A,FALSE,"Лист4"}</definedName>
    <definedName name="мак" localSheetId="143" hidden="1">{#N/A,#N/A,FALSE,"Лист4"}</definedName>
    <definedName name="мак" localSheetId="144" hidden="1">{#N/A,#N/A,FALSE,"Лист4"}</definedName>
    <definedName name="мак" localSheetId="145" hidden="1">{#N/A,#N/A,FALSE,"Лист4"}</definedName>
    <definedName name="мак" localSheetId="18" hidden="1">{#N/A,#N/A,FALSE,"Лист4"}</definedName>
    <definedName name="мак" localSheetId="19" hidden="1">{#N/A,#N/A,FALSE,"Лист4"}</definedName>
    <definedName name="мак" localSheetId="93" hidden="1">{#N/A,#N/A,FALSE,"Лист4"}</definedName>
    <definedName name="мак" localSheetId="108" hidden="1">{#N/A,#N/A,FALSE,"Лист4"}</definedName>
    <definedName name="мак" localSheetId="109" hidden="1">{#N/A,#N/A,FALSE,"Лист4"}</definedName>
    <definedName name="мак" localSheetId="110" hidden="1">{#N/A,#N/A,FALSE,"Лист4"}</definedName>
    <definedName name="мак" localSheetId="126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47" hidden="1">{#N/A,#N/A,FALSE,"Лист4"}</definedName>
    <definedName name="мак" localSheetId="42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31" hidden="1">{#N/A,#N/A,FALSE,"Лист4"}</definedName>
    <definedName name="мм" localSheetId="40" hidden="1">{#N/A,#N/A,FALSE,"Лист4"}</definedName>
    <definedName name="мм" localSheetId="41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34" hidden="1">{#N/A,#N/A,FALSE,"Лист4"}</definedName>
    <definedName name="мм" localSheetId="35" hidden="1">{#N/A,#N/A,FALSE,"Лист4"}</definedName>
    <definedName name="мм" localSheetId="3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67" hidden="1">{#N/A,#N/A,FALSE,"Лист4"}</definedName>
    <definedName name="мм" localSheetId="104" hidden="1">{#N/A,#N/A,FALSE,"Лист4"}</definedName>
    <definedName name="мм" localSheetId="105" hidden="1">{#N/A,#N/A,FALSE,"Лист4"}</definedName>
    <definedName name="мм" localSheetId="106" hidden="1">{#N/A,#N/A,FALSE,"Лист4"}</definedName>
    <definedName name="мм" localSheetId="107" hidden="1">{#N/A,#N/A,FALSE,"Лист4"}</definedName>
    <definedName name="мм" localSheetId="96" hidden="1">{#N/A,#N/A,FALSE,"Лист4"}</definedName>
    <definedName name="мм" localSheetId="101" hidden="1">{#N/A,#N/A,FALSE,"Лист4"}</definedName>
    <definedName name="мм" localSheetId="102" hidden="1">{#N/A,#N/A,FALSE,"Лист4"}</definedName>
    <definedName name="мм" localSheetId="103" hidden="1">{#N/A,#N/A,FALSE,"Лист4"}</definedName>
    <definedName name="мм" localSheetId="119" hidden="1">{#N/A,#N/A,FALSE,"Лист4"}</definedName>
    <definedName name="мм" localSheetId="134" hidden="1">{#N/A,#N/A,FALSE,"Лист4"}</definedName>
    <definedName name="мм" localSheetId="141" hidden="1">{#N/A,#N/A,FALSE,"Лист4"}</definedName>
    <definedName name="мм" localSheetId="142" hidden="1">{#N/A,#N/A,FALSE,"Лист4"}</definedName>
    <definedName name="мм" localSheetId="143" hidden="1">{#N/A,#N/A,FALSE,"Лист4"}</definedName>
    <definedName name="мм" localSheetId="144" hidden="1">{#N/A,#N/A,FALSE,"Лист4"}</definedName>
    <definedName name="мм" localSheetId="145" hidden="1">{#N/A,#N/A,FALSE,"Лист4"}</definedName>
    <definedName name="мм" localSheetId="18" hidden="1">{#N/A,#N/A,FALSE,"Лист4"}</definedName>
    <definedName name="мм" localSheetId="19" hidden="1">{#N/A,#N/A,FALSE,"Лист4"}</definedName>
    <definedName name="мм" localSheetId="93" hidden="1">{#N/A,#N/A,FALSE,"Лист4"}</definedName>
    <definedName name="мм" localSheetId="108" hidden="1">{#N/A,#N/A,FALSE,"Лист4"}</definedName>
    <definedName name="мм" localSheetId="109" hidden="1">{#N/A,#N/A,FALSE,"Лист4"}</definedName>
    <definedName name="мм" localSheetId="110" hidden="1">{#N/A,#N/A,FALSE,"Лист4"}</definedName>
    <definedName name="мм" localSheetId="126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47" hidden="1">{#N/A,#N/A,FALSE,"Лист4"}</definedName>
    <definedName name="мм" localSheetId="42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31" hidden="1">{#N/A,#N/A,FALSE,"Лист4"}</definedName>
    <definedName name="мпе" localSheetId="40" hidden="1">{#N/A,#N/A,FALSE,"Лист4"}</definedName>
    <definedName name="мпе" localSheetId="41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34" hidden="1">{#N/A,#N/A,FALSE,"Лист4"}</definedName>
    <definedName name="мпе" localSheetId="35" hidden="1">{#N/A,#N/A,FALSE,"Лист4"}</definedName>
    <definedName name="мпе" localSheetId="3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67" hidden="1">{#N/A,#N/A,FALSE,"Лист4"}</definedName>
    <definedName name="мпе" localSheetId="104" hidden="1">{#N/A,#N/A,FALSE,"Лист4"}</definedName>
    <definedName name="мпе" localSheetId="105" hidden="1">{#N/A,#N/A,FALSE,"Лист4"}</definedName>
    <definedName name="мпе" localSheetId="106" hidden="1">{#N/A,#N/A,FALSE,"Лист4"}</definedName>
    <definedName name="мпе" localSheetId="107" hidden="1">{#N/A,#N/A,FALSE,"Лист4"}</definedName>
    <definedName name="мпе" localSheetId="96" hidden="1">{#N/A,#N/A,FALSE,"Лист4"}</definedName>
    <definedName name="мпе" localSheetId="101" hidden="1">{#N/A,#N/A,FALSE,"Лист4"}</definedName>
    <definedName name="мпе" localSheetId="102" hidden="1">{#N/A,#N/A,FALSE,"Лист4"}</definedName>
    <definedName name="мпе" localSheetId="103" hidden="1">{#N/A,#N/A,FALSE,"Лист4"}</definedName>
    <definedName name="мпе" localSheetId="119" hidden="1">{#N/A,#N/A,FALSE,"Лист4"}</definedName>
    <definedName name="мпе" localSheetId="134" hidden="1">{#N/A,#N/A,FALSE,"Лист4"}</definedName>
    <definedName name="мпе" localSheetId="141" hidden="1">{#N/A,#N/A,FALSE,"Лист4"}</definedName>
    <definedName name="мпе" localSheetId="142" hidden="1">{#N/A,#N/A,FALSE,"Лист4"}</definedName>
    <definedName name="мпе" localSheetId="143" hidden="1">{#N/A,#N/A,FALSE,"Лист4"}</definedName>
    <definedName name="мпе" localSheetId="144" hidden="1">{#N/A,#N/A,FALSE,"Лист4"}</definedName>
    <definedName name="мпе" localSheetId="145" hidden="1">{#N/A,#N/A,FALSE,"Лист4"}</definedName>
    <definedName name="мпе" localSheetId="18" hidden="1">{#N/A,#N/A,FALSE,"Лист4"}</definedName>
    <definedName name="мпе" localSheetId="19" hidden="1">{#N/A,#N/A,FALSE,"Лист4"}</definedName>
    <definedName name="мпе" localSheetId="93" hidden="1">{#N/A,#N/A,FALSE,"Лист4"}</definedName>
    <definedName name="мпе" localSheetId="108" hidden="1">{#N/A,#N/A,FALSE,"Лист4"}</definedName>
    <definedName name="мпе" localSheetId="109" hidden="1">{#N/A,#N/A,FALSE,"Лист4"}</definedName>
    <definedName name="мпе" localSheetId="110" hidden="1">{#N/A,#N/A,FALSE,"Лист4"}</definedName>
    <definedName name="мпе" localSheetId="126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47" hidden="1">{#N/A,#N/A,FALSE,"Лист4"}</definedName>
    <definedName name="мпе" localSheetId="42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31" hidden="1">{#N/A,#N/A,FALSE,"т02бд"}</definedName>
    <definedName name="МР" localSheetId="40" hidden="1">{#N/A,#N/A,FALSE,"т02бд"}</definedName>
    <definedName name="МР" localSheetId="41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34" hidden="1">{#N/A,#N/A,FALSE,"т02бд"}</definedName>
    <definedName name="МР" localSheetId="35" hidden="1">{#N/A,#N/A,FALSE,"т02бд"}</definedName>
    <definedName name="МР" localSheetId="3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67" hidden="1">{#N/A,#N/A,FALSE,"т02бд"}</definedName>
    <definedName name="МР" localSheetId="104" hidden="1">{#N/A,#N/A,FALSE,"т02бд"}</definedName>
    <definedName name="МР" localSheetId="105" hidden="1">{#N/A,#N/A,FALSE,"т02бд"}</definedName>
    <definedName name="МР" localSheetId="106" hidden="1">{#N/A,#N/A,FALSE,"т02бд"}</definedName>
    <definedName name="МР" localSheetId="107" hidden="1">{#N/A,#N/A,FALSE,"т02бд"}</definedName>
    <definedName name="МР" localSheetId="96" hidden="1">{#N/A,#N/A,FALSE,"т02бд"}</definedName>
    <definedName name="МР" localSheetId="101" hidden="1">{#N/A,#N/A,FALSE,"т02бд"}</definedName>
    <definedName name="МР" localSheetId="102" hidden="1">{#N/A,#N/A,FALSE,"т02бд"}</definedName>
    <definedName name="МР" localSheetId="103" hidden="1">{#N/A,#N/A,FALSE,"т02бд"}</definedName>
    <definedName name="МР" localSheetId="119" hidden="1">{#N/A,#N/A,FALSE,"т02бд"}</definedName>
    <definedName name="МР" localSheetId="134" hidden="1">{#N/A,#N/A,FALSE,"т02бд"}</definedName>
    <definedName name="МР" localSheetId="141" hidden="1">{#N/A,#N/A,FALSE,"т02бд"}</definedName>
    <definedName name="МР" localSheetId="142" hidden="1">{#N/A,#N/A,FALSE,"т02бд"}</definedName>
    <definedName name="МР" localSheetId="143" hidden="1">{#N/A,#N/A,FALSE,"т02бд"}</definedName>
    <definedName name="МР" localSheetId="144" hidden="1">{#N/A,#N/A,FALSE,"т02бд"}</definedName>
    <definedName name="МР" localSheetId="145" hidden="1">{#N/A,#N/A,FALSE,"т02бд"}</definedName>
    <definedName name="МР" localSheetId="18" hidden="1">{#N/A,#N/A,FALSE,"т02бд"}</definedName>
    <definedName name="МР" localSheetId="19" hidden="1">{#N/A,#N/A,FALSE,"т02бд"}</definedName>
    <definedName name="МР" localSheetId="93" hidden="1">{#N/A,#N/A,FALSE,"т02бд"}</definedName>
    <definedName name="МР" localSheetId="108" hidden="1">{#N/A,#N/A,FALSE,"т02бд"}</definedName>
    <definedName name="МР" localSheetId="109" hidden="1">{#N/A,#N/A,FALSE,"т02бд"}</definedName>
    <definedName name="МР" localSheetId="110" hidden="1">{#N/A,#N/A,FALSE,"т02бд"}</definedName>
    <definedName name="МР" localSheetId="126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47" hidden="1">{#N/A,#N/A,FALSE,"т02бд"}</definedName>
    <definedName name="МР" localSheetId="42" hidden="1">{#N/A,#N/A,FALSE,"т02бд"}</definedName>
    <definedName name="МР" hidden="1">{#N/A,#N/A,FALSE,"т02бд"}</definedName>
    <definedName name="нгнгш" localSheetId="1" hidden="1">{#N/A,#N/A,FALSE,"Лист4"}</definedName>
    <definedName name="нгнгш" localSheetId="31" hidden="1">{#N/A,#N/A,FALSE,"Лист4"}</definedName>
    <definedName name="нгнгш" localSheetId="40" hidden="1">{#N/A,#N/A,FALSE,"Лист4"}</definedName>
    <definedName name="нгнгш" localSheetId="41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34" hidden="1">{#N/A,#N/A,FALSE,"Лист4"}</definedName>
    <definedName name="нгнгш" localSheetId="35" hidden="1">{#N/A,#N/A,FALSE,"Лист4"}</definedName>
    <definedName name="нгнгш" localSheetId="3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67" hidden="1">{#N/A,#N/A,FALSE,"Лист4"}</definedName>
    <definedName name="нгнгш" localSheetId="104" hidden="1">{#N/A,#N/A,FALSE,"Лист4"}</definedName>
    <definedName name="нгнгш" localSheetId="105" hidden="1">{#N/A,#N/A,FALSE,"Лист4"}</definedName>
    <definedName name="нгнгш" localSheetId="106" hidden="1">{#N/A,#N/A,FALSE,"Лист4"}</definedName>
    <definedName name="нгнгш" localSheetId="107" hidden="1">{#N/A,#N/A,FALSE,"Лист4"}</definedName>
    <definedName name="нгнгш" localSheetId="96" hidden="1">{#N/A,#N/A,FALSE,"Лист4"}</definedName>
    <definedName name="нгнгш" localSheetId="101" hidden="1">{#N/A,#N/A,FALSE,"Лист4"}</definedName>
    <definedName name="нгнгш" localSheetId="102" hidden="1">{#N/A,#N/A,FALSE,"Лист4"}</definedName>
    <definedName name="нгнгш" localSheetId="103" hidden="1">{#N/A,#N/A,FALSE,"Лист4"}</definedName>
    <definedName name="нгнгш" localSheetId="119" hidden="1">{#N/A,#N/A,FALSE,"Лист4"}</definedName>
    <definedName name="нгнгш" localSheetId="134" hidden="1">{#N/A,#N/A,FALSE,"Лист4"}</definedName>
    <definedName name="нгнгш" localSheetId="141" hidden="1">{#N/A,#N/A,FALSE,"Лист4"}</definedName>
    <definedName name="нгнгш" localSheetId="142" hidden="1">{#N/A,#N/A,FALSE,"Лист4"}</definedName>
    <definedName name="нгнгш" localSheetId="143" hidden="1">{#N/A,#N/A,FALSE,"Лист4"}</definedName>
    <definedName name="нгнгш" localSheetId="144" hidden="1">{#N/A,#N/A,FALSE,"Лист4"}</definedName>
    <definedName name="нгнгш" localSheetId="145" hidden="1">{#N/A,#N/A,FALSE,"Лист4"}</definedName>
    <definedName name="нгнгш" localSheetId="18" hidden="1">{#N/A,#N/A,FALSE,"Лист4"}</definedName>
    <definedName name="нгнгш" localSheetId="19" hidden="1">{#N/A,#N/A,FALSE,"Лист4"}</definedName>
    <definedName name="нгнгш" localSheetId="93" hidden="1">{#N/A,#N/A,FALSE,"Лист4"}</definedName>
    <definedName name="нгнгш" localSheetId="108" hidden="1">{#N/A,#N/A,FALSE,"Лист4"}</definedName>
    <definedName name="нгнгш" localSheetId="109" hidden="1">{#N/A,#N/A,FALSE,"Лист4"}</definedName>
    <definedName name="нгнгш" localSheetId="110" hidden="1">{#N/A,#N/A,FALSE,"Лист4"}</definedName>
    <definedName name="нгнгш" localSheetId="126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47" hidden="1">{#N/A,#N/A,FALSE,"Лист4"}</definedName>
    <definedName name="нгнгш" localSheetId="42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31" hidden="1">{#N/A,#N/A,FALSE,"т02бд"}</definedName>
    <definedName name="нн" localSheetId="40" hidden="1">{#N/A,#N/A,FALSE,"т02бд"}</definedName>
    <definedName name="нн" localSheetId="41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34" hidden="1">{#N/A,#N/A,FALSE,"т02бд"}</definedName>
    <definedName name="нн" localSheetId="35" hidden="1">{#N/A,#N/A,FALSE,"т02бд"}</definedName>
    <definedName name="нн" localSheetId="3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67" hidden="1">{#N/A,#N/A,FALSE,"т02бд"}</definedName>
    <definedName name="нн" localSheetId="104" hidden="1">{#N/A,#N/A,FALSE,"т02бд"}</definedName>
    <definedName name="нн" localSheetId="105" hidden="1">{#N/A,#N/A,FALSE,"т02бд"}</definedName>
    <definedName name="нн" localSheetId="106" hidden="1">{#N/A,#N/A,FALSE,"т02бд"}</definedName>
    <definedName name="нн" localSheetId="107" hidden="1">{#N/A,#N/A,FALSE,"т02бд"}</definedName>
    <definedName name="нн" localSheetId="96" hidden="1">{#N/A,#N/A,FALSE,"т02бд"}</definedName>
    <definedName name="нн" localSheetId="101" hidden="1">{#N/A,#N/A,FALSE,"т02бд"}</definedName>
    <definedName name="нн" localSheetId="102" hidden="1">{#N/A,#N/A,FALSE,"т02бд"}</definedName>
    <definedName name="нн" localSheetId="103" hidden="1">{#N/A,#N/A,FALSE,"т02бд"}</definedName>
    <definedName name="нн" localSheetId="119" hidden="1">{#N/A,#N/A,FALSE,"т02бд"}</definedName>
    <definedName name="нн" localSheetId="134" hidden="1">{#N/A,#N/A,FALSE,"т02бд"}</definedName>
    <definedName name="нн" localSheetId="141" hidden="1">{#N/A,#N/A,FALSE,"т02бд"}</definedName>
    <definedName name="нн" localSheetId="142" hidden="1">{#N/A,#N/A,FALSE,"т02бд"}</definedName>
    <definedName name="нн" localSheetId="143" hidden="1">{#N/A,#N/A,FALSE,"т02бд"}</definedName>
    <definedName name="нн" localSheetId="144" hidden="1">{#N/A,#N/A,FALSE,"т02бд"}</definedName>
    <definedName name="нн" localSheetId="145" hidden="1">{#N/A,#N/A,FALSE,"т02бд"}</definedName>
    <definedName name="нн" localSheetId="18" hidden="1">{#N/A,#N/A,FALSE,"т02бд"}</definedName>
    <definedName name="нн" localSheetId="19" hidden="1">{#N/A,#N/A,FALSE,"т02бд"}</definedName>
    <definedName name="нн" localSheetId="93" hidden="1">{#N/A,#N/A,FALSE,"т02бд"}</definedName>
    <definedName name="нн" localSheetId="108" hidden="1">{#N/A,#N/A,FALSE,"т02бд"}</definedName>
    <definedName name="нн" localSheetId="109" hidden="1">{#N/A,#N/A,FALSE,"т02бд"}</definedName>
    <definedName name="нн" localSheetId="110" hidden="1">{#N/A,#N/A,FALSE,"т02бд"}</definedName>
    <definedName name="нн" localSheetId="126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47" hidden="1">{#N/A,#N/A,FALSE,"т02бд"}</definedName>
    <definedName name="нн" localSheetId="42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31" hidden="1">{#N/A,#N/A,FALSE,"Лист4"}</definedName>
    <definedName name="ннггг" localSheetId="40" hidden="1">{#N/A,#N/A,FALSE,"Лист4"}</definedName>
    <definedName name="ннггг" localSheetId="41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34" hidden="1">{#N/A,#N/A,FALSE,"Лист4"}</definedName>
    <definedName name="ннггг" localSheetId="35" hidden="1">{#N/A,#N/A,FALSE,"Лист4"}</definedName>
    <definedName name="ннггг" localSheetId="3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67" hidden="1">{#N/A,#N/A,FALSE,"Лист4"}</definedName>
    <definedName name="ннггг" localSheetId="104" hidden="1">{#N/A,#N/A,FALSE,"Лист4"}</definedName>
    <definedName name="ннггг" localSheetId="105" hidden="1">{#N/A,#N/A,FALSE,"Лист4"}</definedName>
    <definedName name="ннггг" localSheetId="106" hidden="1">{#N/A,#N/A,FALSE,"Лист4"}</definedName>
    <definedName name="ннггг" localSheetId="107" hidden="1">{#N/A,#N/A,FALSE,"Лист4"}</definedName>
    <definedName name="ннггг" localSheetId="96" hidden="1">{#N/A,#N/A,FALSE,"Лист4"}</definedName>
    <definedName name="ннггг" localSheetId="101" hidden="1">{#N/A,#N/A,FALSE,"Лист4"}</definedName>
    <definedName name="ннггг" localSheetId="102" hidden="1">{#N/A,#N/A,FALSE,"Лист4"}</definedName>
    <definedName name="ннггг" localSheetId="103" hidden="1">{#N/A,#N/A,FALSE,"Лист4"}</definedName>
    <definedName name="ннггг" localSheetId="119" hidden="1">{#N/A,#N/A,FALSE,"Лист4"}</definedName>
    <definedName name="ннггг" localSheetId="134" hidden="1">{#N/A,#N/A,FALSE,"Лист4"}</definedName>
    <definedName name="ннггг" localSheetId="141" hidden="1">{#N/A,#N/A,FALSE,"Лист4"}</definedName>
    <definedName name="ннггг" localSheetId="142" hidden="1">{#N/A,#N/A,FALSE,"Лист4"}</definedName>
    <definedName name="ннггг" localSheetId="143" hidden="1">{#N/A,#N/A,FALSE,"Лист4"}</definedName>
    <definedName name="ннггг" localSheetId="144" hidden="1">{#N/A,#N/A,FALSE,"Лист4"}</definedName>
    <definedName name="ннггг" localSheetId="145" hidden="1">{#N/A,#N/A,FALSE,"Лист4"}</definedName>
    <definedName name="ннггг" localSheetId="18" hidden="1">{#N/A,#N/A,FALSE,"Лист4"}</definedName>
    <definedName name="ннггг" localSheetId="19" hidden="1">{#N/A,#N/A,FALSE,"Лист4"}</definedName>
    <definedName name="ннггг" localSheetId="93" hidden="1">{#N/A,#N/A,FALSE,"Лист4"}</definedName>
    <definedName name="ннггг" localSheetId="108" hidden="1">{#N/A,#N/A,FALSE,"Лист4"}</definedName>
    <definedName name="ннггг" localSheetId="109" hidden="1">{#N/A,#N/A,FALSE,"Лист4"}</definedName>
    <definedName name="ннггг" localSheetId="110" hidden="1">{#N/A,#N/A,FALSE,"Лист4"}</definedName>
    <definedName name="ннггг" localSheetId="126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47" hidden="1">{#N/A,#N/A,FALSE,"Лист4"}</definedName>
    <definedName name="ннггг" localSheetId="42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31" hidden="1">{#N/A,#N/A,FALSE,"Лист4"}</definedName>
    <definedName name="ннн" localSheetId="40" hidden="1">{#N/A,#N/A,FALSE,"Лист4"}</definedName>
    <definedName name="ннн" localSheetId="41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34" hidden="1">{#N/A,#N/A,FALSE,"Лист4"}</definedName>
    <definedName name="ннн" localSheetId="35" hidden="1">{#N/A,#N/A,FALSE,"Лист4"}</definedName>
    <definedName name="ннн" localSheetId="3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67" hidden="1">{#N/A,#N/A,FALSE,"Лист4"}</definedName>
    <definedName name="ннн" localSheetId="104" hidden="1">{#N/A,#N/A,FALSE,"Лист4"}</definedName>
    <definedName name="ннн" localSheetId="105" hidden="1">{#N/A,#N/A,FALSE,"Лист4"}</definedName>
    <definedName name="ннн" localSheetId="106" hidden="1">{#N/A,#N/A,FALSE,"Лист4"}</definedName>
    <definedName name="ннн" localSheetId="107" hidden="1">{#N/A,#N/A,FALSE,"Лист4"}</definedName>
    <definedName name="ннн" localSheetId="96" hidden="1">{#N/A,#N/A,FALSE,"Лист4"}</definedName>
    <definedName name="ннн" localSheetId="101" hidden="1">{#N/A,#N/A,FALSE,"Лист4"}</definedName>
    <definedName name="ннн" localSheetId="102" hidden="1">{#N/A,#N/A,FALSE,"Лист4"}</definedName>
    <definedName name="ннн" localSheetId="103" hidden="1">{#N/A,#N/A,FALSE,"Лист4"}</definedName>
    <definedName name="ннн" localSheetId="119" hidden="1">{#N/A,#N/A,FALSE,"Лист4"}</definedName>
    <definedName name="ннн" localSheetId="134" hidden="1">{#N/A,#N/A,FALSE,"Лист4"}</definedName>
    <definedName name="ннн" localSheetId="141" hidden="1">{#N/A,#N/A,FALSE,"Лист4"}</definedName>
    <definedName name="ннн" localSheetId="142" hidden="1">{#N/A,#N/A,FALSE,"Лист4"}</definedName>
    <definedName name="ннн" localSheetId="143" hidden="1">{#N/A,#N/A,FALSE,"Лист4"}</definedName>
    <definedName name="ннн" localSheetId="144" hidden="1">{#N/A,#N/A,FALSE,"Лист4"}</definedName>
    <definedName name="ннн" localSheetId="145" hidden="1">{#N/A,#N/A,FALSE,"Лист4"}</definedName>
    <definedName name="ннн" localSheetId="18" hidden="1">{#N/A,#N/A,FALSE,"Лист4"}</definedName>
    <definedName name="ннн" localSheetId="19" hidden="1">{#N/A,#N/A,FALSE,"Лист4"}</definedName>
    <definedName name="ннн" localSheetId="93" hidden="1">{#N/A,#N/A,FALSE,"Лист4"}</definedName>
    <definedName name="ннн" localSheetId="108" hidden="1">{#N/A,#N/A,FALSE,"Лист4"}</definedName>
    <definedName name="ннн" localSheetId="109" hidden="1">{#N/A,#N/A,FALSE,"Лист4"}</definedName>
    <definedName name="ннн" localSheetId="110" hidden="1">{#N/A,#N/A,FALSE,"Лист4"}</definedName>
    <definedName name="ннн" localSheetId="126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47" hidden="1">{#N/A,#N/A,FALSE,"Лист4"}</definedName>
    <definedName name="ннн" localSheetId="42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31" hidden="1">{#N/A,#N/A,FALSE,"Лист4"}</definedName>
    <definedName name="ннннг" localSheetId="40" hidden="1">{#N/A,#N/A,FALSE,"Лист4"}</definedName>
    <definedName name="ннннг" localSheetId="41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34" hidden="1">{#N/A,#N/A,FALSE,"Лист4"}</definedName>
    <definedName name="ннннг" localSheetId="35" hidden="1">{#N/A,#N/A,FALSE,"Лист4"}</definedName>
    <definedName name="ннннг" localSheetId="3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67" hidden="1">{#N/A,#N/A,FALSE,"Лист4"}</definedName>
    <definedName name="ннннг" localSheetId="104" hidden="1">{#N/A,#N/A,FALSE,"Лист4"}</definedName>
    <definedName name="ннннг" localSheetId="105" hidden="1">{#N/A,#N/A,FALSE,"Лист4"}</definedName>
    <definedName name="ннннг" localSheetId="106" hidden="1">{#N/A,#N/A,FALSE,"Лист4"}</definedName>
    <definedName name="ннннг" localSheetId="107" hidden="1">{#N/A,#N/A,FALSE,"Лист4"}</definedName>
    <definedName name="ннннг" localSheetId="96" hidden="1">{#N/A,#N/A,FALSE,"Лист4"}</definedName>
    <definedName name="ннннг" localSheetId="101" hidden="1">{#N/A,#N/A,FALSE,"Лист4"}</definedName>
    <definedName name="ннннг" localSheetId="102" hidden="1">{#N/A,#N/A,FALSE,"Лист4"}</definedName>
    <definedName name="ннннг" localSheetId="103" hidden="1">{#N/A,#N/A,FALSE,"Лист4"}</definedName>
    <definedName name="ннннг" localSheetId="119" hidden="1">{#N/A,#N/A,FALSE,"Лист4"}</definedName>
    <definedName name="ннннг" localSheetId="134" hidden="1">{#N/A,#N/A,FALSE,"Лист4"}</definedName>
    <definedName name="ннннг" localSheetId="141" hidden="1">{#N/A,#N/A,FALSE,"Лист4"}</definedName>
    <definedName name="ннннг" localSheetId="142" hidden="1">{#N/A,#N/A,FALSE,"Лист4"}</definedName>
    <definedName name="ннннг" localSheetId="143" hidden="1">{#N/A,#N/A,FALSE,"Лист4"}</definedName>
    <definedName name="ннннг" localSheetId="144" hidden="1">{#N/A,#N/A,FALSE,"Лист4"}</definedName>
    <definedName name="ннннг" localSheetId="145" hidden="1">{#N/A,#N/A,FALSE,"Лист4"}</definedName>
    <definedName name="ннннг" localSheetId="18" hidden="1">{#N/A,#N/A,FALSE,"Лист4"}</definedName>
    <definedName name="ннннг" localSheetId="19" hidden="1">{#N/A,#N/A,FALSE,"Лист4"}</definedName>
    <definedName name="ннннг" localSheetId="93" hidden="1">{#N/A,#N/A,FALSE,"Лист4"}</definedName>
    <definedName name="ннннг" localSheetId="108" hidden="1">{#N/A,#N/A,FALSE,"Лист4"}</definedName>
    <definedName name="ннннг" localSheetId="109" hidden="1">{#N/A,#N/A,FALSE,"Лист4"}</definedName>
    <definedName name="ннннг" localSheetId="110" hidden="1">{#N/A,#N/A,FALSE,"Лист4"}</definedName>
    <definedName name="ннннг" localSheetId="126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47" hidden="1">{#N/A,#N/A,FALSE,"Лист4"}</definedName>
    <definedName name="ннннг" localSheetId="42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31" hidden="1">{#N/A,#N/A,FALSE,"Лист4"}</definedName>
    <definedName name="нннннннн" localSheetId="40" hidden="1">{#N/A,#N/A,FALSE,"Лист4"}</definedName>
    <definedName name="нннннннн" localSheetId="41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34" hidden="1">{#N/A,#N/A,FALSE,"Лист4"}</definedName>
    <definedName name="нннннннн" localSheetId="35" hidden="1">{#N/A,#N/A,FALSE,"Лист4"}</definedName>
    <definedName name="нннннннн" localSheetId="3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67" hidden="1">{#N/A,#N/A,FALSE,"Лист4"}</definedName>
    <definedName name="нннннннн" localSheetId="104" hidden="1">{#N/A,#N/A,FALSE,"Лист4"}</definedName>
    <definedName name="нннннннн" localSheetId="105" hidden="1">{#N/A,#N/A,FALSE,"Лист4"}</definedName>
    <definedName name="нннннннн" localSheetId="106" hidden="1">{#N/A,#N/A,FALSE,"Лист4"}</definedName>
    <definedName name="нннннннн" localSheetId="107" hidden="1">{#N/A,#N/A,FALSE,"Лист4"}</definedName>
    <definedName name="нннннннн" localSheetId="96" hidden="1">{#N/A,#N/A,FALSE,"Лист4"}</definedName>
    <definedName name="нннннннн" localSheetId="101" hidden="1">{#N/A,#N/A,FALSE,"Лист4"}</definedName>
    <definedName name="нннннннн" localSheetId="102" hidden="1">{#N/A,#N/A,FALSE,"Лист4"}</definedName>
    <definedName name="нннннннн" localSheetId="103" hidden="1">{#N/A,#N/A,FALSE,"Лист4"}</definedName>
    <definedName name="нннннннн" localSheetId="119" hidden="1">{#N/A,#N/A,FALSE,"Лист4"}</definedName>
    <definedName name="нннннннн" localSheetId="134" hidden="1">{#N/A,#N/A,FALSE,"Лист4"}</definedName>
    <definedName name="нннннннн" localSheetId="141" hidden="1">{#N/A,#N/A,FALSE,"Лист4"}</definedName>
    <definedName name="нннннннн" localSheetId="142" hidden="1">{#N/A,#N/A,FALSE,"Лист4"}</definedName>
    <definedName name="нннннннн" localSheetId="143" hidden="1">{#N/A,#N/A,FALSE,"Лист4"}</definedName>
    <definedName name="нннннннн" localSheetId="144" hidden="1">{#N/A,#N/A,FALSE,"Лист4"}</definedName>
    <definedName name="нннннннн" localSheetId="145" hidden="1">{#N/A,#N/A,FALSE,"Лист4"}</definedName>
    <definedName name="нннннннн" localSheetId="18" hidden="1">{#N/A,#N/A,FALSE,"Лист4"}</definedName>
    <definedName name="нннннннн" localSheetId="19" hidden="1">{#N/A,#N/A,FALSE,"Лист4"}</definedName>
    <definedName name="нннннннн" localSheetId="93" hidden="1">{#N/A,#N/A,FALSE,"Лист4"}</definedName>
    <definedName name="нннннннн" localSheetId="108" hidden="1">{#N/A,#N/A,FALSE,"Лист4"}</definedName>
    <definedName name="нннннннн" localSheetId="109" hidden="1">{#N/A,#N/A,FALSE,"Лист4"}</definedName>
    <definedName name="нннннннн" localSheetId="110" hidden="1">{#N/A,#N/A,FALSE,"Лист4"}</definedName>
    <definedName name="нннннннн" localSheetId="126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47" hidden="1">{#N/A,#N/A,FALSE,"Лист4"}</definedName>
    <definedName name="нннннннн" localSheetId="42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31" hidden="1">{#N/A,#N/A,FALSE,"Лист4"}</definedName>
    <definedName name="ннншенгке" localSheetId="40" hidden="1">{#N/A,#N/A,FALSE,"Лист4"}</definedName>
    <definedName name="ннншенгке" localSheetId="41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34" hidden="1">{#N/A,#N/A,FALSE,"Лист4"}</definedName>
    <definedName name="ннншенгке" localSheetId="35" hidden="1">{#N/A,#N/A,FALSE,"Лист4"}</definedName>
    <definedName name="ннншенгке" localSheetId="3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67" hidden="1">{#N/A,#N/A,FALSE,"Лист4"}</definedName>
    <definedName name="ннншенгке" localSheetId="104" hidden="1">{#N/A,#N/A,FALSE,"Лист4"}</definedName>
    <definedName name="ннншенгке" localSheetId="105" hidden="1">{#N/A,#N/A,FALSE,"Лист4"}</definedName>
    <definedName name="ннншенгке" localSheetId="106" hidden="1">{#N/A,#N/A,FALSE,"Лист4"}</definedName>
    <definedName name="ннншенгке" localSheetId="107" hidden="1">{#N/A,#N/A,FALSE,"Лист4"}</definedName>
    <definedName name="ннншенгке" localSheetId="96" hidden="1">{#N/A,#N/A,FALSE,"Лист4"}</definedName>
    <definedName name="ннншенгке" localSheetId="101" hidden="1">{#N/A,#N/A,FALSE,"Лист4"}</definedName>
    <definedName name="ннншенгке" localSheetId="102" hidden="1">{#N/A,#N/A,FALSE,"Лист4"}</definedName>
    <definedName name="ннншенгке" localSheetId="103" hidden="1">{#N/A,#N/A,FALSE,"Лист4"}</definedName>
    <definedName name="ннншенгке" localSheetId="119" hidden="1">{#N/A,#N/A,FALSE,"Лист4"}</definedName>
    <definedName name="ннншенгке" localSheetId="134" hidden="1">{#N/A,#N/A,FALSE,"Лист4"}</definedName>
    <definedName name="ннншенгке" localSheetId="141" hidden="1">{#N/A,#N/A,FALSE,"Лист4"}</definedName>
    <definedName name="ннншенгке" localSheetId="142" hidden="1">{#N/A,#N/A,FALSE,"Лист4"}</definedName>
    <definedName name="ннншенгке" localSheetId="143" hidden="1">{#N/A,#N/A,FALSE,"Лист4"}</definedName>
    <definedName name="ннншенгке" localSheetId="144" hidden="1">{#N/A,#N/A,FALSE,"Лист4"}</definedName>
    <definedName name="ннншенгке" localSheetId="145" hidden="1">{#N/A,#N/A,FALSE,"Лист4"}</definedName>
    <definedName name="ннншенгке" localSheetId="18" hidden="1">{#N/A,#N/A,FALSE,"Лист4"}</definedName>
    <definedName name="ннншенгке" localSheetId="19" hidden="1">{#N/A,#N/A,FALSE,"Лист4"}</definedName>
    <definedName name="ннншенгке" localSheetId="93" hidden="1">{#N/A,#N/A,FALSE,"Лист4"}</definedName>
    <definedName name="ннншенгке" localSheetId="108" hidden="1">{#N/A,#N/A,FALSE,"Лист4"}</definedName>
    <definedName name="ннншенгке" localSheetId="109" hidden="1">{#N/A,#N/A,FALSE,"Лист4"}</definedName>
    <definedName name="ннншенгке" localSheetId="110" hidden="1">{#N/A,#N/A,FALSE,"Лист4"}</definedName>
    <definedName name="ннншенгке" localSheetId="126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47" hidden="1">{#N/A,#N/A,FALSE,"Лист4"}</definedName>
    <definedName name="ннншенгке" localSheetId="42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31" hidden="1">{#N/A,#N/A,FALSE,"Лист4"}</definedName>
    <definedName name="нншекк" localSheetId="40" hidden="1">{#N/A,#N/A,FALSE,"Лист4"}</definedName>
    <definedName name="нншекк" localSheetId="41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34" hidden="1">{#N/A,#N/A,FALSE,"Лист4"}</definedName>
    <definedName name="нншекк" localSheetId="35" hidden="1">{#N/A,#N/A,FALSE,"Лист4"}</definedName>
    <definedName name="нншекк" localSheetId="3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67" hidden="1">{#N/A,#N/A,FALSE,"Лист4"}</definedName>
    <definedName name="нншекк" localSheetId="104" hidden="1">{#N/A,#N/A,FALSE,"Лист4"}</definedName>
    <definedName name="нншекк" localSheetId="105" hidden="1">{#N/A,#N/A,FALSE,"Лист4"}</definedName>
    <definedName name="нншекк" localSheetId="106" hidden="1">{#N/A,#N/A,FALSE,"Лист4"}</definedName>
    <definedName name="нншекк" localSheetId="107" hidden="1">{#N/A,#N/A,FALSE,"Лист4"}</definedName>
    <definedName name="нншекк" localSheetId="96" hidden="1">{#N/A,#N/A,FALSE,"Лист4"}</definedName>
    <definedName name="нншекк" localSheetId="101" hidden="1">{#N/A,#N/A,FALSE,"Лист4"}</definedName>
    <definedName name="нншекк" localSheetId="102" hidden="1">{#N/A,#N/A,FALSE,"Лист4"}</definedName>
    <definedName name="нншекк" localSheetId="103" hidden="1">{#N/A,#N/A,FALSE,"Лист4"}</definedName>
    <definedName name="нншекк" localSheetId="119" hidden="1">{#N/A,#N/A,FALSE,"Лист4"}</definedName>
    <definedName name="нншекк" localSheetId="134" hidden="1">{#N/A,#N/A,FALSE,"Лист4"}</definedName>
    <definedName name="нншекк" localSheetId="141" hidden="1">{#N/A,#N/A,FALSE,"Лист4"}</definedName>
    <definedName name="нншекк" localSheetId="142" hidden="1">{#N/A,#N/A,FALSE,"Лист4"}</definedName>
    <definedName name="нншекк" localSheetId="143" hidden="1">{#N/A,#N/A,FALSE,"Лист4"}</definedName>
    <definedName name="нншекк" localSheetId="144" hidden="1">{#N/A,#N/A,FALSE,"Лист4"}</definedName>
    <definedName name="нншекк" localSheetId="145" hidden="1">{#N/A,#N/A,FALSE,"Лист4"}</definedName>
    <definedName name="нншекк" localSheetId="18" hidden="1">{#N/A,#N/A,FALSE,"Лист4"}</definedName>
    <definedName name="нншекк" localSheetId="19" hidden="1">{#N/A,#N/A,FALSE,"Лист4"}</definedName>
    <definedName name="нншекк" localSheetId="93" hidden="1">{#N/A,#N/A,FALSE,"Лист4"}</definedName>
    <definedName name="нншекк" localSheetId="108" hidden="1">{#N/A,#N/A,FALSE,"Лист4"}</definedName>
    <definedName name="нншекк" localSheetId="109" hidden="1">{#N/A,#N/A,FALSE,"Лист4"}</definedName>
    <definedName name="нншекк" localSheetId="110" hidden="1">{#N/A,#N/A,FALSE,"Лист4"}</definedName>
    <definedName name="нншекк" localSheetId="126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47" hidden="1">{#N/A,#N/A,FALSE,"Лист4"}</definedName>
    <definedName name="нншекк" localSheetId="42" hidden="1">{#N/A,#N/A,FALSE,"Лист4"}</definedName>
    <definedName name="нншекк" hidden="1">{#N/A,#N/A,FALSE,"Лист4"}</definedName>
    <definedName name="оггне" localSheetId="1" hidden="1">{#N/A,#N/A,FALSE,"Лист4"}</definedName>
    <definedName name="оггне" localSheetId="31" hidden="1">{#N/A,#N/A,FALSE,"Лист4"}</definedName>
    <definedName name="оггне" localSheetId="40" hidden="1">{#N/A,#N/A,FALSE,"Лист4"}</definedName>
    <definedName name="оггне" localSheetId="41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34" hidden="1">{#N/A,#N/A,FALSE,"Лист4"}</definedName>
    <definedName name="оггне" localSheetId="35" hidden="1">{#N/A,#N/A,FALSE,"Лист4"}</definedName>
    <definedName name="оггне" localSheetId="3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67" hidden="1">{#N/A,#N/A,FALSE,"Лист4"}</definedName>
    <definedName name="оггне" localSheetId="104" hidden="1">{#N/A,#N/A,FALSE,"Лист4"}</definedName>
    <definedName name="оггне" localSheetId="105" hidden="1">{#N/A,#N/A,FALSE,"Лист4"}</definedName>
    <definedName name="оггне" localSheetId="106" hidden="1">{#N/A,#N/A,FALSE,"Лист4"}</definedName>
    <definedName name="оггне" localSheetId="107" hidden="1">{#N/A,#N/A,FALSE,"Лист4"}</definedName>
    <definedName name="оггне" localSheetId="96" hidden="1">{#N/A,#N/A,FALSE,"Лист4"}</definedName>
    <definedName name="оггне" localSheetId="101" hidden="1">{#N/A,#N/A,FALSE,"Лист4"}</definedName>
    <definedName name="оггне" localSheetId="102" hidden="1">{#N/A,#N/A,FALSE,"Лист4"}</definedName>
    <definedName name="оггне" localSheetId="103" hidden="1">{#N/A,#N/A,FALSE,"Лист4"}</definedName>
    <definedName name="оггне" localSheetId="119" hidden="1">{#N/A,#N/A,FALSE,"Лист4"}</definedName>
    <definedName name="оггне" localSheetId="134" hidden="1">{#N/A,#N/A,FALSE,"Лист4"}</definedName>
    <definedName name="оггне" localSheetId="141" hidden="1">{#N/A,#N/A,FALSE,"Лист4"}</definedName>
    <definedName name="оггне" localSheetId="142" hidden="1">{#N/A,#N/A,FALSE,"Лист4"}</definedName>
    <definedName name="оггне" localSheetId="143" hidden="1">{#N/A,#N/A,FALSE,"Лист4"}</definedName>
    <definedName name="оггне" localSheetId="144" hidden="1">{#N/A,#N/A,FALSE,"Лист4"}</definedName>
    <definedName name="оггне" localSheetId="145" hidden="1">{#N/A,#N/A,FALSE,"Лист4"}</definedName>
    <definedName name="оггне" localSheetId="18" hidden="1">{#N/A,#N/A,FALSE,"Лист4"}</definedName>
    <definedName name="оггне" localSheetId="19" hidden="1">{#N/A,#N/A,FALSE,"Лист4"}</definedName>
    <definedName name="оггне" localSheetId="93" hidden="1">{#N/A,#N/A,FALSE,"Лист4"}</definedName>
    <definedName name="оггне" localSheetId="108" hidden="1">{#N/A,#N/A,FALSE,"Лист4"}</definedName>
    <definedName name="оггне" localSheetId="109" hidden="1">{#N/A,#N/A,FALSE,"Лист4"}</definedName>
    <definedName name="оггне" localSheetId="110" hidden="1">{#N/A,#N/A,FALSE,"Лист4"}</definedName>
    <definedName name="оггне" localSheetId="126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47" hidden="1">{#N/A,#N/A,FALSE,"Лист4"}</definedName>
    <definedName name="оггне" localSheetId="42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31" hidden="1">{#N/A,#N/A,FALSE,"Лист4"}</definedName>
    <definedName name="оллд" localSheetId="40" hidden="1">{#N/A,#N/A,FALSE,"Лист4"}</definedName>
    <definedName name="оллд" localSheetId="41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34" hidden="1">{#N/A,#N/A,FALSE,"Лист4"}</definedName>
    <definedName name="оллд" localSheetId="35" hidden="1">{#N/A,#N/A,FALSE,"Лист4"}</definedName>
    <definedName name="оллд" localSheetId="3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67" hidden="1">{#N/A,#N/A,FALSE,"Лист4"}</definedName>
    <definedName name="оллд" localSheetId="104" hidden="1">{#N/A,#N/A,FALSE,"Лист4"}</definedName>
    <definedName name="оллд" localSheetId="105" hidden="1">{#N/A,#N/A,FALSE,"Лист4"}</definedName>
    <definedName name="оллд" localSheetId="106" hidden="1">{#N/A,#N/A,FALSE,"Лист4"}</definedName>
    <definedName name="оллд" localSheetId="107" hidden="1">{#N/A,#N/A,FALSE,"Лист4"}</definedName>
    <definedName name="оллд" localSheetId="96" hidden="1">{#N/A,#N/A,FALSE,"Лист4"}</definedName>
    <definedName name="оллд" localSheetId="101" hidden="1">{#N/A,#N/A,FALSE,"Лист4"}</definedName>
    <definedName name="оллд" localSheetId="102" hidden="1">{#N/A,#N/A,FALSE,"Лист4"}</definedName>
    <definedName name="оллд" localSheetId="103" hidden="1">{#N/A,#N/A,FALSE,"Лист4"}</definedName>
    <definedName name="оллд" localSheetId="119" hidden="1">{#N/A,#N/A,FALSE,"Лист4"}</definedName>
    <definedName name="оллд" localSheetId="134" hidden="1">{#N/A,#N/A,FALSE,"Лист4"}</definedName>
    <definedName name="оллд" localSheetId="141" hidden="1">{#N/A,#N/A,FALSE,"Лист4"}</definedName>
    <definedName name="оллд" localSheetId="142" hidden="1">{#N/A,#N/A,FALSE,"Лист4"}</definedName>
    <definedName name="оллд" localSheetId="143" hidden="1">{#N/A,#N/A,FALSE,"Лист4"}</definedName>
    <definedName name="оллд" localSheetId="144" hidden="1">{#N/A,#N/A,FALSE,"Лист4"}</definedName>
    <definedName name="оллд" localSheetId="145" hidden="1">{#N/A,#N/A,FALSE,"Лист4"}</definedName>
    <definedName name="оллд" localSheetId="18" hidden="1">{#N/A,#N/A,FALSE,"Лист4"}</definedName>
    <definedName name="оллд" localSheetId="19" hidden="1">{#N/A,#N/A,FALSE,"Лист4"}</definedName>
    <definedName name="оллд" localSheetId="93" hidden="1">{#N/A,#N/A,FALSE,"Лист4"}</definedName>
    <definedName name="оллд" localSheetId="108" hidden="1">{#N/A,#N/A,FALSE,"Лист4"}</definedName>
    <definedName name="оллд" localSheetId="109" hidden="1">{#N/A,#N/A,FALSE,"Лист4"}</definedName>
    <definedName name="оллд" localSheetId="110" hidden="1">{#N/A,#N/A,FALSE,"Лист4"}</definedName>
    <definedName name="оллд" localSheetId="126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47" hidden="1">{#N/A,#N/A,FALSE,"Лист4"}</definedName>
    <definedName name="оллд" localSheetId="42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31" hidden="1">{#N/A,#N/A,FALSE,"Лист4"}</definedName>
    <definedName name="олол" localSheetId="40" hidden="1">{#N/A,#N/A,FALSE,"Лист4"}</definedName>
    <definedName name="олол" localSheetId="41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34" hidden="1">{#N/A,#N/A,FALSE,"Лист4"}</definedName>
    <definedName name="олол" localSheetId="35" hidden="1">{#N/A,#N/A,FALSE,"Лист4"}</definedName>
    <definedName name="олол" localSheetId="3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67" hidden="1">{#N/A,#N/A,FALSE,"Лист4"}</definedName>
    <definedName name="олол" localSheetId="104" hidden="1">{#N/A,#N/A,FALSE,"Лист4"}</definedName>
    <definedName name="олол" localSheetId="105" hidden="1">{#N/A,#N/A,FALSE,"Лист4"}</definedName>
    <definedName name="олол" localSheetId="106" hidden="1">{#N/A,#N/A,FALSE,"Лист4"}</definedName>
    <definedName name="олол" localSheetId="107" hidden="1">{#N/A,#N/A,FALSE,"Лист4"}</definedName>
    <definedName name="олол" localSheetId="96" hidden="1">{#N/A,#N/A,FALSE,"Лист4"}</definedName>
    <definedName name="олол" localSheetId="101" hidden="1">{#N/A,#N/A,FALSE,"Лист4"}</definedName>
    <definedName name="олол" localSheetId="102" hidden="1">{#N/A,#N/A,FALSE,"Лист4"}</definedName>
    <definedName name="олол" localSheetId="103" hidden="1">{#N/A,#N/A,FALSE,"Лист4"}</definedName>
    <definedName name="олол" localSheetId="119" hidden="1">{#N/A,#N/A,FALSE,"Лист4"}</definedName>
    <definedName name="олол" localSheetId="134" hidden="1">{#N/A,#N/A,FALSE,"Лист4"}</definedName>
    <definedName name="олол" localSheetId="141" hidden="1">{#N/A,#N/A,FALSE,"Лист4"}</definedName>
    <definedName name="олол" localSheetId="142" hidden="1">{#N/A,#N/A,FALSE,"Лист4"}</definedName>
    <definedName name="олол" localSheetId="143" hidden="1">{#N/A,#N/A,FALSE,"Лист4"}</definedName>
    <definedName name="олол" localSheetId="144" hidden="1">{#N/A,#N/A,FALSE,"Лист4"}</definedName>
    <definedName name="олол" localSheetId="145" hidden="1">{#N/A,#N/A,FALSE,"Лист4"}</definedName>
    <definedName name="олол" localSheetId="18" hidden="1">{#N/A,#N/A,FALSE,"Лист4"}</definedName>
    <definedName name="олол" localSheetId="19" hidden="1">{#N/A,#N/A,FALSE,"Лист4"}</definedName>
    <definedName name="олол" localSheetId="93" hidden="1">{#N/A,#N/A,FALSE,"Лист4"}</definedName>
    <definedName name="олол" localSheetId="108" hidden="1">{#N/A,#N/A,FALSE,"Лист4"}</definedName>
    <definedName name="олол" localSheetId="109" hidden="1">{#N/A,#N/A,FALSE,"Лист4"}</definedName>
    <definedName name="олол" localSheetId="110" hidden="1">{#N/A,#N/A,FALSE,"Лист4"}</definedName>
    <definedName name="олол" localSheetId="126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47" hidden="1">{#N/A,#N/A,FALSE,"Лист4"}</definedName>
    <definedName name="олол" localSheetId="42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31" hidden="1">{#N/A,#N/A,FALSE,"Лист4"}</definedName>
    <definedName name="оо" localSheetId="40" hidden="1">{#N/A,#N/A,FALSE,"Лист4"}</definedName>
    <definedName name="оо" localSheetId="41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34" hidden="1">{#N/A,#N/A,FALSE,"Лист4"}</definedName>
    <definedName name="оо" localSheetId="35" hidden="1">{#N/A,#N/A,FALSE,"Лист4"}</definedName>
    <definedName name="оо" localSheetId="3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67" hidden="1">{#N/A,#N/A,FALSE,"Лист4"}</definedName>
    <definedName name="оо" localSheetId="104" hidden="1">{#N/A,#N/A,FALSE,"Лист4"}</definedName>
    <definedName name="оо" localSheetId="105" hidden="1">{#N/A,#N/A,FALSE,"Лист4"}</definedName>
    <definedName name="оо" localSheetId="106" hidden="1">{#N/A,#N/A,FALSE,"Лист4"}</definedName>
    <definedName name="оо" localSheetId="107" hidden="1">{#N/A,#N/A,FALSE,"Лист4"}</definedName>
    <definedName name="оо" localSheetId="96" hidden="1">{#N/A,#N/A,FALSE,"Лист4"}</definedName>
    <definedName name="оо" localSheetId="101" hidden="1">{#N/A,#N/A,FALSE,"Лист4"}</definedName>
    <definedName name="оо" localSheetId="102" hidden="1">{#N/A,#N/A,FALSE,"Лист4"}</definedName>
    <definedName name="оо" localSheetId="103" hidden="1">{#N/A,#N/A,FALSE,"Лист4"}</definedName>
    <definedName name="оо" localSheetId="119" hidden="1">{#N/A,#N/A,FALSE,"Лист4"}</definedName>
    <definedName name="оо" localSheetId="134" hidden="1">{#N/A,#N/A,FALSE,"Лист4"}</definedName>
    <definedName name="оо" localSheetId="141" hidden="1">{#N/A,#N/A,FALSE,"Лист4"}</definedName>
    <definedName name="оо" localSheetId="142" hidden="1">{#N/A,#N/A,FALSE,"Лист4"}</definedName>
    <definedName name="оо" localSheetId="143" hidden="1">{#N/A,#N/A,FALSE,"Лист4"}</definedName>
    <definedName name="оо" localSheetId="144" hidden="1">{#N/A,#N/A,FALSE,"Лист4"}</definedName>
    <definedName name="оо" localSheetId="145" hidden="1">{#N/A,#N/A,FALSE,"Лист4"}</definedName>
    <definedName name="оо" localSheetId="18" hidden="1">{#N/A,#N/A,FALSE,"Лист4"}</definedName>
    <definedName name="оо" localSheetId="19" hidden="1">{#N/A,#N/A,FALSE,"Лист4"}</definedName>
    <definedName name="оо" localSheetId="93" hidden="1">{#N/A,#N/A,FALSE,"Лист4"}</definedName>
    <definedName name="оо" localSheetId="108" hidden="1">{#N/A,#N/A,FALSE,"Лист4"}</definedName>
    <definedName name="оо" localSheetId="109" hidden="1">{#N/A,#N/A,FALSE,"Лист4"}</definedName>
    <definedName name="оо" localSheetId="110" hidden="1">{#N/A,#N/A,FALSE,"Лист4"}</definedName>
    <definedName name="оо" localSheetId="126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47" hidden="1">{#N/A,#N/A,FALSE,"Лист4"}</definedName>
    <definedName name="оо" localSheetId="42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31" hidden="1">{#N/A,#N/A,FALSE,"Лист4"}</definedName>
    <definedName name="ооо" localSheetId="40" hidden="1">{#N/A,#N/A,FALSE,"Лист4"}</definedName>
    <definedName name="ооо" localSheetId="41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34" hidden="1">{#N/A,#N/A,FALSE,"Лист4"}</definedName>
    <definedName name="ооо" localSheetId="35" hidden="1">{#N/A,#N/A,FALSE,"Лист4"}</definedName>
    <definedName name="ооо" localSheetId="3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67" hidden="1">{#N/A,#N/A,FALSE,"Лист4"}</definedName>
    <definedName name="ооо" localSheetId="104" hidden="1">{#N/A,#N/A,FALSE,"Лист4"}</definedName>
    <definedName name="ооо" localSheetId="105" hidden="1">{#N/A,#N/A,FALSE,"Лист4"}</definedName>
    <definedName name="ооо" localSheetId="106" hidden="1">{#N/A,#N/A,FALSE,"Лист4"}</definedName>
    <definedName name="ооо" localSheetId="107" hidden="1">{#N/A,#N/A,FALSE,"Лист4"}</definedName>
    <definedName name="ооо" localSheetId="96" hidden="1">{#N/A,#N/A,FALSE,"Лист4"}</definedName>
    <definedName name="ооо" localSheetId="101" hidden="1">{#N/A,#N/A,FALSE,"Лист4"}</definedName>
    <definedName name="ооо" localSheetId="102" hidden="1">{#N/A,#N/A,FALSE,"Лист4"}</definedName>
    <definedName name="ооо" localSheetId="103" hidden="1">{#N/A,#N/A,FALSE,"Лист4"}</definedName>
    <definedName name="ооо" localSheetId="119" hidden="1">{#N/A,#N/A,FALSE,"Лист4"}</definedName>
    <definedName name="ооо" localSheetId="134" hidden="1">{#N/A,#N/A,FALSE,"Лист4"}</definedName>
    <definedName name="ооо" localSheetId="141" hidden="1">{#N/A,#N/A,FALSE,"Лист4"}</definedName>
    <definedName name="ооо" localSheetId="142" hidden="1">{#N/A,#N/A,FALSE,"Лист4"}</definedName>
    <definedName name="ооо" localSheetId="143" hidden="1">{#N/A,#N/A,FALSE,"Лист4"}</definedName>
    <definedName name="ооо" localSheetId="144" hidden="1">{#N/A,#N/A,FALSE,"Лист4"}</definedName>
    <definedName name="ооо" localSheetId="145" hidden="1">{#N/A,#N/A,FALSE,"Лист4"}</definedName>
    <definedName name="ооо" localSheetId="18" hidden="1">{#N/A,#N/A,FALSE,"Лист4"}</definedName>
    <definedName name="ооо" localSheetId="19" hidden="1">{#N/A,#N/A,FALSE,"Лист4"}</definedName>
    <definedName name="ооо" localSheetId="93" hidden="1">{#N/A,#N/A,FALSE,"Лист4"}</definedName>
    <definedName name="ооо" localSheetId="108" hidden="1">{#N/A,#N/A,FALSE,"Лист4"}</definedName>
    <definedName name="ооо" localSheetId="109" hidden="1">{#N/A,#N/A,FALSE,"Лист4"}</definedName>
    <definedName name="ооо" localSheetId="110" hidden="1">{#N/A,#N/A,FALSE,"Лист4"}</definedName>
    <definedName name="ооо" localSheetId="126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47" hidden="1">{#N/A,#N/A,FALSE,"Лист4"}</definedName>
    <definedName name="ооо" localSheetId="42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31" hidden="1">{#N/A,#N/A,FALSE,"Лист4"}</definedName>
    <definedName name="оооо" localSheetId="40" hidden="1">{#N/A,#N/A,FALSE,"Лист4"}</definedName>
    <definedName name="оооо" localSheetId="41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34" hidden="1">{#N/A,#N/A,FALSE,"Лист4"}</definedName>
    <definedName name="оооо" localSheetId="35" hidden="1">{#N/A,#N/A,FALSE,"Лист4"}</definedName>
    <definedName name="оооо" localSheetId="3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67" hidden="1">{#N/A,#N/A,FALSE,"Лист4"}</definedName>
    <definedName name="оооо" localSheetId="104" hidden="1">{#N/A,#N/A,FALSE,"Лист4"}</definedName>
    <definedName name="оооо" localSheetId="105" hidden="1">{#N/A,#N/A,FALSE,"Лист4"}</definedName>
    <definedName name="оооо" localSheetId="106" hidden="1">{#N/A,#N/A,FALSE,"Лист4"}</definedName>
    <definedName name="оооо" localSheetId="107" hidden="1">{#N/A,#N/A,FALSE,"Лист4"}</definedName>
    <definedName name="оооо" localSheetId="96" hidden="1">{#N/A,#N/A,FALSE,"Лист4"}</definedName>
    <definedName name="оооо" localSheetId="101" hidden="1">{#N/A,#N/A,FALSE,"Лист4"}</definedName>
    <definedName name="оооо" localSheetId="102" hidden="1">{#N/A,#N/A,FALSE,"Лист4"}</definedName>
    <definedName name="оооо" localSheetId="103" hidden="1">{#N/A,#N/A,FALSE,"Лист4"}</definedName>
    <definedName name="оооо" localSheetId="119" hidden="1">{#N/A,#N/A,FALSE,"Лист4"}</definedName>
    <definedName name="оооо" localSheetId="134" hidden="1">{#N/A,#N/A,FALSE,"Лист4"}</definedName>
    <definedName name="оооо" localSheetId="141" hidden="1">{#N/A,#N/A,FALSE,"Лист4"}</definedName>
    <definedName name="оооо" localSheetId="142" hidden="1">{#N/A,#N/A,FALSE,"Лист4"}</definedName>
    <definedName name="оооо" localSheetId="143" hidden="1">{#N/A,#N/A,FALSE,"Лист4"}</definedName>
    <definedName name="оооо" localSheetId="144" hidden="1">{#N/A,#N/A,FALSE,"Лист4"}</definedName>
    <definedName name="оооо" localSheetId="145" hidden="1">{#N/A,#N/A,FALSE,"Лист4"}</definedName>
    <definedName name="оооо" localSheetId="18" hidden="1">{#N/A,#N/A,FALSE,"Лист4"}</definedName>
    <definedName name="оооо" localSheetId="19" hidden="1">{#N/A,#N/A,FALSE,"Лист4"}</definedName>
    <definedName name="оооо" localSheetId="93" hidden="1">{#N/A,#N/A,FALSE,"Лист4"}</definedName>
    <definedName name="оооо" localSheetId="108" hidden="1">{#N/A,#N/A,FALSE,"Лист4"}</definedName>
    <definedName name="оооо" localSheetId="109" hidden="1">{#N/A,#N/A,FALSE,"Лист4"}</definedName>
    <definedName name="оооо" localSheetId="110" hidden="1">{#N/A,#N/A,FALSE,"Лист4"}</definedName>
    <definedName name="оооо" localSheetId="126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47" hidden="1">{#N/A,#N/A,FALSE,"Лист4"}</definedName>
    <definedName name="оооо" localSheetId="42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31" hidden="1">{#N/A,#N/A,FALSE,"Лист4"}</definedName>
    <definedName name="орнг" localSheetId="40" hidden="1">{#N/A,#N/A,FALSE,"Лист4"}</definedName>
    <definedName name="орнг" localSheetId="41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34" hidden="1">{#N/A,#N/A,FALSE,"Лист4"}</definedName>
    <definedName name="орнг" localSheetId="35" hidden="1">{#N/A,#N/A,FALSE,"Лист4"}</definedName>
    <definedName name="орнг" localSheetId="3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67" hidden="1">{#N/A,#N/A,FALSE,"Лист4"}</definedName>
    <definedName name="орнг" localSheetId="104" hidden="1">{#N/A,#N/A,FALSE,"Лист4"}</definedName>
    <definedName name="орнг" localSheetId="105" hidden="1">{#N/A,#N/A,FALSE,"Лист4"}</definedName>
    <definedName name="орнг" localSheetId="106" hidden="1">{#N/A,#N/A,FALSE,"Лист4"}</definedName>
    <definedName name="орнг" localSheetId="107" hidden="1">{#N/A,#N/A,FALSE,"Лист4"}</definedName>
    <definedName name="орнг" localSheetId="96" hidden="1">{#N/A,#N/A,FALSE,"Лист4"}</definedName>
    <definedName name="орнг" localSheetId="101" hidden="1">{#N/A,#N/A,FALSE,"Лист4"}</definedName>
    <definedName name="орнг" localSheetId="102" hidden="1">{#N/A,#N/A,FALSE,"Лист4"}</definedName>
    <definedName name="орнг" localSheetId="103" hidden="1">{#N/A,#N/A,FALSE,"Лист4"}</definedName>
    <definedName name="орнг" localSheetId="119" hidden="1">{#N/A,#N/A,FALSE,"Лист4"}</definedName>
    <definedName name="орнг" localSheetId="134" hidden="1">{#N/A,#N/A,FALSE,"Лист4"}</definedName>
    <definedName name="орнг" localSheetId="141" hidden="1">{#N/A,#N/A,FALSE,"Лист4"}</definedName>
    <definedName name="орнг" localSheetId="142" hidden="1">{#N/A,#N/A,FALSE,"Лист4"}</definedName>
    <definedName name="орнг" localSheetId="143" hidden="1">{#N/A,#N/A,FALSE,"Лист4"}</definedName>
    <definedName name="орнг" localSheetId="144" hidden="1">{#N/A,#N/A,FALSE,"Лист4"}</definedName>
    <definedName name="орнг" localSheetId="145" hidden="1">{#N/A,#N/A,FALSE,"Лист4"}</definedName>
    <definedName name="орнг" localSheetId="18" hidden="1">{#N/A,#N/A,FALSE,"Лист4"}</definedName>
    <definedName name="орнг" localSheetId="19" hidden="1">{#N/A,#N/A,FALSE,"Лист4"}</definedName>
    <definedName name="орнг" localSheetId="93" hidden="1">{#N/A,#N/A,FALSE,"Лист4"}</definedName>
    <definedName name="орнг" localSheetId="108" hidden="1">{#N/A,#N/A,FALSE,"Лист4"}</definedName>
    <definedName name="орнг" localSheetId="109" hidden="1">{#N/A,#N/A,FALSE,"Лист4"}</definedName>
    <definedName name="орнг" localSheetId="110" hidden="1">{#N/A,#N/A,FALSE,"Лист4"}</definedName>
    <definedName name="орнг" localSheetId="126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47" hidden="1">{#N/A,#N/A,FALSE,"Лист4"}</definedName>
    <definedName name="орнг" localSheetId="42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31" hidden="1">{#N/A,#N/A,FALSE,"Лист4"}</definedName>
    <definedName name="освіта" localSheetId="40" hidden="1">{#N/A,#N/A,FALSE,"Лист4"}</definedName>
    <definedName name="освіта" localSheetId="41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34" hidden="1">{#N/A,#N/A,FALSE,"Лист4"}</definedName>
    <definedName name="освіта" localSheetId="35" hidden="1">{#N/A,#N/A,FALSE,"Лист4"}</definedName>
    <definedName name="освіта" localSheetId="3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67" hidden="1">{#N/A,#N/A,FALSE,"Лист4"}</definedName>
    <definedName name="освіта" localSheetId="104" hidden="1">{#N/A,#N/A,FALSE,"Лист4"}</definedName>
    <definedName name="освіта" localSheetId="105" hidden="1">{#N/A,#N/A,FALSE,"Лист4"}</definedName>
    <definedName name="освіта" localSheetId="106" hidden="1">{#N/A,#N/A,FALSE,"Лист4"}</definedName>
    <definedName name="освіта" localSheetId="107" hidden="1">{#N/A,#N/A,FALSE,"Лист4"}</definedName>
    <definedName name="освіта" localSheetId="96" hidden="1">{#N/A,#N/A,FALSE,"Лист4"}</definedName>
    <definedName name="освіта" localSheetId="101" hidden="1">{#N/A,#N/A,FALSE,"Лист4"}</definedName>
    <definedName name="освіта" localSheetId="102" hidden="1">{#N/A,#N/A,FALSE,"Лист4"}</definedName>
    <definedName name="освіта" localSheetId="103" hidden="1">{#N/A,#N/A,FALSE,"Лист4"}</definedName>
    <definedName name="освіта" localSheetId="119" hidden="1">{#N/A,#N/A,FALSE,"Лист4"}</definedName>
    <definedName name="освіта" localSheetId="134" hidden="1">{#N/A,#N/A,FALSE,"Лист4"}</definedName>
    <definedName name="освіта" localSheetId="141" hidden="1">{#N/A,#N/A,FALSE,"Лист4"}</definedName>
    <definedName name="освіта" localSheetId="142" hidden="1">{#N/A,#N/A,FALSE,"Лист4"}</definedName>
    <definedName name="освіта" localSheetId="143" hidden="1">{#N/A,#N/A,FALSE,"Лист4"}</definedName>
    <definedName name="освіта" localSheetId="144" hidden="1">{#N/A,#N/A,FALSE,"Лист4"}</definedName>
    <definedName name="освіта" localSheetId="145" hidden="1">{#N/A,#N/A,FALSE,"Лист4"}</definedName>
    <definedName name="освіта" localSheetId="18" hidden="1">{#N/A,#N/A,FALSE,"Лист4"}</definedName>
    <definedName name="освіта" localSheetId="19" hidden="1">{#N/A,#N/A,FALSE,"Лист4"}</definedName>
    <definedName name="освіта" localSheetId="93" hidden="1">{#N/A,#N/A,FALSE,"Лист4"}</definedName>
    <definedName name="освіта" localSheetId="108" hidden="1">{#N/A,#N/A,FALSE,"Лист4"}</definedName>
    <definedName name="освіта" localSheetId="109" hidden="1">{#N/A,#N/A,FALSE,"Лист4"}</definedName>
    <definedName name="освіта" localSheetId="110" hidden="1">{#N/A,#N/A,FALSE,"Лист4"}</definedName>
    <definedName name="освіта" localSheetId="126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47" hidden="1">{#N/A,#N/A,FALSE,"Лист4"}</definedName>
    <definedName name="освіта" localSheetId="42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31" hidden="1">{#N/A,#N/A,FALSE,"Лист4"}</definedName>
    <definedName name="ох" localSheetId="40" hidden="1">{#N/A,#N/A,FALSE,"Лист4"}</definedName>
    <definedName name="ох" localSheetId="41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34" hidden="1">{#N/A,#N/A,FALSE,"Лист4"}</definedName>
    <definedName name="ох" localSheetId="35" hidden="1">{#N/A,#N/A,FALSE,"Лист4"}</definedName>
    <definedName name="ох" localSheetId="3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67" hidden="1">{#N/A,#N/A,FALSE,"Лист4"}</definedName>
    <definedName name="ох" localSheetId="104" hidden="1">{#N/A,#N/A,FALSE,"Лист4"}</definedName>
    <definedName name="ох" localSheetId="105" hidden="1">{#N/A,#N/A,FALSE,"Лист4"}</definedName>
    <definedName name="ох" localSheetId="106" hidden="1">{#N/A,#N/A,FALSE,"Лист4"}</definedName>
    <definedName name="ох" localSheetId="107" hidden="1">{#N/A,#N/A,FALSE,"Лист4"}</definedName>
    <definedName name="ох" localSheetId="96" hidden="1">{#N/A,#N/A,FALSE,"Лист4"}</definedName>
    <definedName name="ох" localSheetId="101" hidden="1">{#N/A,#N/A,FALSE,"Лист4"}</definedName>
    <definedName name="ох" localSheetId="102" hidden="1">{#N/A,#N/A,FALSE,"Лист4"}</definedName>
    <definedName name="ох" localSheetId="103" hidden="1">{#N/A,#N/A,FALSE,"Лист4"}</definedName>
    <definedName name="ох" localSheetId="119" hidden="1">{#N/A,#N/A,FALSE,"Лист4"}</definedName>
    <definedName name="ох" localSheetId="134" hidden="1">{#N/A,#N/A,FALSE,"Лист4"}</definedName>
    <definedName name="ох" localSheetId="141" hidden="1">{#N/A,#N/A,FALSE,"Лист4"}</definedName>
    <definedName name="ох" localSheetId="142" hidden="1">{#N/A,#N/A,FALSE,"Лист4"}</definedName>
    <definedName name="ох" localSheetId="143" hidden="1">{#N/A,#N/A,FALSE,"Лист4"}</definedName>
    <definedName name="ох" localSheetId="144" hidden="1">{#N/A,#N/A,FALSE,"Лист4"}</definedName>
    <definedName name="ох" localSheetId="145" hidden="1">{#N/A,#N/A,FALSE,"Лист4"}</definedName>
    <definedName name="ох" localSheetId="18" hidden="1">{#N/A,#N/A,FALSE,"Лист4"}</definedName>
    <definedName name="ох" localSheetId="19" hidden="1">{#N/A,#N/A,FALSE,"Лист4"}</definedName>
    <definedName name="ох" localSheetId="93" hidden="1">{#N/A,#N/A,FALSE,"Лист4"}</definedName>
    <definedName name="ох" localSheetId="108" hidden="1">{#N/A,#N/A,FALSE,"Лист4"}</definedName>
    <definedName name="ох" localSheetId="109" hidden="1">{#N/A,#N/A,FALSE,"Лист4"}</definedName>
    <definedName name="ох" localSheetId="110" hidden="1">{#N/A,#N/A,FALSE,"Лист4"}</definedName>
    <definedName name="ох" localSheetId="126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47" hidden="1">{#N/A,#N/A,FALSE,"Лист4"}</definedName>
    <definedName name="ох" localSheetId="42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31" hidden="1">{#N/A,#N/A,FALSE,"Лист4"}</definedName>
    <definedName name="охорона" localSheetId="40" hidden="1">{#N/A,#N/A,FALSE,"Лист4"}</definedName>
    <definedName name="охорона" localSheetId="41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34" hidden="1">{#N/A,#N/A,FALSE,"Лист4"}</definedName>
    <definedName name="охорона" localSheetId="35" hidden="1">{#N/A,#N/A,FALSE,"Лист4"}</definedName>
    <definedName name="охорона" localSheetId="3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67" hidden="1">{#N/A,#N/A,FALSE,"Лист4"}</definedName>
    <definedName name="охорона" localSheetId="104" hidden="1">{#N/A,#N/A,FALSE,"Лист4"}</definedName>
    <definedName name="охорона" localSheetId="105" hidden="1">{#N/A,#N/A,FALSE,"Лист4"}</definedName>
    <definedName name="охорона" localSheetId="106" hidden="1">{#N/A,#N/A,FALSE,"Лист4"}</definedName>
    <definedName name="охорона" localSheetId="107" hidden="1">{#N/A,#N/A,FALSE,"Лист4"}</definedName>
    <definedName name="охорона" localSheetId="96" hidden="1">{#N/A,#N/A,FALSE,"Лист4"}</definedName>
    <definedName name="охорона" localSheetId="101" hidden="1">{#N/A,#N/A,FALSE,"Лист4"}</definedName>
    <definedName name="охорона" localSheetId="102" hidden="1">{#N/A,#N/A,FALSE,"Лист4"}</definedName>
    <definedName name="охорона" localSheetId="103" hidden="1">{#N/A,#N/A,FALSE,"Лист4"}</definedName>
    <definedName name="охорона" localSheetId="119" hidden="1">{#N/A,#N/A,FALSE,"Лист4"}</definedName>
    <definedName name="охорона" localSheetId="134" hidden="1">{#N/A,#N/A,FALSE,"Лист4"}</definedName>
    <definedName name="охорона" localSheetId="141" hidden="1">{#N/A,#N/A,FALSE,"Лист4"}</definedName>
    <definedName name="охорона" localSheetId="142" hidden="1">{#N/A,#N/A,FALSE,"Лист4"}</definedName>
    <definedName name="охорона" localSheetId="143" hidden="1">{#N/A,#N/A,FALSE,"Лист4"}</definedName>
    <definedName name="охорона" localSheetId="144" hidden="1">{#N/A,#N/A,FALSE,"Лист4"}</definedName>
    <definedName name="охорона" localSheetId="145" hidden="1">{#N/A,#N/A,FALSE,"Лист4"}</definedName>
    <definedName name="охорона" localSheetId="18" hidden="1">{#N/A,#N/A,FALSE,"Лист4"}</definedName>
    <definedName name="охорона" localSheetId="19" hidden="1">{#N/A,#N/A,FALSE,"Лист4"}</definedName>
    <definedName name="охорона" localSheetId="93" hidden="1">{#N/A,#N/A,FALSE,"Лист4"}</definedName>
    <definedName name="охорона" localSheetId="108" hidden="1">{#N/A,#N/A,FALSE,"Лист4"}</definedName>
    <definedName name="охорона" localSheetId="109" hidden="1">{#N/A,#N/A,FALSE,"Лист4"}</definedName>
    <definedName name="охорона" localSheetId="110" hidden="1">{#N/A,#N/A,FALSE,"Лист4"}</definedName>
    <definedName name="охорона" localSheetId="126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47" hidden="1">{#N/A,#N/A,FALSE,"Лист4"}</definedName>
    <definedName name="охорона" localSheetId="42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31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34" hidden="1">{"MONA",#N/A,FALSE,"S"}</definedName>
    <definedName name="п" localSheetId="35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67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104" hidden="1">{"MONA",#N/A,FALSE,"S"}</definedName>
    <definedName name="п" localSheetId="96" hidden="1">{"MONA",#N/A,FALSE,"S"}</definedName>
    <definedName name="п" localSheetId="101" hidden="1">{"MONA",#N/A,FALSE,"S"}</definedName>
    <definedName name="п" localSheetId="102" hidden="1">{"MONA",#N/A,FALSE,"S"}</definedName>
    <definedName name="п" localSheetId="103" hidden="1">{"MONA",#N/A,FALSE,"S"}</definedName>
    <definedName name="п" localSheetId="119" hidden="1">{"MONA",#N/A,FALSE,"S"}</definedName>
    <definedName name="п" localSheetId="134" hidden="1">{"MONA",#N/A,FALSE,"S"}</definedName>
    <definedName name="п" localSheetId="139" hidden="1">{"MONA",#N/A,FALSE,"S"}</definedName>
    <definedName name="п" localSheetId="141" hidden="1">{"MONA",#N/A,FALSE,"S"}</definedName>
    <definedName name="п" localSheetId="142" hidden="1">{"MONA",#N/A,FALSE,"S"}</definedName>
    <definedName name="п" localSheetId="143" hidden="1">{"MONA",#N/A,FALSE,"S"}</definedName>
    <definedName name="п" localSheetId="18" hidden="1">{"MONA",#N/A,FALSE,"S"}</definedName>
    <definedName name="п" localSheetId="19" hidden="1">{"MONA",#N/A,FALSE,"S"}</definedName>
    <definedName name="п" localSheetId="93" hidden="1">{"MONA",#N/A,FALSE,"S"}</definedName>
    <definedName name="п" localSheetId="108" hidden="1">{"MONA",#N/A,FALSE,"S"}</definedName>
    <definedName name="п" localSheetId="109" hidden="1">{"MONA",#N/A,FALSE,"S"}</definedName>
    <definedName name="п" localSheetId="110" hidden="1">{"MONA",#N/A,FALSE,"S"}</definedName>
    <definedName name="п" localSheetId="126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47" hidden="1">{"MONA",#N/A,FALSE,"S"}</definedName>
    <definedName name="п" localSheetId="42" hidden="1">{"MONA",#N/A,FALSE,"S"}</definedName>
    <definedName name="п" hidden="1">{"MONA",#N/A,FALSE,"S"}</definedName>
    <definedName name="п_1" localSheetId="31" hidden="1">{"MONA",#N/A,FALSE,"S"}</definedName>
    <definedName name="п_1" localSheetId="40" hidden="1">{"MONA",#N/A,FALSE,"S"}</definedName>
    <definedName name="п_1" localSheetId="41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34" hidden="1">{"MONA",#N/A,FALSE,"S"}</definedName>
    <definedName name="п_1" localSheetId="35" hidden="1">{"MONA",#N/A,FALSE,"S"}</definedName>
    <definedName name="п_1" localSheetId="36" hidden="1">{"MONA",#N/A,FALSE,"S"}</definedName>
    <definedName name="п_1" localSheetId="37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93" hidden="1">{"MONA",#N/A,FALSE,"S"}</definedName>
    <definedName name="п_1" localSheetId="126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45" hidden="1">{"MONA",#N/A,FALSE,"S"}</definedName>
    <definedName name="п_1" localSheetId="46" hidden="1">{"MONA",#N/A,FALSE,"S"}</definedName>
    <definedName name="п_1" localSheetId="47" hidden="1">{"MONA",#N/A,FALSE,"S"}</definedName>
    <definedName name="п_1" hidden="1">{"MONA",#N/A,FALSE,"S"}</definedName>
    <definedName name="п_2" localSheetId="31" hidden="1">{"MONA",#N/A,FALSE,"S"}</definedName>
    <definedName name="п_2" localSheetId="40" hidden="1">{"MONA",#N/A,FALSE,"S"}</definedName>
    <definedName name="п_2" localSheetId="41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34" hidden="1">{"MONA",#N/A,FALSE,"S"}</definedName>
    <definedName name="п_2" localSheetId="35" hidden="1">{"MONA",#N/A,FALSE,"S"}</definedName>
    <definedName name="п_2" localSheetId="36" hidden="1">{"MONA",#N/A,FALSE,"S"}</definedName>
    <definedName name="п_2" localSheetId="37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93" hidden="1">{"MONA",#N/A,FALSE,"S"}</definedName>
    <definedName name="п_2" localSheetId="126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45" hidden="1">{"MONA",#N/A,FALSE,"S"}</definedName>
    <definedName name="п_2" localSheetId="46" hidden="1">{"MONA",#N/A,FALSE,"S"}</definedName>
    <definedName name="п_2" localSheetId="47" hidden="1">{"MONA",#N/A,FALSE,"S"}</definedName>
    <definedName name="п_2" hidden="1">{"MONA",#N/A,FALSE,"S"}</definedName>
    <definedName name="певп" localSheetId="31" hidden="1">{#N/A,#N/A,FALSE,"т02бд"}</definedName>
    <definedName name="певп" localSheetId="40" hidden="1">{#N/A,#N/A,FALSE,"т02бд"}</definedName>
    <definedName name="певп" localSheetId="41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34" hidden="1">{#N/A,#N/A,FALSE,"т02бд"}</definedName>
    <definedName name="певп" localSheetId="35" hidden="1">{#N/A,#N/A,FALSE,"т02бд"}</definedName>
    <definedName name="певп" localSheetId="36" hidden="1">{#N/A,#N/A,FALSE,"т02бд"}</definedName>
    <definedName name="певп" localSheetId="37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93" hidden="1">{#N/A,#N/A,FALSE,"т02бд"}</definedName>
    <definedName name="певп" localSheetId="126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45" hidden="1">{#N/A,#N/A,FALSE,"т02бд"}</definedName>
    <definedName name="певп" localSheetId="46" hidden="1">{#N/A,#N/A,FALSE,"т02бд"}</definedName>
    <definedName name="певп" localSheetId="47" hidden="1">{#N/A,#N/A,FALSE,"т02бд"}</definedName>
    <definedName name="певп" hidden="1">{#N/A,#N/A,FALSE,"т02бд"}</definedName>
    <definedName name="певп_1" localSheetId="31" hidden="1">{#N/A,#N/A,FALSE,"т02бд"}</definedName>
    <definedName name="певп_1" localSheetId="40" hidden="1">{#N/A,#N/A,FALSE,"т02бд"}</definedName>
    <definedName name="певп_1" localSheetId="41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34" hidden="1">{#N/A,#N/A,FALSE,"т02бд"}</definedName>
    <definedName name="певп_1" localSheetId="35" hidden="1">{#N/A,#N/A,FALSE,"т02бд"}</definedName>
    <definedName name="певп_1" localSheetId="36" hidden="1">{#N/A,#N/A,FALSE,"т02бд"}</definedName>
    <definedName name="певп_1" localSheetId="37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93" hidden="1">{#N/A,#N/A,FALSE,"т02бд"}</definedName>
    <definedName name="певп_1" localSheetId="126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45" hidden="1">{#N/A,#N/A,FALSE,"т02бд"}</definedName>
    <definedName name="певп_1" localSheetId="46" hidden="1">{#N/A,#N/A,FALSE,"т02бд"}</definedName>
    <definedName name="певп_1" localSheetId="47" hidden="1">{#N/A,#N/A,FALSE,"т02бд"}</definedName>
    <definedName name="певп_1" hidden="1">{#N/A,#N/A,FALSE,"т02бд"}</definedName>
    <definedName name="певп_2" localSheetId="31" hidden="1">{#N/A,#N/A,FALSE,"т02бд"}</definedName>
    <definedName name="певп_2" localSheetId="40" hidden="1">{#N/A,#N/A,FALSE,"т02бд"}</definedName>
    <definedName name="певп_2" localSheetId="41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34" hidden="1">{#N/A,#N/A,FALSE,"т02бд"}</definedName>
    <definedName name="певп_2" localSheetId="35" hidden="1">{#N/A,#N/A,FALSE,"т02бд"}</definedName>
    <definedName name="певп_2" localSheetId="36" hidden="1">{#N/A,#N/A,FALSE,"т02бд"}</definedName>
    <definedName name="певп_2" localSheetId="37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93" hidden="1">{#N/A,#N/A,FALSE,"т02бд"}</definedName>
    <definedName name="певп_2" localSheetId="126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45" hidden="1">{#N/A,#N/A,FALSE,"т02бд"}</definedName>
    <definedName name="певп_2" localSheetId="46" hidden="1">{#N/A,#N/A,FALSE,"т02бд"}</definedName>
    <definedName name="певп_2" localSheetId="47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31" hidden="1">{#N/A,#N/A,FALSE,"Лист4"}</definedName>
    <definedName name="плеккккг" localSheetId="40" hidden="1">{#N/A,#N/A,FALSE,"Лист4"}</definedName>
    <definedName name="плеккккг" localSheetId="41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34" hidden="1">{#N/A,#N/A,FALSE,"Лист4"}</definedName>
    <definedName name="плеккккг" localSheetId="35" hidden="1">{#N/A,#N/A,FALSE,"Лист4"}</definedName>
    <definedName name="плеккккг" localSheetId="3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67" hidden="1">{#N/A,#N/A,FALSE,"Лист4"}</definedName>
    <definedName name="плеккккг" localSheetId="104" hidden="1">{#N/A,#N/A,FALSE,"Лист4"}</definedName>
    <definedName name="плеккккг" localSheetId="105" hidden="1">{#N/A,#N/A,FALSE,"Лист4"}</definedName>
    <definedName name="плеккккг" localSheetId="106" hidden="1">{#N/A,#N/A,FALSE,"Лист4"}</definedName>
    <definedName name="плеккккг" localSheetId="107" hidden="1">{#N/A,#N/A,FALSE,"Лист4"}</definedName>
    <definedName name="плеккккг" localSheetId="96" hidden="1">{#N/A,#N/A,FALSE,"Лист4"}</definedName>
    <definedName name="плеккккг" localSheetId="101" hidden="1">{#N/A,#N/A,FALSE,"Лист4"}</definedName>
    <definedName name="плеккккг" localSheetId="102" hidden="1">{#N/A,#N/A,FALSE,"Лист4"}</definedName>
    <definedName name="плеккккг" localSheetId="103" hidden="1">{#N/A,#N/A,FALSE,"Лист4"}</definedName>
    <definedName name="плеккккг" localSheetId="119" hidden="1">{#N/A,#N/A,FALSE,"Лист4"}</definedName>
    <definedName name="плеккккг" localSheetId="134" hidden="1">{#N/A,#N/A,FALSE,"Лист4"}</definedName>
    <definedName name="плеккккг" localSheetId="141" hidden="1">{#N/A,#N/A,FALSE,"Лист4"}</definedName>
    <definedName name="плеккккг" localSheetId="142" hidden="1">{#N/A,#N/A,FALSE,"Лист4"}</definedName>
    <definedName name="плеккккг" localSheetId="143" hidden="1">{#N/A,#N/A,FALSE,"Лист4"}</definedName>
    <definedName name="плеккккг" localSheetId="144" hidden="1">{#N/A,#N/A,FALSE,"Лист4"}</definedName>
    <definedName name="плеккккг" localSheetId="145" hidden="1">{#N/A,#N/A,FALSE,"Лист4"}</definedName>
    <definedName name="плеккккг" localSheetId="18" hidden="1">{#N/A,#N/A,FALSE,"Лист4"}</definedName>
    <definedName name="плеккккг" localSheetId="19" hidden="1">{#N/A,#N/A,FALSE,"Лист4"}</definedName>
    <definedName name="плеккккг" localSheetId="93" hidden="1">{#N/A,#N/A,FALSE,"Лист4"}</definedName>
    <definedName name="плеккккг" localSheetId="108" hidden="1">{#N/A,#N/A,FALSE,"Лист4"}</definedName>
    <definedName name="плеккккг" localSheetId="109" hidden="1">{#N/A,#N/A,FALSE,"Лист4"}</definedName>
    <definedName name="плеккккг" localSheetId="110" hidden="1">{#N/A,#N/A,FALSE,"Лист4"}</definedName>
    <definedName name="плеккккг" localSheetId="126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47" hidden="1">{#N/A,#N/A,FALSE,"Лист4"}</definedName>
    <definedName name="плеккккг" localSheetId="42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31" hidden="1">{#N/A,#N/A,FALSE,"Лист4"}</definedName>
    <definedName name="пллеелш" localSheetId="40" hidden="1">{#N/A,#N/A,FALSE,"Лист4"}</definedName>
    <definedName name="пллеелш" localSheetId="41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34" hidden="1">{#N/A,#N/A,FALSE,"Лист4"}</definedName>
    <definedName name="пллеелш" localSheetId="35" hidden="1">{#N/A,#N/A,FALSE,"Лист4"}</definedName>
    <definedName name="пллеелш" localSheetId="3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67" hidden="1">{#N/A,#N/A,FALSE,"Лист4"}</definedName>
    <definedName name="пллеелш" localSheetId="104" hidden="1">{#N/A,#N/A,FALSE,"Лист4"}</definedName>
    <definedName name="пллеелш" localSheetId="105" hidden="1">{#N/A,#N/A,FALSE,"Лист4"}</definedName>
    <definedName name="пллеелш" localSheetId="106" hidden="1">{#N/A,#N/A,FALSE,"Лист4"}</definedName>
    <definedName name="пллеелш" localSheetId="107" hidden="1">{#N/A,#N/A,FALSE,"Лист4"}</definedName>
    <definedName name="пллеелш" localSheetId="96" hidden="1">{#N/A,#N/A,FALSE,"Лист4"}</definedName>
    <definedName name="пллеелш" localSheetId="101" hidden="1">{#N/A,#N/A,FALSE,"Лист4"}</definedName>
    <definedName name="пллеелш" localSheetId="102" hidden="1">{#N/A,#N/A,FALSE,"Лист4"}</definedName>
    <definedName name="пллеелш" localSheetId="103" hidden="1">{#N/A,#N/A,FALSE,"Лист4"}</definedName>
    <definedName name="пллеелш" localSheetId="119" hidden="1">{#N/A,#N/A,FALSE,"Лист4"}</definedName>
    <definedName name="пллеелш" localSheetId="134" hidden="1">{#N/A,#N/A,FALSE,"Лист4"}</definedName>
    <definedName name="пллеелш" localSheetId="141" hidden="1">{#N/A,#N/A,FALSE,"Лист4"}</definedName>
    <definedName name="пллеелш" localSheetId="142" hidden="1">{#N/A,#N/A,FALSE,"Лист4"}</definedName>
    <definedName name="пллеелш" localSheetId="143" hidden="1">{#N/A,#N/A,FALSE,"Лист4"}</definedName>
    <definedName name="пллеелш" localSheetId="144" hidden="1">{#N/A,#N/A,FALSE,"Лист4"}</definedName>
    <definedName name="пллеелш" localSheetId="145" hidden="1">{#N/A,#N/A,FALSE,"Лист4"}</definedName>
    <definedName name="пллеелш" localSheetId="18" hidden="1">{#N/A,#N/A,FALSE,"Лист4"}</definedName>
    <definedName name="пллеелш" localSheetId="19" hidden="1">{#N/A,#N/A,FALSE,"Лист4"}</definedName>
    <definedName name="пллеелш" localSheetId="93" hidden="1">{#N/A,#N/A,FALSE,"Лист4"}</definedName>
    <definedName name="пллеелш" localSheetId="108" hidden="1">{#N/A,#N/A,FALSE,"Лист4"}</definedName>
    <definedName name="пллеелш" localSheetId="109" hidden="1">{#N/A,#N/A,FALSE,"Лист4"}</definedName>
    <definedName name="пллеелш" localSheetId="110" hidden="1">{#N/A,#N/A,FALSE,"Лист4"}</definedName>
    <definedName name="пллеелш" localSheetId="126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47" hidden="1">{#N/A,#N/A,FALSE,"Лист4"}</definedName>
    <definedName name="пллеелш" localSheetId="42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31" hidden="1">{#N/A,#N/A,FALSE,"Лист4"}</definedName>
    <definedName name="попле" localSheetId="40" hidden="1">{#N/A,#N/A,FALSE,"Лист4"}</definedName>
    <definedName name="попле" localSheetId="41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34" hidden="1">{#N/A,#N/A,FALSE,"Лист4"}</definedName>
    <definedName name="попле" localSheetId="35" hidden="1">{#N/A,#N/A,FALSE,"Лист4"}</definedName>
    <definedName name="попле" localSheetId="3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67" hidden="1">{#N/A,#N/A,FALSE,"Лист4"}</definedName>
    <definedName name="попле" localSheetId="104" hidden="1">{#N/A,#N/A,FALSE,"Лист4"}</definedName>
    <definedName name="попле" localSheetId="105" hidden="1">{#N/A,#N/A,FALSE,"Лист4"}</definedName>
    <definedName name="попле" localSheetId="106" hidden="1">{#N/A,#N/A,FALSE,"Лист4"}</definedName>
    <definedName name="попле" localSheetId="107" hidden="1">{#N/A,#N/A,FALSE,"Лист4"}</definedName>
    <definedName name="попле" localSheetId="96" hidden="1">{#N/A,#N/A,FALSE,"Лист4"}</definedName>
    <definedName name="попле" localSheetId="101" hidden="1">{#N/A,#N/A,FALSE,"Лист4"}</definedName>
    <definedName name="попле" localSheetId="102" hidden="1">{#N/A,#N/A,FALSE,"Лист4"}</definedName>
    <definedName name="попле" localSheetId="103" hidden="1">{#N/A,#N/A,FALSE,"Лист4"}</definedName>
    <definedName name="попле" localSheetId="119" hidden="1">{#N/A,#N/A,FALSE,"Лист4"}</definedName>
    <definedName name="попле" localSheetId="134" hidden="1">{#N/A,#N/A,FALSE,"Лист4"}</definedName>
    <definedName name="попле" localSheetId="141" hidden="1">{#N/A,#N/A,FALSE,"Лист4"}</definedName>
    <definedName name="попле" localSheetId="142" hidden="1">{#N/A,#N/A,FALSE,"Лист4"}</definedName>
    <definedName name="попле" localSheetId="143" hidden="1">{#N/A,#N/A,FALSE,"Лист4"}</definedName>
    <definedName name="попле" localSheetId="144" hidden="1">{#N/A,#N/A,FALSE,"Лист4"}</definedName>
    <definedName name="попле" localSheetId="145" hidden="1">{#N/A,#N/A,FALSE,"Лист4"}</definedName>
    <definedName name="попле" localSheetId="18" hidden="1">{#N/A,#N/A,FALSE,"Лист4"}</definedName>
    <definedName name="попле" localSheetId="19" hidden="1">{#N/A,#N/A,FALSE,"Лист4"}</definedName>
    <definedName name="попле" localSheetId="93" hidden="1">{#N/A,#N/A,FALSE,"Лист4"}</definedName>
    <definedName name="попле" localSheetId="108" hidden="1">{#N/A,#N/A,FALSE,"Лист4"}</definedName>
    <definedName name="попле" localSheetId="109" hidden="1">{#N/A,#N/A,FALSE,"Лист4"}</definedName>
    <definedName name="попле" localSheetId="110" hidden="1">{#N/A,#N/A,FALSE,"Лист4"}</definedName>
    <definedName name="попле" localSheetId="126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47" hidden="1">{#N/A,#N/A,FALSE,"Лист4"}</definedName>
    <definedName name="попле" localSheetId="42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31" hidden="1">{#N/A,#N/A,FALSE,"Лист4"}</definedName>
    <definedName name="пот" localSheetId="40" hidden="1">{#N/A,#N/A,FALSE,"Лист4"}</definedName>
    <definedName name="пот" localSheetId="41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34" hidden="1">{#N/A,#N/A,FALSE,"Лист4"}</definedName>
    <definedName name="пот" localSheetId="35" hidden="1">{#N/A,#N/A,FALSE,"Лист4"}</definedName>
    <definedName name="пот" localSheetId="3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67" hidden="1">{#N/A,#N/A,FALSE,"Лист4"}</definedName>
    <definedName name="пот" localSheetId="104" hidden="1">{#N/A,#N/A,FALSE,"Лист4"}</definedName>
    <definedName name="пот" localSheetId="105" hidden="1">{#N/A,#N/A,FALSE,"Лист4"}</definedName>
    <definedName name="пот" localSheetId="106" hidden="1">{#N/A,#N/A,FALSE,"Лист4"}</definedName>
    <definedName name="пот" localSheetId="107" hidden="1">{#N/A,#N/A,FALSE,"Лист4"}</definedName>
    <definedName name="пот" localSheetId="96" hidden="1">{#N/A,#N/A,FALSE,"Лист4"}</definedName>
    <definedName name="пот" localSheetId="101" hidden="1">{#N/A,#N/A,FALSE,"Лист4"}</definedName>
    <definedName name="пот" localSheetId="102" hidden="1">{#N/A,#N/A,FALSE,"Лист4"}</definedName>
    <definedName name="пот" localSheetId="103" hidden="1">{#N/A,#N/A,FALSE,"Лист4"}</definedName>
    <definedName name="пот" localSheetId="119" hidden="1">{#N/A,#N/A,FALSE,"Лист4"}</definedName>
    <definedName name="пот" localSheetId="134" hidden="1">{#N/A,#N/A,FALSE,"Лист4"}</definedName>
    <definedName name="пот" localSheetId="141" hidden="1">{#N/A,#N/A,FALSE,"Лист4"}</definedName>
    <definedName name="пот" localSheetId="142" hidden="1">{#N/A,#N/A,FALSE,"Лист4"}</definedName>
    <definedName name="пот" localSheetId="143" hidden="1">{#N/A,#N/A,FALSE,"Лист4"}</definedName>
    <definedName name="пот" localSheetId="144" hidden="1">{#N/A,#N/A,FALSE,"Лист4"}</definedName>
    <definedName name="пот" localSheetId="145" hidden="1">{#N/A,#N/A,FALSE,"Лист4"}</definedName>
    <definedName name="пот" localSheetId="18" hidden="1">{#N/A,#N/A,FALSE,"Лист4"}</definedName>
    <definedName name="пот" localSheetId="19" hidden="1">{#N/A,#N/A,FALSE,"Лист4"}</definedName>
    <definedName name="пот" localSheetId="93" hidden="1">{#N/A,#N/A,FALSE,"Лист4"}</definedName>
    <definedName name="пот" localSheetId="108" hidden="1">{#N/A,#N/A,FALSE,"Лист4"}</definedName>
    <definedName name="пот" localSheetId="109" hidden="1">{#N/A,#N/A,FALSE,"Лист4"}</definedName>
    <definedName name="пот" localSheetId="110" hidden="1">{#N/A,#N/A,FALSE,"Лист4"}</definedName>
    <definedName name="пот" localSheetId="126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47" hidden="1">{#N/A,#N/A,FALSE,"Лист4"}</definedName>
    <definedName name="пот" localSheetId="42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29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26" hidden="1">{#N/A,#N/A,FALSE,"т04"}</definedName>
    <definedName name="пп" localSheetId="31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34" hidden="1">{#N/A,#N/A,FALSE,"т04"}</definedName>
    <definedName name="пп" localSheetId="35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51" hidden="1">{#N/A,#N/A,FALSE,"т04"}</definedName>
    <definedName name="пп" localSheetId="52" hidden="1">{#N/A,#N/A,FALSE,"т04"}</definedName>
    <definedName name="пп" localSheetId="53" hidden="1">{#N/A,#N/A,FALSE,"т04"}</definedName>
    <definedName name="пп" localSheetId="5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104" hidden="1">{#N/A,#N/A,FALSE,"т04"}</definedName>
    <definedName name="пп" localSheetId="105" hidden="1">{#N/A,#N/A,FALSE,"т04"}</definedName>
    <definedName name="пп" localSheetId="106" hidden="1">{#N/A,#N/A,FALSE,"т04"}</definedName>
    <definedName name="пп" localSheetId="107" hidden="1">{#N/A,#N/A,FALSE,"Лист4"}</definedName>
    <definedName name="пп" localSheetId="96" hidden="1">{#N/A,#N/A,FALSE,"т04"}</definedName>
    <definedName name="пп" localSheetId="98" hidden="1">{#N/A,#N/A,FALSE,"т04"}</definedName>
    <definedName name="пп" localSheetId="101" hidden="1">{#N/A,#N/A,FALSE,"Лист4"}</definedName>
    <definedName name="пп" localSheetId="102" hidden="1">{#N/A,#N/A,FALSE,"т04"}</definedName>
    <definedName name="пп" localSheetId="103" hidden="1">{#N/A,#N/A,FALSE,"т04"}</definedName>
    <definedName name="пп" localSheetId="119" hidden="1">{#N/A,#N/A,FALSE,"т04"}</definedName>
    <definedName name="пп" localSheetId="134" hidden="1">{#N/A,#N/A,FALSE,"т04"}</definedName>
    <definedName name="пп" localSheetId="139" hidden="1">{#N/A,#N/A,FALSE,"т04"}</definedName>
    <definedName name="пп" localSheetId="141" hidden="1">{#N/A,#N/A,FALSE,"т04"}</definedName>
    <definedName name="пп" localSheetId="142" hidden="1">{#N/A,#N/A,FALSE,"т04"}</definedName>
    <definedName name="пп" localSheetId="143" hidden="1">{#N/A,#N/A,FALSE,"т04"}</definedName>
    <definedName name="пп" localSheetId="144" hidden="1">{#N/A,#N/A,FALSE,"т04"}</definedName>
    <definedName name="пп" localSheetId="145" hidden="1">{#N/A,#N/A,FALSE,"т04"}</definedName>
    <definedName name="пп" localSheetId="18" hidden="1">{#N/A,#N/A,FALSE,"т04"}</definedName>
    <definedName name="пп" localSheetId="19" hidden="1">{#N/A,#N/A,FALSE,"т04"}</definedName>
    <definedName name="пп" localSheetId="93" hidden="1">{#N/A,#N/A,FALSE,"т04"}</definedName>
    <definedName name="пп" localSheetId="108" hidden="1">{#N/A,#N/A,FALSE,"Лист4"}</definedName>
    <definedName name="пп" localSheetId="109" hidden="1">{#N/A,#N/A,FALSE,"т04"}</definedName>
    <definedName name="пп" localSheetId="110" hidden="1">{#N/A,#N/A,FALSE,"т04"}</definedName>
    <definedName name="пп" localSheetId="126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47" hidden="1">{#N/A,#N/A,FALSE,"т04"}</definedName>
    <definedName name="пп" localSheetId="42" hidden="1">{#N/A,#N/A,FALSE,"т04"}</definedName>
    <definedName name="пп" hidden="1">{#N/A,#N/A,FALSE,"т04"}</definedName>
    <definedName name="пп_2" localSheetId="31" hidden="1">{#N/A,#N/A,FALSE,"т04"}</definedName>
    <definedName name="пп_2" localSheetId="40" hidden="1">{#N/A,#N/A,FALSE,"т04"}</definedName>
    <definedName name="пп_2" localSheetId="41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34" hidden="1">{#N/A,#N/A,FALSE,"т04"}</definedName>
    <definedName name="пп_2" localSheetId="35" hidden="1">{#N/A,#N/A,FALSE,"т04"}</definedName>
    <definedName name="пп_2" localSheetId="36" hidden="1">{#N/A,#N/A,FALSE,"т04"}</definedName>
    <definedName name="пп_2" localSheetId="37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93" hidden="1">{#N/A,#N/A,FALSE,"т04"}</definedName>
    <definedName name="пп_2" localSheetId="126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45" hidden="1">{#N/A,#N/A,FALSE,"т04"}</definedName>
    <definedName name="пп_2" localSheetId="46" hidden="1">{#N/A,#N/A,FALSE,"т04"}</definedName>
    <definedName name="пп_2" localSheetId="47" hidden="1">{#N/A,#N/A,FALSE,"т04"}</definedName>
    <definedName name="пп_2" hidden="1">{#N/A,#N/A,FALSE,"т04"}</definedName>
    <definedName name="пп_2_1" localSheetId="31" hidden="1">{#N/A,#N/A,FALSE,"т04"}</definedName>
    <definedName name="пп_2_1" localSheetId="40" hidden="1">{#N/A,#N/A,FALSE,"т04"}</definedName>
    <definedName name="пп_2_1" localSheetId="41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34" hidden="1">{#N/A,#N/A,FALSE,"т04"}</definedName>
    <definedName name="пп_2_1" localSheetId="35" hidden="1">{#N/A,#N/A,FALSE,"т04"}</definedName>
    <definedName name="пп_2_1" localSheetId="36" hidden="1">{#N/A,#N/A,FALSE,"т04"}</definedName>
    <definedName name="пп_2_1" localSheetId="37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93" hidden="1">{#N/A,#N/A,FALSE,"т04"}</definedName>
    <definedName name="пп_2_1" localSheetId="126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45" hidden="1">{#N/A,#N/A,FALSE,"т04"}</definedName>
    <definedName name="пп_2_1" localSheetId="46" hidden="1">{#N/A,#N/A,FALSE,"т04"}</definedName>
    <definedName name="пп_2_1" localSheetId="47" hidden="1">{#N/A,#N/A,FALSE,"т04"}</definedName>
    <definedName name="пп_2_1" hidden="1">{#N/A,#N/A,FALSE,"т04"}</definedName>
    <definedName name="пппп" localSheetId="31" hidden="1">{#N/A,#N/A,FALSE,"т02бд"}</definedName>
    <definedName name="пппп" localSheetId="40" hidden="1">{#N/A,#N/A,FALSE,"т02бд"}</definedName>
    <definedName name="пппп" localSheetId="41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34" hidden="1">{#N/A,#N/A,FALSE,"т02бд"}</definedName>
    <definedName name="пппп" localSheetId="35" hidden="1">{#N/A,#N/A,FALSE,"т02бд"}</definedName>
    <definedName name="пппп" localSheetId="36" hidden="1">{#N/A,#N/A,FALSE,"т02бд"}</definedName>
    <definedName name="пппп" localSheetId="37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93" hidden="1">{#N/A,#N/A,FALSE,"т02бд"}</definedName>
    <definedName name="пппп" localSheetId="126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45" hidden="1">{#N/A,#N/A,FALSE,"т02бд"}</definedName>
    <definedName name="пппп" localSheetId="46" hidden="1">{#N/A,#N/A,FALSE,"т02бд"}</definedName>
    <definedName name="пппп" localSheetId="47" hidden="1">{#N/A,#N/A,FALSE,"т02бд"}</definedName>
    <definedName name="пппп" hidden="1">{#N/A,#N/A,FALSE,"т02бд"}</definedName>
    <definedName name="пппп_1" localSheetId="31" hidden="1">{#N/A,#N/A,FALSE,"т02бд"}</definedName>
    <definedName name="пппп_1" localSheetId="40" hidden="1">{#N/A,#N/A,FALSE,"т02бд"}</definedName>
    <definedName name="пппп_1" localSheetId="41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34" hidden="1">{#N/A,#N/A,FALSE,"т02бд"}</definedName>
    <definedName name="пппп_1" localSheetId="35" hidden="1">{#N/A,#N/A,FALSE,"т02бд"}</definedName>
    <definedName name="пппп_1" localSheetId="36" hidden="1">{#N/A,#N/A,FALSE,"т02бд"}</definedName>
    <definedName name="пппп_1" localSheetId="37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93" hidden="1">{#N/A,#N/A,FALSE,"т02бд"}</definedName>
    <definedName name="пппп_1" localSheetId="126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45" hidden="1">{#N/A,#N/A,FALSE,"т02бд"}</definedName>
    <definedName name="пппп_1" localSheetId="46" hidden="1">{#N/A,#N/A,FALSE,"т02бд"}</definedName>
    <definedName name="пппп_1" localSheetId="47" hidden="1">{#N/A,#N/A,FALSE,"т02бд"}</definedName>
    <definedName name="пппп_1" hidden="1">{#N/A,#N/A,FALSE,"т02бд"}</definedName>
    <definedName name="пппп_2" localSheetId="31" hidden="1">{#N/A,#N/A,FALSE,"т02бд"}</definedName>
    <definedName name="пппп_2" localSheetId="40" hidden="1">{#N/A,#N/A,FALSE,"т02бд"}</definedName>
    <definedName name="пппп_2" localSheetId="41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34" hidden="1">{#N/A,#N/A,FALSE,"т02бд"}</definedName>
    <definedName name="пппп_2" localSheetId="35" hidden="1">{#N/A,#N/A,FALSE,"т02бд"}</definedName>
    <definedName name="пппп_2" localSheetId="36" hidden="1">{#N/A,#N/A,FALSE,"т02бд"}</definedName>
    <definedName name="пппп_2" localSheetId="37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93" hidden="1">{#N/A,#N/A,FALSE,"т02бд"}</definedName>
    <definedName name="пппп_2" localSheetId="126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45" hidden="1">{#N/A,#N/A,FALSE,"т02бд"}</definedName>
    <definedName name="пппп_2" localSheetId="46" hidden="1">{#N/A,#N/A,FALSE,"т02бд"}</definedName>
    <definedName name="пппп_2" localSheetId="47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104" hidden="1">{#N/A,#N/A,FALSE,"SimInp1";#N/A,#N/A,FALSE,"SimInp2";#N/A,#N/A,FALSE,"SimOut1";#N/A,#N/A,FALSE,"SimOut2";#N/A,#N/A,FALSE,"SimOut3";#N/A,#N/A,FALSE,"SimOut4";#N/A,#N/A,FALSE,"SimOut5"}</definedName>
    <definedName name="ппппппппппп" localSheetId="96" hidden="1">{#N/A,#N/A,FALSE,"SimInp1";#N/A,#N/A,FALSE,"SimInp2";#N/A,#N/A,FALSE,"SimOut1";#N/A,#N/A,FALSE,"SimOut2";#N/A,#N/A,FALSE,"SimOut3";#N/A,#N/A,FALSE,"SimOut4";#N/A,#N/A,FALSE,"SimOut5"}</definedName>
    <definedName name="ппппппппппп" localSheetId="101" hidden="1">{#N/A,#N/A,FALSE,"SimInp1";#N/A,#N/A,FALSE,"SimInp2";#N/A,#N/A,FALSE,"SimOut1";#N/A,#N/A,FALSE,"SimOut2";#N/A,#N/A,FALSE,"SimOut3";#N/A,#N/A,FALSE,"SimOut4";#N/A,#N/A,FALSE,"SimOut5"}</definedName>
    <definedName name="ппппппппппп" localSheetId="102" hidden="1">{#N/A,#N/A,FALSE,"SimInp1";#N/A,#N/A,FALSE,"SimInp2";#N/A,#N/A,FALSE,"SimOut1";#N/A,#N/A,FALSE,"SimOut2";#N/A,#N/A,FALSE,"SimOut3";#N/A,#N/A,FALSE,"SimOut4";#N/A,#N/A,FALSE,"SimOut5"}</definedName>
    <definedName name="ппппппппппп" localSheetId="103" hidden="1">{#N/A,#N/A,FALSE,"SimInp1";#N/A,#N/A,FALSE,"SimInp2";#N/A,#N/A,FALSE,"SimOut1";#N/A,#N/A,FALSE,"SimOut2";#N/A,#N/A,FALSE,"SimOut3";#N/A,#N/A,FALSE,"SimOut4";#N/A,#N/A,FALSE,"SimOut5"}</definedName>
    <definedName name="ппппппппппп" localSheetId="119" hidden="1">{#N/A,#N/A,FALSE,"SimInp1";#N/A,#N/A,FALSE,"SimInp2";#N/A,#N/A,FALSE,"SimOut1";#N/A,#N/A,FALSE,"SimOut2";#N/A,#N/A,FALSE,"SimOut3";#N/A,#N/A,FALSE,"SimOut4";#N/A,#N/A,FALSE,"SimOut5"}</definedName>
    <definedName name="ппппппппппп" localSheetId="134" hidden="1">{#N/A,#N/A,FALSE,"SimInp1";#N/A,#N/A,FALSE,"SimInp2";#N/A,#N/A,FALSE,"SimOut1";#N/A,#N/A,FALSE,"SimOut2";#N/A,#N/A,FALSE,"SimOut3";#N/A,#N/A,FALSE,"SimOut4";#N/A,#N/A,FALSE,"SimOut5"}</definedName>
    <definedName name="ппппппппппп" localSheetId="139" hidden="1">{#N/A,#N/A,FALSE,"SimInp1";#N/A,#N/A,FALSE,"SimInp2";#N/A,#N/A,FALSE,"SimOut1";#N/A,#N/A,FALSE,"SimOut2";#N/A,#N/A,FALSE,"SimOut3";#N/A,#N/A,FALSE,"SimOut4";#N/A,#N/A,FALSE,"SimOut5"}</definedName>
    <definedName name="ппппппппппп" localSheetId="141" hidden="1">{#N/A,#N/A,FALSE,"SimInp1";#N/A,#N/A,FALSE,"SimInp2";#N/A,#N/A,FALSE,"SimOut1";#N/A,#N/A,FALSE,"SimOut2";#N/A,#N/A,FALSE,"SimOut3";#N/A,#N/A,FALSE,"SimOut4";#N/A,#N/A,FALSE,"SimOut5"}</definedName>
    <definedName name="ппппппппппп" localSheetId="142" hidden="1">{#N/A,#N/A,FALSE,"SimInp1";#N/A,#N/A,FALSE,"SimInp2";#N/A,#N/A,FALSE,"SimOut1";#N/A,#N/A,FALSE,"SimOut2";#N/A,#N/A,FALSE,"SimOut3";#N/A,#N/A,FALSE,"SimOut4";#N/A,#N/A,FALSE,"SimOut5"}</definedName>
    <definedName name="ппппппппппп" localSheetId="143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108" hidden="1">{#N/A,#N/A,FALSE,"SimInp1";#N/A,#N/A,FALSE,"SimInp2";#N/A,#N/A,FALSE,"SimOut1";#N/A,#N/A,FALSE,"SimOut2";#N/A,#N/A,FALSE,"SimOut3";#N/A,#N/A,FALSE,"SimOut4";#N/A,#N/A,FALSE,"SimOut5"}</definedName>
    <definedName name="ппппппппппп" localSheetId="109" hidden="1">{#N/A,#N/A,FALSE,"SimInp1";#N/A,#N/A,FALSE,"SimInp2";#N/A,#N/A,FALSE,"SimOut1";#N/A,#N/A,FALSE,"SimOut2";#N/A,#N/A,FALSE,"SimOut3";#N/A,#N/A,FALSE,"SimOut4";#N/A,#N/A,FALSE,"SimOut5"}</definedName>
    <definedName name="ппппппппппп" localSheetId="110" hidden="1">{#N/A,#N/A,FALSE,"SimInp1";#N/A,#N/A,FALSE,"SimInp2";#N/A,#N/A,FALSE,"SimOut1";#N/A,#N/A,FALSE,"SimOut2";#N/A,#N/A,FALSE,"SimOut3";#N/A,#N/A,FALSE,"SimOut4";#N/A,#N/A,FALSE,"SimOut5"}</definedName>
    <definedName name="ппппппппппп" localSheetId="126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47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40" hidden="1">{#N/A,#N/A,FALSE,"SimInp1";#N/A,#N/A,FALSE,"SimInp2";#N/A,#N/A,FALSE,"SimOut1";#N/A,#N/A,FALSE,"SimOut2";#N/A,#N/A,FALSE,"SimOut3";#N/A,#N/A,FALSE,"SimOut4";#N/A,#N/A,FALSE,"SimOut5"}</definedName>
    <definedName name="ппппппппппп_1" localSheetId="41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37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93" hidden="1">{#N/A,#N/A,FALSE,"SimInp1";#N/A,#N/A,FALSE,"SimInp2";#N/A,#N/A,FALSE,"SimOut1";#N/A,#N/A,FALSE,"SimOut2";#N/A,#N/A,FALSE,"SimOut3";#N/A,#N/A,FALSE,"SimOut4";#N/A,#N/A,FALSE,"SimOut5"}</definedName>
    <definedName name="ппппппппппп_1" localSheetId="126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6" hidden="1">{#N/A,#N/A,FALSE,"SimInp1";#N/A,#N/A,FALSE,"SimInp2";#N/A,#N/A,FALSE,"SimOut1";#N/A,#N/A,FALSE,"SimOut2";#N/A,#N/A,FALSE,"SimOut3";#N/A,#N/A,FALSE,"SimOut4";#N/A,#N/A,FALSE,"SimOut5"}</definedName>
    <definedName name="ппппппппппп_1" localSheetId="47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40" hidden="1">{#N/A,#N/A,FALSE,"SimInp1";#N/A,#N/A,FALSE,"SimInp2";#N/A,#N/A,FALSE,"SimOut1";#N/A,#N/A,FALSE,"SimOut2";#N/A,#N/A,FALSE,"SimOut3";#N/A,#N/A,FALSE,"SimOut4";#N/A,#N/A,FALSE,"SimOut5"}</definedName>
    <definedName name="ппппппппппп_2" localSheetId="41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37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93" hidden="1">{#N/A,#N/A,FALSE,"SimInp1";#N/A,#N/A,FALSE,"SimInp2";#N/A,#N/A,FALSE,"SimOut1";#N/A,#N/A,FALSE,"SimOut2";#N/A,#N/A,FALSE,"SimOut3";#N/A,#N/A,FALSE,"SimOut4";#N/A,#N/A,FALSE,"SimOut5"}</definedName>
    <definedName name="ппппппппппп_2" localSheetId="126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6" hidden="1">{#N/A,#N/A,FALSE,"SimInp1";#N/A,#N/A,FALSE,"SimInp2";#N/A,#N/A,FALSE,"SimOut1";#N/A,#N/A,FALSE,"SimOut2";#N/A,#N/A,FALSE,"SimOut3";#N/A,#N/A,FALSE,"SimOut4";#N/A,#N/A,FALSE,"SimOut5"}</definedName>
    <definedName name="ппппппппппп_2" localSheetId="47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31" hidden="1">{#N/A,#N/A,FALSE,"Лист4"}</definedName>
    <definedName name="ппше" localSheetId="40" hidden="1">{#N/A,#N/A,FALSE,"Лист4"}</definedName>
    <definedName name="ппше" localSheetId="41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34" hidden="1">{#N/A,#N/A,FALSE,"Лист4"}</definedName>
    <definedName name="ппше" localSheetId="35" hidden="1">{#N/A,#N/A,FALSE,"Лист4"}</definedName>
    <definedName name="ппше" localSheetId="3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67" hidden="1">{#N/A,#N/A,FALSE,"Лист4"}</definedName>
    <definedName name="ппше" localSheetId="104" hidden="1">{#N/A,#N/A,FALSE,"Лист4"}</definedName>
    <definedName name="ппше" localSheetId="105" hidden="1">{#N/A,#N/A,FALSE,"Лист4"}</definedName>
    <definedName name="ппше" localSheetId="106" hidden="1">{#N/A,#N/A,FALSE,"Лист4"}</definedName>
    <definedName name="ппше" localSheetId="107" hidden="1">{#N/A,#N/A,FALSE,"Лист4"}</definedName>
    <definedName name="ппше" localSheetId="96" hidden="1">{#N/A,#N/A,FALSE,"Лист4"}</definedName>
    <definedName name="ппше" localSheetId="101" hidden="1">{#N/A,#N/A,FALSE,"Лист4"}</definedName>
    <definedName name="ппше" localSheetId="102" hidden="1">{#N/A,#N/A,FALSE,"Лист4"}</definedName>
    <definedName name="ппше" localSheetId="103" hidden="1">{#N/A,#N/A,FALSE,"Лист4"}</definedName>
    <definedName name="ппше" localSheetId="119" hidden="1">{#N/A,#N/A,FALSE,"Лист4"}</definedName>
    <definedName name="ппше" localSheetId="134" hidden="1">{#N/A,#N/A,FALSE,"Лист4"}</definedName>
    <definedName name="ппше" localSheetId="141" hidden="1">{#N/A,#N/A,FALSE,"Лист4"}</definedName>
    <definedName name="ппше" localSheetId="142" hidden="1">{#N/A,#N/A,FALSE,"Лист4"}</definedName>
    <definedName name="ппше" localSheetId="143" hidden="1">{#N/A,#N/A,FALSE,"Лист4"}</definedName>
    <definedName name="ппше" localSheetId="144" hidden="1">{#N/A,#N/A,FALSE,"Лист4"}</definedName>
    <definedName name="ппше" localSheetId="145" hidden="1">{#N/A,#N/A,FALSE,"Лист4"}</definedName>
    <definedName name="ппше" localSheetId="18" hidden="1">{#N/A,#N/A,FALSE,"Лист4"}</definedName>
    <definedName name="ппше" localSheetId="19" hidden="1">{#N/A,#N/A,FALSE,"Лист4"}</definedName>
    <definedName name="ппше" localSheetId="93" hidden="1">{#N/A,#N/A,FALSE,"Лист4"}</definedName>
    <definedName name="ппше" localSheetId="108" hidden="1">{#N/A,#N/A,FALSE,"Лист4"}</definedName>
    <definedName name="ппше" localSheetId="109" hidden="1">{#N/A,#N/A,FALSE,"Лист4"}</definedName>
    <definedName name="ппше" localSheetId="110" hidden="1">{#N/A,#N/A,FALSE,"Лист4"}</definedName>
    <definedName name="ппше" localSheetId="126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47" hidden="1">{#N/A,#N/A,FALSE,"Лист4"}</definedName>
    <definedName name="ппше" localSheetId="42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31" hidden="1">{#N/A,#N/A,FALSE,"Лист4"}</definedName>
    <definedName name="про" localSheetId="40" hidden="1">{#N/A,#N/A,FALSE,"Лист4"}</definedName>
    <definedName name="про" localSheetId="41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34" hidden="1">{#N/A,#N/A,FALSE,"Лист4"}</definedName>
    <definedName name="про" localSheetId="35" hidden="1">{#N/A,#N/A,FALSE,"Лист4"}</definedName>
    <definedName name="про" localSheetId="3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67" hidden="1">{#N/A,#N/A,FALSE,"Лист4"}</definedName>
    <definedName name="про" localSheetId="104" hidden="1">{#N/A,#N/A,FALSE,"Лист4"}</definedName>
    <definedName name="про" localSheetId="105" hidden="1">{#N/A,#N/A,FALSE,"Лист4"}</definedName>
    <definedName name="про" localSheetId="106" hidden="1">{#N/A,#N/A,FALSE,"Лист4"}</definedName>
    <definedName name="про" localSheetId="107" hidden="1">{#N/A,#N/A,FALSE,"Лист4"}</definedName>
    <definedName name="про" localSheetId="96" hidden="1">{#N/A,#N/A,FALSE,"Лист4"}</definedName>
    <definedName name="про" localSheetId="101" hidden="1">{#N/A,#N/A,FALSE,"Лист4"}</definedName>
    <definedName name="про" localSheetId="102" hidden="1">{#N/A,#N/A,FALSE,"Лист4"}</definedName>
    <definedName name="про" localSheetId="103" hidden="1">{#N/A,#N/A,FALSE,"Лист4"}</definedName>
    <definedName name="про" localSheetId="119" hidden="1">{#N/A,#N/A,FALSE,"Лист4"}</definedName>
    <definedName name="про" localSheetId="134" hidden="1">{#N/A,#N/A,FALSE,"Лист4"}</definedName>
    <definedName name="про" localSheetId="141" hidden="1">{#N/A,#N/A,FALSE,"Лист4"}</definedName>
    <definedName name="про" localSheetId="142" hidden="1">{#N/A,#N/A,FALSE,"Лист4"}</definedName>
    <definedName name="про" localSheetId="143" hidden="1">{#N/A,#N/A,FALSE,"Лист4"}</definedName>
    <definedName name="про" localSheetId="144" hidden="1">{#N/A,#N/A,FALSE,"Лист4"}</definedName>
    <definedName name="про" localSheetId="145" hidden="1">{#N/A,#N/A,FALSE,"Лист4"}</definedName>
    <definedName name="про" localSheetId="18" hidden="1">{#N/A,#N/A,FALSE,"Лист4"}</definedName>
    <definedName name="про" localSheetId="19" hidden="1">{#N/A,#N/A,FALSE,"Лист4"}</definedName>
    <definedName name="про" localSheetId="93" hidden="1">{#N/A,#N/A,FALSE,"Лист4"}</definedName>
    <definedName name="про" localSheetId="108" hidden="1">{#N/A,#N/A,FALSE,"Лист4"}</definedName>
    <definedName name="про" localSheetId="109" hidden="1">{#N/A,#N/A,FALSE,"Лист4"}</definedName>
    <definedName name="про" localSheetId="110" hidden="1">{#N/A,#N/A,FALSE,"Лист4"}</definedName>
    <definedName name="про" localSheetId="126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47" hidden="1">{#N/A,#N/A,FALSE,"Лист4"}</definedName>
    <definedName name="про" localSheetId="42" hidden="1">{#N/A,#N/A,FALSE,"Лист4"}</definedName>
    <definedName name="про" hidden="1">{#N/A,#N/A,FALSE,"Лист4"}</definedName>
    <definedName name="прогшлл" localSheetId="31" hidden="1">{#N/A,#N/A,FALSE,"т02бд"}</definedName>
    <definedName name="прогшлл" localSheetId="40" hidden="1">{#N/A,#N/A,FALSE,"т02бд"}</definedName>
    <definedName name="прогшлл" localSheetId="41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34" hidden="1">{#N/A,#N/A,FALSE,"т02бд"}</definedName>
    <definedName name="прогшлл" localSheetId="35" hidden="1">{#N/A,#N/A,FALSE,"т02бд"}</definedName>
    <definedName name="прогшлл" localSheetId="36" hidden="1">{#N/A,#N/A,FALSE,"т02бд"}</definedName>
    <definedName name="прогшлл" localSheetId="37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93" hidden="1">{#N/A,#N/A,FALSE,"т02бд"}</definedName>
    <definedName name="прогшлл" localSheetId="126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45" hidden="1">{#N/A,#N/A,FALSE,"т02бд"}</definedName>
    <definedName name="прогшлл" localSheetId="46" hidden="1">{#N/A,#N/A,FALSE,"т02бд"}</definedName>
    <definedName name="прогшлл" localSheetId="47" hidden="1">{#N/A,#N/A,FALSE,"т02бд"}</definedName>
    <definedName name="прогшлл" hidden="1">{#N/A,#N/A,FALSE,"т02бд"}</definedName>
    <definedName name="прогшлл_1" localSheetId="31" hidden="1">{#N/A,#N/A,FALSE,"т02бд"}</definedName>
    <definedName name="прогшлл_1" localSheetId="40" hidden="1">{#N/A,#N/A,FALSE,"т02бд"}</definedName>
    <definedName name="прогшлл_1" localSheetId="41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34" hidden="1">{#N/A,#N/A,FALSE,"т02бд"}</definedName>
    <definedName name="прогшлл_1" localSheetId="35" hidden="1">{#N/A,#N/A,FALSE,"т02бд"}</definedName>
    <definedName name="прогшлл_1" localSheetId="36" hidden="1">{#N/A,#N/A,FALSE,"т02бд"}</definedName>
    <definedName name="прогшлл_1" localSheetId="37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93" hidden="1">{#N/A,#N/A,FALSE,"т02бд"}</definedName>
    <definedName name="прогшлл_1" localSheetId="126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45" hidden="1">{#N/A,#N/A,FALSE,"т02бд"}</definedName>
    <definedName name="прогшлл_1" localSheetId="46" hidden="1">{#N/A,#N/A,FALSE,"т02бд"}</definedName>
    <definedName name="прогшлл_1" localSheetId="47" hidden="1">{#N/A,#N/A,FALSE,"т02бд"}</definedName>
    <definedName name="прогшлл_1" hidden="1">{#N/A,#N/A,FALSE,"т02бд"}</definedName>
    <definedName name="прогшлл_2" localSheetId="31" hidden="1">{#N/A,#N/A,FALSE,"т02бд"}</definedName>
    <definedName name="прогшлл_2" localSheetId="40" hidden="1">{#N/A,#N/A,FALSE,"т02бд"}</definedName>
    <definedName name="прогшлл_2" localSheetId="41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34" hidden="1">{#N/A,#N/A,FALSE,"т02бд"}</definedName>
    <definedName name="прогшлл_2" localSheetId="35" hidden="1">{#N/A,#N/A,FALSE,"т02бд"}</definedName>
    <definedName name="прогшлл_2" localSheetId="36" hidden="1">{#N/A,#N/A,FALSE,"т02бд"}</definedName>
    <definedName name="прогшлл_2" localSheetId="37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93" hidden="1">{#N/A,#N/A,FALSE,"т02бд"}</definedName>
    <definedName name="прогшлл_2" localSheetId="126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45" hidden="1">{#N/A,#N/A,FALSE,"т02бд"}</definedName>
    <definedName name="прогшлл_2" localSheetId="46" hidden="1">{#N/A,#N/A,FALSE,"т02бд"}</definedName>
    <definedName name="прогшлл_2" localSheetId="47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31" hidden="1">{#N/A,#N/A,FALSE,"Лист4"}</definedName>
    <definedName name="прое" localSheetId="40" hidden="1">{#N/A,#N/A,FALSE,"Лист4"}</definedName>
    <definedName name="прое" localSheetId="41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34" hidden="1">{#N/A,#N/A,FALSE,"Лист4"}</definedName>
    <definedName name="прое" localSheetId="35" hidden="1">{#N/A,#N/A,FALSE,"Лист4"}</definedName>
    <definedName name="прое" localSheetId="3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67" hidden="1">{#N/A,#N/A,FALSE,"Лист4"}</definedName>
    <definedName name="прое" localSheetId="104" hidden="1">{#N/A,#N/A,FALSE,"Лист4"}</definedName>
    <definedName name="прое" localSheetId="105" hidden="1">{#N/A,#N/A,FALSE,"Лист4"}</definedName>
    <definedName name="прое" localSheetId="106" hidden="1">{#N/A,#N/A,FALSE,"Лист4"}</definedName>
    <definedName name="прое" localSheetId="107" hidden="1">{#N/A,#N/A,FALSE,"Лист4"}</definedName>
    <definedName name="прое" localSheetId="96" hidden="1">{#N/A,#N/A,FALSE,"Лист4"}</definedName>
    <definedName name="прое" localSheetId="101" hidden="1">{#N/A,#N/A,FALSE,"Лист4"}</definedName>
    <definedName name="прое" localSheetId="102" hidden="1">{#N/A,#N/A,FALSE,"Лист4"}</definedName>
    <definedName name="прое" localSheetId="103" hidden="1">{#N/A,#N/A,FALSE,"Лист4"}</definedName>
    <definedName name="прое" localSheetId="119" hidden="1">{#N/A,#N/A,FALSE,"Лист4"}</definedName>
    <definedName name="прое" localSheetId="134" hidden="1">{#N/A,#N/A,FALSE,"Лист4"}</definedName>
    <definedName name="прое" localSheetId="141" hidden="1">{#N/A,#N/A,FALSE,"Лист4"}</definedName>
    <definedName name="прое" localSheetId="142" hidden="1">{#N/A,#N/A,FALSE,"Лист4"}</definedName>
    <definedName name="прое" localSheetId="143" hidden="1">{#N/A,#N/A,FALSE,"Лист4"}</definedName>
    <definedName name="прое" localSheetId="144" hidden="1">{#N/A,#N/A,FALSE,"Лист4"}</definedName>
    <definedName name="прое" localSheetId="145" hidden="1">{#N/A,#N/A,FALSE,"Лист4"}</definedName>
    <definedName name="прое" localSheetId="18" hidden="1">{#N/A,#N/A,FALSE,"Лист4"}</definedName>
    <definedName name="прое" localSheetId="19" hidden="1">{#N/A,#N/A,FALSE,"Лист4"}</definedName>
    <definedName name="прое" localSheetId="93" hidden="1">{#N/A,#N/A,FALSE,"Лист4"}</definedName>
    <definedName name="прое" localSheetId="108" hidden="1">{#N/A,#N/A,FALSE,"Лист4"}</definedName>
    <definedName name="прое" localSheetId="109" hidden="1">{#N/A,#N/A,FALSE,"Лист4"}</definedName>
    <definedName name="прое" localSheetId="110" hidden="1">{#N/A,#N/A,FALSE,"Лист4"}</definedName>
    <definedName name="прое" localSheetId="126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47" hidden="1">{#N/A,#N/A,FALSE,"Лист4"}</definedName>
    <definedName name="прое" localSheetId="42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31" hidden="1">{#N/A,#N/A,FALSE,"Лист4"}</definedName>
    <definedName name="прои" localSheetId="40" hidden="1">{#N/A,#N/A,FALSE,"Лист4"}</definedName>
    <definedName name="прои" localSheetId="41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34" hidden="1">{#N/A,#N/A,FALSE,"Лист4"}</definedName>
    <definedName name="прои" localSheetId="35" hidden="1">{#N/A,#N/A,FALSE,"Лист4"}</definedName>
    <definedName name="прои" localSheetId="3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67" hidden="1">{#N/A,#N/A,FALSE,"Лист4"}</definedName>
    <definedName name="прои" localSheetId="104" hidden="1">{#N/A,#N/A,FALSE,"Лист4"}</definedName>
    <definedName name="прои" localSheetId="105" hidden="1">{#N/A,#N/A,FALSE,"Лист4"}</definedName>
    <definedName name="прои" localSheetId="106" hidden="1">{#N/A,#N/A,FALSE,"Лист4"}</definedName>
    <definedName name="прои" localSheetId="107" hidden="1">{#N/A,#N/A,FALSE,"Лист4"}</definedName>
    <definedName name="прои" localSheetId="96" hidden="1">{#N/A,#N/A,FALSE,"Лист4"}</definedName>
    <definedName name="прои" localSheetId="101" hidden="1">{#N/A,#N/A,FALSE,"Лист4"}</definedName>
    <definedName name="прои" localSheetId="102" hidden="1">{#N/A,#N/A,FALSE,"Лист4"}</definedName>
    <definedName name="прои" localSheetId="103" hidden="1">{#N/A,#N/A,FALSE,"Лист4"}</definedName>
    <definedName name="прои" localSheetId="119" hidden="1">{#N/A,#N/A,FALSE,"Лист4"}</definedName>
    <definedName name="прои" localSheetId="134" hidden="1">{#N/A,#N/A,FALSE,"Лист4"}</definedName>
    <definedName name="прои" localSheetId="141" hidden="1">{#N/A,#N/A,FALSE,"Лист4"}</definedName>
    <definedName name="прои" localSheetId="142" hidden="1">{#N/A,#N/A,FALSE,"Лист4"}</definedName>
    <definedName name="прои" localSheetId="143" hidden="1">{#N/A,#N/A,FALSE,"Лист4"}</definedName>
    <definedName name="прои" localSheetId="144" hidden="1">{#N/A,#N/A,FALSE,"Лист4"}</definedName>
    <definedName name="прои" localSheetId="145" hidden="1">{#N/A,#N/A,FALSE,"Лист4"}</definedName>
    <definedName name="прои" localSheetId="18" hidden="1">{#N/A,#N/A,FALSE,"Лист4"}</definedName>
    <definedName name="прои" localSheetId="19" hidden="1">{#N/A,#N/A,FALSE,"Лист4"}</definedName>
    <definedName name="прои" localSheetId="93" hidden="1">{#N/A,#N/A,FALSE,"Лист4"}</definedName>
    <definedName name="прои" localSheetId="108" hidden="1">{#N/A,#N/A,FALSE,"Лист4"}</definedName>
    <definedName name="прои" localSheetId="109" hidden="1">{#N/A,#N/A,FALSE,"Лист4"}</definedName>
    <definedName name="прои" localSheetId="110" hidden="1">{#N/A,#N/A,FALSE,"Лист4"}</definedName>
    <definedName name="прои" localSheetId="126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47" hidden="1">{#N/A,#N/A,FALSE,"Лист4"}</definedName>
    <definedName name="прои" localSheetId="42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31" hidden="1">{#N/A,#N/A,FALSE,"Лист4"}</definedName>
    <definedName name="рор" localSheetId="40" hidden="1">{#N/A,#N/A,FALSE,"Лист4"}</definedName>
    <definedName name="рор" localSheetId="41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34" hidden="1">{#N/A,#N/A,FALSE,"Лист4"}</definedName>
    <definedName name="рор" localSheetId="35" hidden="1">{#N/A,#N/A,FALSE,"Лист4"}</definedName>
    <definedName name="рор" localSheetId="3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67" hidden="1">{#N/A,#N/A,FALSE,"Лист4"}</definedName>
    <definedName name="рор" localSheetId="104" hidden="1">{#N/A,#N/A,FALSE,"Лист4"}</definedName>
    <definedName name="рор" localSheetId="105" hidden="1">{#N/A,#N/A,FALSE,"Лист4"}</definedName>
    <definedName name="рор" localSheetId="106" hidden="1">{#N/A,#N/A,FALSE,"Лист4"}</definedName>
    <definedName name="рор" localSheetId="107" hidden="1">{#N/A,#N/A,FALSE,"Лист4"}</definedName>
    <definedName name="рор" localSheetId="96" hidden="1">{#N/A,#N/A,FALSE,"Лист4"}</definedName>
    <definedName name="рор" localSheetId="101" hidden="1">{#N/A,#N/A,FALSE,"Лист4"}</definedName>
    <definedName name="рор" localSheetId="102" hidden="1">{#N/A,#N/A,FALSE,"Лист4"}</definedName>
    <definedName name="рор" localSheetId="103" hidden="1">{#N/A,#N/A,FALSE,"Лист4"}</definedName>
    <definedName name="рор" localSheetId="119" hidden="1">{#N/A,#N/A,FALSE,"Лист4"}</definedName>
    <definedName name="рор" localSheetId="134" hidden="1">{#N/A,#N/A,FALSE,"Лист4"}</definedName>
    <definedName name="рор" localSheetId="141" hidden="1">{#N/A,#N/A,FALSE,"Лист4"}</definedName>
    <definedName name="рор" localSheetId="142" hidden="1">{#N/A,#N/A,FALSE,"Лист4"}</definedName>
    <definedName name="рор" localSheetId="143" hidden="1">{#N/A,#N/A,FALSE,"Лист4"}</definedName>
    <definedName name="рор" localSheetId="144" hidden="1">{#N/A,#N/A,FALSE,"Лист4"}</definedName>
    <definedName name="рор" localSheetId="145" hidden="1">{#N/A,#N/A,FALSE,"Лист4"}</definedName>
    <definedName name="рор" localSheetId="18" hidden="1">{#N/A,#N/A,FALSE,"Лист4"}</definedName>
    <definedName name="рор" localSheetId="19" hidden="1">{#N/A,#N/A,FALSE,"Лист4"}</definedName>
    <definedName name="рор" localSheetId="93" hidden="1">{#N/A,#N/A,FALSE,"Лист4"}</definedName>
    <definedName name="рор" localSheetId="108" hidden="1">{#N/A,#N/A,FALSE,"Лист4"}</definedName>
    <definedName name="рор" localSheetId="109" hidden="1">{#N/A,#N/A,FALSE,"Лист4"}</definedName>
    <definedName name="рор" localSheetId="110" hidden="1">{#N/A,#N/A,FALSE,"Лист4"}</definedName>
    <definedName name="рор" localSheetId="126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47" hidden="1">{#N/A,#N/A,FALSE,"Лист4"}</definedName>
    <definedName name="рор" localSheetId="42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31" hidden="1">{#N/A,#N/A,FALSE,"Лист4"}</definedName>
    <definedName name="роро" localSheetId="40" hidden="1">{#N/A,#N/A,FALSE,"Лист4"}</definedName>
    <definedName name="роро" localSheetId="41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34" hidden="1">{#N/A,#N/A,FALSE,"Лист4"}</definedName>
    <definedName name="роро" localSheetId="35" hidden="1">{#N/A,#N/A,FALSE,"Лист4"}</definedName>
    <definedName name="роро" localSheetId="3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67" hidden="1">{#N/A,#N/A,FALSE,"Лист4"}</definedName>
    <definedName name="роро" localSheetId="104" hidden="1">{#N/A,#N/A,FALSE,"Лист4"}</definedName>
    <definedName name="роро" localSheetId="105" hidden="1">{#N/A,#N/A,FALSE,"Лист4"}</definedName>
    <definedName name="роро" localSheetId="106" hidden="1">{#N/A,#N/A,FALSE,"Лист4"}</definedName>
    <definedName name="роро" localSheetId="107" hidden="1">{#N/A,#N/A,FALSE,"Лист4"}</definedName>
    <definedName name="роро" localSheetId="96" hidden="1">{#N/A,#N/A,FALSE,"Лист4"}</definedName>
    <definedName name="роро" localSheetId="101" hidden="1">{#N/A,#N/A,FALSE,"Лист4"}</definedName>
    <definedName name="роро" localSheetId="102" hidden="1">{#N/A,#N/A,FALSE,"Лист4"}</definedName>
    <definedName name="роро" localSheetId="103" hidden="1">{#N/A,#N/A,FALSE,"Лист4"}</definedName>
    <definedName name="роро" localSheetId="119" hidden="1">{#N/A,#N/A,FALSE,"Лист4"}</definedName>
    <definedName name="роро" localSheetId="134" hidden="1">{#N/A,#N/A,FALSE,"Лист4"}</definedName>
    <definedName name="роро" localSheetId="141" hidden="1">{#N/A,#N/A,FALSE,"Лист4"}</definedName>
    <definedName name="роро" localSheetId="142" hidden="1">{#N/A,#N/A,FALSE,"Лист4"}</definedName>
    <definedName name="роро" localSheetId="143" hidden="1">{#N/A,#N/A,FALSE,"Лист4"}</definedName>
    <definedName name="роро" localSheetId="144" hidden="1">{#N/A,#N/A,FALSE,"Лист4"}</definedName>
    <definedName name="роро" localSheetId="145" hidden="1">{#N/A,#N/A,FALSE,"Лист4"}</definedName>
    <definedName name="роро" localSheetId="18" hidden="1">{#N/A,#N/A,FALSE,"Лист4"}</definedName>
    <definedName name="роро" localSheetId="19" hidden="1">{#N/A,#N/A,FALSE,"Лист4"}</definedName>
    <definedName name="роро" localSheetId="93" hidden="1">{#N/A,#N/A,FALSE,"Лист4"}</definedName>
    <definedName name="роро" localSheetId="108" hidden="1">{#N/A,#N/A,FALSE,"Лист4"}</definedName>
    <definedName name="роро" localSheetId="109" hidden="1">{#N/A,#N/A,FALSE,"Лист4"}</definedName>
    <definedName name="роро" localSheetId="110" hidden="1">{#N/A,#N/A,FALSE,"Лист4"}</definedName>
    <definedName name="роро" localSheetId="126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47" hidden="1">{#N/A,#N/A,FALSE,"Лист4"}</definedName>
    <definedName name="роро" localSheetId="42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104" hidden="1">{#N/A,#N/A,FALSE,"I";#N/A,#N/A,FALSE,"J";#N/A,#N/A,FALSE,"K";#N/A,#N/A,FALSE,"L";#N/A,#N/A,FALSE,"M";#N/A,#N/A,FALSE,"N";#N/A,#N/A,FALSE,"O"}</definedName>
    <definedName name="росія" localSheetId="96" hidden="1">{#N/A,#N/A,FALSE,"I";#N/A,#N/A,FALSE,"J";#N/A,#N/A,FALSE,"K";#N/A,#N/A,FALSE,"L";#N/A,#N/A,FALSE,"M";#N/A,#N/A,FALSE,"N";#N/A,#N/A,FALSE,"O"}</definedName>
    <definedName name="росія" localSheetId="101" hidden="1">{#N/A,#N/A,FALSE,"I";#N/A,#N/A,FALSE,"J";#N/A,#N/A,FALSE,"K";#N/A,#N/A,FALSE,"L";#N/A,#N/A,FALSE,"M";#N/A,#N/A,FALSE,"N";#N/A,#N/A,FALSE,"O"}</definedName>
    <definedName name="росія" localSheetId="102" hidden="1">{#N/A,#N/A,FALSE,"I";#N/A,#N/A,FALSE,"J";#N/A,#N/A,FALSE,"K";#N/A,#N/A,FALSE,"L";#N/A,#N/A,FALSE,"M";#N/A,#N/A,FALSE,"N";#N/A,#N/A,FALSE,"O"}</definedName>
    <definedName name="росія" localSheetId="103" hidden="1">{#N/A,#N/A,FALSE,"I";#N/A,#N/A,FALSE,"J";#N/A,#N/A,FALSE,"K";#N/A,#N/A,FALSE,"L";#N/A,#N/A,FALSE,"M";#N/A,#N/A,FALSE,"N";#N/A,#N/A,FALSE,"O"}</definedName>
    <definedName name="росія" localSheetId="119" hidden="1">{#N/A,#N/A,FALSE,"I";#N/A,#N/A,FALSE,"J";#N/A,#N/A,FALSE,"K";#N/A,#N/A,FALSE,"L";#N/A,#N/A,FALSE,"M";#N/A,#N/A,FALSE,"N";#N/A,#N/A,FALSE,"O"}</definedName>
    <definedName name="росія" localSheetId="134" hidden="1">{#N/A,#N/A,FALSE,"I";#N/A,#N/A,FALSE,"J";#N/A,#N/A,FALSE,"K";#N/A,#N/A,FALSE,"L";#N/A,#N/A,FALSE,"M";#N/A,#N/A,FALSE,"N";#N/A,#N/A,FALSE,"O"}</definedName>
    <definedName name="росія" localSheetId="139" hidden="1">{#N/A,#N/A,FALSE,"I";#N/A,#N/A,FALSE,"J";#N/A,#N/A,FALSE,"K";#N/A,#N/A,FALSE,"L";#N/A,#N/A,FALSE,"M";#N/A,#N/A,FALSE,"N";#N/A,#N/A,FALSE,"O"}</definedName>
    <definedName name="росія" localSheetId="141" hidden="1">{#N/A,#N/A,FALSE,"I";#N/A,#N/A,FALSE,"J";#N/A,#N/A,FALSE,"K";#N/A,#N/A,FALSE,"L";#N/A,#N/A,FALSE,"M";#N/A,#N/A,FALSE,"N";#N/A,#N/A,FALSE,"O"}</definedName>
    <definedName name="росія" localSheetId="142" hidden="1">{#N/A,#N/A,FALSE,"I";#N/A,#N/A,FALSE,"J";#N/A,#N/A,FALSE,"K";#N/A,#N/A,FALSE,"L";#N/A,#N/A,FALSE,"M";#N/A,#N/A,FALSE,"N";#N/A,#N/A,FALSE,"O"}</definedName>
    <definedName name="росія" localSheetId="143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108" hidden="1">{#N/A,#N/A,FALSE,"I";#N/A,#N/A,FALSE,"J";#N/A,#N/A,FALSE,"K";#N/A,#N/A,FALSE,"L";#N/A,#N/A,FALSE,"M";#N/A,#N/A,FALSE,"N";#N/A,#N/A,FALSE,"O"}</definedName>
    <definedName name="росія" localSheetId="109" hidden="1">{#N/A,#N/A,FALSE,"I";#N/A,#N/A,FALSE,"J";#N/A,#N/A,FALSE,"K";#N/A,#N/A,FALSE,"L";#N/A,#N/A,FALSE,"M";#N/A,#N/A,FALSE,"N";#N/A,#N/A,FALSE,"O"}</definedName>
    <definedName name="росія" localSheetId="110" hidden="1">{#N/A,#N/A,FALSE,"I";#N/A,#N/A,FALSE,"J";#N/A,#N/A,FALSE,"K";#N/A,#N/A,FALSE,"L";#N/A,#N/A,FALSE,"M";#N/A,#N/A,FALSE,"N";#N/A,#N/A,FALSE,"O"}</definedName>
    <definedName name="росія" localSheetId="126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47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40" hidden="1">{#N/A,#N/A,FALSE,"I";#N/A,#N/A,FALSE,"J";#N/A,#N/A,FALSE,"K";#N/A,#N/A,FALSE,"L";#N/A,#N/A,FALSE,"M";#N/A,#N/A,FALSE,"N";#N/A,#N/A,FALSE,"O"}</definedName>
    <definedName name="росія_1" localSheetId="41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37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93" hidden="1">{#N/A,#N/A,FALSE,"I";#N/A,#N/A,FALSE,"J";#N/A,#N/A,FALSE,"K";#N/A,#N/A,FALSE,"L";#N/A,#N/A,FALSE,"M";#N/A,#N/A,FALSE,"N";#N/A,#N/A,FALSE,"O"}</definedName>
    <definedName name="росія_1" localSheetId="126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6" hidden="1">{#N/A,#N/A,FALSE,"I";#N/A,#N/A,FALSE,"J";#N/A,#N/A,FALSE,"K";#N/A,#N/A,FALSE,"L";#N/A,#N/A,FALSE,"M";#N/A,#N/A,FALSE,"N";#N/A,#N/A,FALSE,"O"}</definedName>
    <definedName name="росія_1" localSheetId="47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40" hidden="1">{#N/A,#N/A,FALSE,"I";#N/A,#N/A,FALSE,"J";#N/A,#N/A,FALSE,"K";#N/A,#N/A,FALSE,"L";#N/A,#N/A,FALSE,"M";#N/A,#N/A,FALSE,"N";#N/A,#N/A,FALSE,"O"}</definedName>
    <definedName name="росія_2" localSheetId="41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37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93" hidden="1">{#N/A,#N/A,FALSE,"I";#N/A,#N/A,FALSE,"J";#N/A,#N/A,FALSE,"K";#N/A,#N/A,FALSE,"L";#N/A,#N/A,FALSE,"M";#N/A,#N/A,FALSE,"N";#N/A,#N/A,FALSE,"O"}</definedName>
    <definedName name="росія_2" localSheetId="126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6" hidden="1">{#N/A,#N/A,FALSE,"I";#N/A,#N/A,FALSE,"J";#N/A,#N/A,FALSE,"K";#N/A,#N/A,FALSE,"L";#N/A,#N/A,FALSE,"M";#N/A,#N/A,FALSE,"N";#N/A,#N/A,FALSE,"O"}</definedName>
    <definedName name="росія_2" localSheetId="47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31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34" hidden="1">{"MONA",#N/A,FALSE,"S"}</definedName>
    <definedName name="ррпеак" localSheetId="35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104" hidden="1">{"MONA",#N/A,FALSE,"S"}</definedName>
    <definedName name="ррпеак" localSheetId="105" hidden="1">{"MONA",#N/A,FALSE,"S"}</definedName>
    <definedName name="ррпеак" localSheetId="106" hidden="1">{"MONA",#N/A,FALSE,"S"}</definedName>
    <definedName name="ррпеак" localSheetId="107" hidden="1">{"MONA",#N/A,FALSE,"S"}</definedName>
    <definedName name="ррпеак" localSheetId="96" hidden="1">{"MONA",#N/A,FALSE,"S"}</definedName>
    <definedName name="ррпеак" localSheetId="101" hidden="1">{"MONA",#N/A,FALSE,"S"}</definedName>
    <definedName name="ррпеак" localSheetId="102" hidden="1">{"MONA",#N/A,FALSE,"S"}</definedName>
    <definedName name="ррпеак" localSheetId="103" hidden="1">{"MONA",#N/A,FALSE,"S"}</definedName>
    <definedName name="ррпеак" localSheetId="119" hidden="1">{"MONA",#N/A,FALSE,"S"}</definedName>
    <definedName name="ррпеак" localSheetId="134" hidden="1">{"MONA",#N/A,FALSE,"S"}</definedName>
    <definedName name="ррпеак" localSheetId="139" hidden="1">{"MONA",#N/A,FALSE,"S"}</definedName>
    <definedName name="ррпеак" localSheetId="141" hidden="1">{"MONA",#N/A,FALSE,"S"}</definedName>
    <definedName name="ррпеак" localSheetId="142" hidden="1">{"MONA",#N/A,FALSE,"S"}</definedName>
    <definedName name="ррпеак" localSheetId="143" hidden="1">{"MONA",#N/A,FALSE,"S"}</definedName>
    <definedName name="ррпеак" localSheetId="144" hidden="1">{"MONA",#N/A,FALSE,"S"}</definedName>
    <definedName name="ррпеак" localSheetId="145" hidden="1">{"MONA",#N/A,FALSE,"S"}</definedName>
    <definedName name="ррпеак" localSheetId="18" hidden="1">{"MONA",#N/A,FALSE,"S"}</definedName>
    <definedName name="ррпеак" localSheetId="19" hidden="1">{"MONA",#N/A,FALSE,"S"}</definedName>
    <definedName name="ррпеак" localSheetId="93" hidden="1">{"MONA",#N/A,FALSE,"S"}</definedName>
    <definedName name="ррпеак" localSheetId="108" hidden="1">{"MONA",#N/A,FALSE,"S"}</definedName>
    <definedName name="ррпеак" localSheetId="109" hidden="1">{"MONA",#N/A,FALSE,"S"}</definedName>
    <definedName name="ррпеак" localSheetId="110" hidden="1">{"MONA",#N/A,FALSE,"S"}</definedName>
    <definedName name="ррпеак" localSheetId="126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47" hidden="1">{"MONA",#N/A,FALSE,"S"}</definedName>
    <definedName name="ррпеак" localSheetId="42" hidden="1">{"MONA",#N/A,FALSE,"S"}</definedName>
    <definedName name="ррпеак" hidden="1">{"MONA",#N/A,FALSE,"S"}</definedName>
    <definedName name="ррпеак_1" localSheetId="31" hidden="1">{"MONA",#N/A,FALSE,"S"}</definedName>
    <definedName name="ррпеак_1" localSheetId="40" hidden="1">{"MONA",#N/A,FALSE,"S"}</definedName>
    <definedName name="ррпеак_1" localSheetId="41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34" hidden="1">{"MONA",#N/A,FALSE,"S"}</definedName>
    <definedName name="ррпеак_1" localSheetId="35" hidden="1">{"MONA",#N/A,FALSE,"S"}</definedName>
    <definedName name="ррпеак_1" localSheetId="36" hidden="1">{"MONA",#N/A,FALSE,"S"}</definedName>
    <definedName name="ррпеак_1" localSheetId="37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93" hidden="1">{"MONA",#N/A,FALSE,"S"}</definedName>
    <definedName name="ррпеак_1" localSheetId="126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45" hidden="1">{"MONA",#N/A,FALSE,"S"}</definedName>
    <definedName name="ррпеак_1" localSheetId="46" hidden="1">{"MONA",#N/A,FALSE,"S"}</definedName>
    <definedName name="ррпеак_1" localSheetId="47" hidden="1">{"MONA",#N/A,FALSE,"S"}</definedName>
    <definedName name="ррпеак_1" hidden="1">{"MONA",#N/A,FALSE,"S"}</definedName>
    <definedName name="ррпеак_2" localSheetId="31" hidden="1">{"MONA",#N/A,FALSE,"S"}</definedName>
    <definedName name="ррпеак_2" localSheetId="40" hidden="1">{"MONA",#N/A,FALSE,"S"}</definedName>
    <definedName name="ррпеак_2" localSheetId="41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34" hidden="1">{"MONA",#N/A,FALSE,"S"}</definedName>
    <definedName name="ррпеак_2" localSheetId="35" hidden="1">{"MONA",#N/A,FALSE,"S"}</definedName>
    <definedName name="ррпеак_2" localSheetId="36" hidden="1">{"MONA",#N/A,FALSE,"S"}</definedName>
    <definedName name="ррпеак_2" localSheetId="37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93" hidden="1">{"MONA",#N/A,FALSE,"S"}</definedName>
    <definedName name="ррпеак_2" localSheetId="126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45" hidden="1">{"MONA",#N/A,FALSE,"S"}</definedName>
    <definedName name="ррпеак_2" localSheetId="46" hidden="1">{"MONA",#N/A,FALSE,"S"}</definedName>
    <definedName name="ррпеак_2" localSheetId="47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31" hidden="1">{#N/A,#N/A,FALSE,"Лист4"}</definedName>
    <definedName name="рррр" localSheetId="40" hidden="1">{#N/A,#N/A,FALSE,"Лист4"}</definedName>
    <definedName name="рррр" localSheetId="41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34" hidden="1">{#N/A,#N/A,FALSE,"Лист4"}</definedName>
    <definedName name="рррр" localSheetId="35" hidden="1">{#N/A,#N/A,FALSE,"Лист4"}</definedName>
    <definedName name="рррр" localSheetId="3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67" hidden="1">{#N/A,#N/A,FALSE,"Лист4"}</definedName>
    <definedName name="рррр" localSheetId="104" hidden="1">{#N/A,#N/A,FALSE,"Лист4"}</definedName>
    <definedName name="рррр" localSheetId="105" hidden="1">{#N/A,#N/A,FALSE,"Лист4"}</definedName>
    <definedName name="рррр" localSheetId="106" hidden="1">{#N/A,#N/A,FALSE,"Лист4"}</definedName>
    <definedName name="рррр" localSheetId="107" hidden="1">{#N/A,#N/A,FALSE,"Лист4"}</definedName>
    <definedName name="рррр" localSheetId="96" hidden="1">{#N/A,#N/A,FALSE,"Лист4"}</definedName>
    <definedName name="рррр" localSheetId="101" hidden="1">{#N/A,#N/A,FALSE,"Лист4"}</definedName>
    <definedName name="рррр" localSheetId="102" hidden="1">{#N/A,#N/A,FALSE,"Лист4"}</definedName>
    <definedName name="рррр" localSheetId="103" hidden="1">{#N/A,#N/A,FALSE,"Лист4"}</definedName>
    <definedName name="рррр" localSheetId="119" hidden="1">{#N/A,#N/A,FALSE,"Лист4"}</definedName>
    <definedName name="рррр" localSheetId="134" hidden="1">{#N/A,#N/A,FALSE,"Лист4"}</definedName>
    <definedName name="рррр" localSheetId="141" hidden="1">{#N/A,#N/A,FALSE,"Лист4"}</definedName>
    <definedName name="рррр" localSheetId="142" hidden="1">{#N/A,#N/A,FALSE,"Лист4"}</definedName>
    <definedName name="рррр" localSheetId="143" hidden="1">{#N/A,#N/A,FALSE,"Лист4"}</definedName>
    <definedName name="рррр" localSheetId="144" hidden="1">{#N/A,#N/A,FALSE,"Лист4"}</definedName>
    <definedName name="рррр" localSheetId="145" hidden="1">{#N/A,#N/A,FALSE,"Лист4"}</definedName>
    <definedName name="рррр" localSheetId="18" hidden="1">{#N/A,#N/A,FALSE,"Лист4"}</definedName>
    <definedName name="рррр" localSheetId="19" hidden="1">{#N/A,#N/A,FALSE,"Лист4"}</definedName>
    <definedName name="рррр" localSheetId="93" hidden="1">{#N/A,#N/A,FALSE,"Лист4"}</definedName>
    <definedName name="рррр" localSheetId="108" hidden="1">{#N/A,#N/A,FALSE,"Лист4"}</definedName>
    <definedName name="рррр" localSheetId="109" hidden="1">{#N/A,#N/A,FALSE,"Лист4"}</definedName>
    <definedName name="рррр" localSheetId="110" hidden="1">{#N/A,#N/A,FALSE,"Лист4"}</definedName>
    <definedName name="рррр" localSheetId="126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47" hidden="1">{#N/A,#N/A,FALSE,"Лист4"}</definedName>
    <definedName name="рррр" localSheetId="42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5" hidden="1">{#N/A,#N/A,FALSE,"SimInp1";#N/A,#N/A,FALSE,"SimInp2";#N/A,#N/A,FALSE,"SimOut1";#N/A,#N/A,FALSE,"SimOut2";#N/A,#N/A,FALSE,"SimOut3";#N/A,#N/A,FALSE,"SimOut4";#N/A,#N/A,FALSE,"SimOut5"}</definedName>
    <definedName name="рррррр" localSheetId="106" hidden="1">{#N/A,#N/A,FALSE,"SimInp1";#N/A,#N/A,FALSE,"SimInp2";#N/A,#N/A,FALSE,"SimOut1";#N/A,#N/A,FALSE,"SimOut2";#N/A,#N/A,FALSE,"SimOut3";#N/A,#N/A,FALSE,"SimOut4";#N/A,#N/A,FALSE,"SimOut5"}</definedName>
    <definedName name="рррррр" localSheetId="107" hidden="1">{#N/A,#N/A,FALSE,"SimInp1";#N/A,#N/A,FALSE,"SimInp2";#N/A,#N/A,FALSE,"SimOut1";#N/A,#N/A,FALSE,"SimOut2";#N/A,#N/A,FALSE,"SimOut3";#N/A,#N/A,FALSE,"SimOut4";#N/A,#N/A,FALSE,"SimOut5"}</definedName>
    <definedName name="рррррр" localSheetId="96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102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localSheetId="119" hidden="1">{#N/A,#N/A,FALSE,"SimInp1";#N/A,#N/A,FALSE,"SimInp2";#N/A,#N/A,FALSE,"SimOut1";#N/A,#N/A,FALSE,"SimOut2";#N/A,#N/A,FALSE,"SimOut3";#N/A,#N/A,FALSE,"SimOut4";#N/A,#N/A,FALSE,"SimOut5"}</definedName>
    <definedName name="рррррр" localSheetId="134" hidden="1">{#N/A,#N/A,FALSE,"SimInp1";#N/A,#N/A,FALSE,"SimInp2";#N/A,#N/A,FALSE,"SimOut1";#N/A,#N/A,FALSE,"SimOut2";#N/A,#N/A,FALSE,"SimOut3";#N/A,#N/A,FALSE,"SimOut4";#N/A,#N/A,FALSE,"SimOut5"}</definedName>
    <definedName name="рррррр" localSheetId="139" hidden="1">{#N/A,#N/A,FALSE,"SimInp1";#N/A,#N/A,FALSE,"SimInp2";#N/A,#N/A,FALSE,"SimOut1";#N/A,#N/A,FALSE,"SimOut2";#N/A,#N/A,FALSE,"SimOut3";#N/A,#N/A,FALSE,"SimOut4";#N/A,#N/A,FALSE,"SimOut5"}</definedName>
    <definedName name="рррррр" localSheetId="141" hidden="1">{#N/A,#N/A,FALSE,"SimInp1";#N/A,#N/A,FALSE,"SimInp2";#N/A,#N/A,FALSE,"SimOut1";#N/A,#N/A,FALSE,"SimOut2";#N/A,#N/A,FALSE,"SimOut3";#N/A,#N/A,FALSE,"SimOut4";#N/A,#N/A,FALSE,"SimOut5"}</definedName>
    <definedName name="рррррр" localSheetId="142" hidden="1">{#N/A,#N/A,FALSE,"SimInp1";#N/A,#N/A,FALSE,"SimInp2";#N/A,#N/A,FALSE,"SimOut1";#N/A,#N/A,FALSE,"SimOut2";#N/A,#N/A,FALSE,"SimOut3";#N/A,#N/A,FALSE,"SimOut4";#N/A,#N/A,FALSE,"SimOut5"}</definedName>
    <definedName name="рррррр" localSheetId="143" hidden="1">{#N/A,#N/A,FALSE,"SimInp1";#N/A,#N/A,FALSE,"SimInp2";#N/A,#N/A,FALSE,"SimOut1";#N/A,#N/A,FALSE,"SimOut2";#N/A,#N/A,FALSE,"SimOut3";#N/A,#N/A,FALSE,"SimOut4";#N/A,#N/A,FALSE,"SimOut5"}</definedName>
    <definedName name="рррррр" localSheetId="144" hidden="1">{#N/A,#N/A,FALSE,"SimInp1";#N/A,#N/A,FALSE,"SimInp2";#N/A,#N/A,FALSE,"SimOut1";#N/A,#N/A,FALSE,"SimOut2";#N/A,#N/A,FALSE,"SimOut3";#N/A,#N/A,FALSE,"SimOut4";#N/A,#N/A,FALSE,"SimOut5"}</definedName>
    <definedName name="рррррр" localSheetId="145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108" hidden="1">{#N/A,#N/A,FALSE,"SimInp1";#N/A,#N/A,FALSE,"SimInp2";#N/A,#N/A,FALSE,"SimOut1";#N/A,#N/A,FALSE,"SimOut2";#N/A,#N/A,FALSE,"SimOut3";#N/A,#N/A,FALSE,"SimOut4";#N/A,#N/A,FALSE,"SimOut5"}</definedName>
    <definedName name="рррррр" localSheetId="109" hidden="1">{#N/A,#N/A,FALSE,"SimInp1";#N/A,#N/A,FALSE,"SimInp2";#N/A,#N/A,FALSE,"SimOut1";#N/A,#N/A,FALSE,"SimOut2";#N/A,#N/A,FALSE,"SimOut3";#N/A,#N/A,FALSE,"SimOut4";#N/A,#N/A,FALSE,"SimOut5"}</definedName>
    <definedName name="рррррр" localSheetId="110" hidden="1">{#N/A,#N/A,FALSE,"SimInp1";#N/A,#N/A,FALSE,"SimInp2";#N/A,#N/A,FALSE,"SimOut1";#N/A,#N/A,FALSE,"SimOut2";#N/A,#N/A,FALSE,"SimOut3";#N/A,#N/A,FALSE,"SimOut4";#N/A,#N/A,FALSE,"SimOut5"}</definedName>
    <definedName name="рррррр" localSheetId="126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47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40" hidden="1">{#N/A,#N/A,FALSE,"SimInp1";#N/A,#N/A,FALSE,"SimInp2";#N/A,#N/A,FALSE,"SimOut1";#N/A,#N/A,FALSE,"SimOut2";#N/A,#N/A,FALSE,"SimOut3";#N/A,#N/A,FALSE,"SimOut4";#N/A,#N/A,FALSE,"SimOut5"}</definedName>
    <definedName name="рррррр_1" localSheetId="41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37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93" hidden="1">{#N/A,#N/A,FALSE,"SimInp1";#N/A,#N/A,FALSE,"SimInp2";#N/A,#N/A,FALSE,"SimOut1";#N/A,#N/A,FALSE,"SimOut2";#N/A,#N/A,FALSE,"SimOut3";#N/A,#N/A,FALSE,"SimOut4";#N/A,#N/A,FALSE,"SimOut5"}</definedName>
    <definedName name="рррррр_1" localSheetId="126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6" hidden="1">{#N/A,#N/A,FALSE,"SimInp1";#N/A,#N/A,FALSE,"SimInp2";#N/A,#N/A,FALSE,"SimOut1";#N/A,#N/A,FALSE,"SimOut2";#N/A,#N/A,FALSE,"SimOut3";#N/A,#N/A,FALSE,"SimOut4";#N/A,#N/A,FALSE,"SimOut5"}</definedName>
    <definedName name="рррррр_1" localSheetId="47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40" hidden="1">{#N/A,#N/A,FALSE,"SimInp1";#N/A,#N/A,FALSE,"SimInp2";#N/A,#N/A,FALSE,"SimOut1";#N/A,#N/A,FALSE,"SimOut2";#N/A,#N/A,FALSE,"SimOut3";#N/A,#N/A,FALSE,"SimOut4";#N/A,#N/A,FALSE,"SimOut5"}</definedName>
    <definedName name="рррррр_2" localSheetId="41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37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93" hidden="1">{#N/A,#N/A,FALSE,"SimInp1";#N/A,#N/A,FALSE,"SimInp2";#N/A,#N/A,FALSE,"SimOut1";#N/A,#N/A,FALSE,"SimOut2";#N/A,#N/A,FALSE,"SimOut3";#N/A,#N/A,FALSE,"SimOut4";#N/A,#N/A,FALSE,"SimOut5"}</definedName>
    <definedName name="рррррр_2" localSheetId="126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6" hidden="1">{#N/A,#N/A,FALSE,"SimInp1";#N/A,#N/A,FALSE,"SimInp2";#N/A,#N/A,FALSE,"SimOut1";#N/A,#N/A,FALSE,"SimOut2";#N/A,#N/A,FALSE,"SimOut3";#N/A,#N/A,FALSE,"SimOut4";#N/A,#N/A,FALSE,"SimOut5"}</definedName>
    <definedName name="рррррр_2" localSheetId="47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31" hidden="1">{"MONA",#N/A,FALSE,"S"}</definedName>
    <definedName name="РРРРРРРРРРРРРРРРРРРРРРРРРРР" localSheetId="40" hidden="1">{"MONA",#N/A,FALSE,"S"}</definedName>
    <definedName name="РРРРРРРРРРРРРРРРРРРРРРРРРРР" localSheetId="41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37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93" hidden="1">{"MONA",#N/A,FALSE,"S"}</definedName>
    <definedName name="РРРРРРРРРРРРРРРРРРРРРРРРРРР" localSheetId="126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6" hidden="1">{"MONA",#N/A,FALSE,"S"}</definedName>
    <definedName name="РРРРРРРРРРРРРРРРРРРРРРРРРРР" localSheetId="47" hidden="1">{"MONA",#N/A,FALSE,"S"}</definedName>
    <definedName name="РРРРРРРРРРРРРРРРРРРРРРРРРРР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40" hidden="1">{"MONA",#N/A,FALSE,"S"}</definedName>
    <definedName name="РРРРРРРРРРРРРРРРРРРРРРРРРРР_1" localSheetId="41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37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93" hidden="1">{"MONA",#N/A,FALSE,"S"}</definedName>
    <definedName name="РРРРРРРРРРРРРРРРРРРРРРРРРРР_1" localSheetId="126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6" hidden="1">{"MONA",#N/A,FALSE,"S"}</definedName>
    <definedName name="РРРРРРРРРРРРРРРРРРРРРРРРРРР_1" localSheetId="47" hidden="1">{"MONA",#N/A,FALSE,"S"}</definedName>
    <definedName name="РРРРРРРРРРРРРРРРРРРРРРРРРРР_1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40" hidden="1">{"MONA",#N/A,FALSE,"S"}</definedName>
    <definedName name="РРРРРРРРРРРРРРРРРРРРРРРРРРР_2" localSheetId="41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37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93" hidden="1">{"MONA",#N/A,FALSE,"S"}</definedName>
    <definedName name="РРРРРРРРРРРРРРРРРРРРРРРРРРР_2" localSheetId="126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6" hidden="1">{"MONA",#N/A,FALSE,"S"}</definedName>
    <definedName name="РРРРРРРРРРРРРРРРРРРРРРРРРРР_2" localSheetId="47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31" hidden="1">{#N/A,#N/A,FALSE,"Лист4"}</definedName>
    <definedName name="сми" localSheetId="40" hidden="1">{#N/A,#N/A,FALSE,"Лист4"}</definedName>
    <definedName name="сми" localSheetId="41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34" hidden="1">{#N/A,#N/A,FALSE,"Лист4"}</definedName>
    <definedName name="сми" localSheetId="35" hidden="1">{#N/A,#N/A,FALSE,"Лист4"}</definedName>
    <definedName name="сми" localSheetId="3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67" hidden="1">{#N/A,#N/A,FALSE,"Лист4"}</definedName>
    <definedName name="сми" localSheetId="104" hidden="1">{#N/A,#N/A,FALSE,"Лист4"}</definedName>
    <definedName name="сми" localSheetId="105" hidden="1">{#N/A,#N/A,FALSE,"Лист4"}</definedName>
    <definedName name="сми" localSheetId="106" hidden="1">{#N/A,#N/A,FALSE,"Лист4"}</definedName>
    <definedName name="сми" localSheetId="107" hidden="1">{#N/A,#N/A,FALSE,"Лист4"}</definedName>
    <definedName name="сми" localSheetId="96" hidden="1">{#N/A,#N/A,FALSE,"Лист4"}</definedName>
    <definedName name="сми" localSheetId="101" hidden="1">{#N/A,#N/A,FALSE,"Лист4"}</definedName>
    <definedName name="сми" localSheetId="102" hidden="1">{#N/A,#N/A,FALSE,"Лист4"}</definedName>
    <definedName name="сми" localSheetId="103" hidden="1">{#N/A,#N/A,FALSE,"Лист4"}</definedName>
    <definedName name="сми" localSheetId="119" hidden="1">{#N/A,#N/A,FALSE,"Лист4"}</definedName>
    <definedName name="сми" localSheetId="134" hidden="1">{#N/A,#N/A,FALSE,"Лист4"}</definedName>
    <definedName name="сми" localSheetId="141" hidden="1">{#N/A,#N/A,FALSE,"Лист4"}</definedName>
    <definedName name="сми" localSheetId="142" hidden="1">{#N/A,#N/A,FALSE,"Лист4"}</definedName>
    <definedName name="сми" localSheetId="143" hidden="1">{#N/A,#N/A,FALSE,"Лист4"}</definedName>
    <definedName name="сми" localSheetId="144" hidden="1">{#N/A,#N/A,FALSE,"Лист4"}</definedName>
    <definedName name="сми" localSheetId="145" hidden="1">{#N/A,#N/A,FALSE,"Лист4"}</definedName>
    <definedName name="сми" localSheetId="18" hidden="1">{#N/A,#N/A,FALSE,"Лист4"}</definedName>
    <definedName name="сми" localSheetId="19" hidden="1">{#N/A,#N/A,FALSE,"Лист4"}</definedName>
    <definedName name="сми" localSheetId="93" hidden="1">{#N/A,#N/A,FALSE,"Лист4"}</definedName>
    <definedName name="сми" localSheetId="108" hidden="1">{#N/A,#N/A,FALSE,"Лист4"}</definedName>
    <definedName name="сми" localSheetId="109" hidden="1">{#N/A,#N/A,FALSE,"Лист4"}</definedName>
    <definedName name="сми" localSheetId="110" hidden="1">{#N/A,#N/A,FALSE,"Лист4"}</definedName>
    <definedName name="сми" localSheetId="126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47" hidden="1">{#N/A,#N/A,FALSE,"Лист4"}</definedName>
    <definedName name="сми" localSheetId="42" hidden="1">{#N/A,#N/A,FALSE,"Лист4"}</definedName>
    <definedName name="сми" hidden="1">{#N/A,#N/A,FALSE,"Лист4"}</definedName>
    <definedName name="сс" localSheetId="1" hidden="1">{#N/A,#N/A,FALSE,"Лист4"}</definedName>
    <definedName name="сс" localSheetId="31" hidden="1">{#N/A,#N/A,FALSE,"Лист4"}</definedName>
    <definedName name="сс" localSheetId="40" hidden="1">{#N/A,#N/A,FALSE,"Лист4"}</definedName>
    <definedName name="сс" localSheetId="41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34" hidden="1">{#N/A,#N/A,FALSE,"Лист4"}</definedName>
    <definedName name="сс" localSheetId="35" hidden="1">{#N/A,#N/A,FALSE,"Лист4"}</definedName>
    <definedName name="сс" localSheetId="3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67" hidden="1">{#N/A,#N/A,FALSE,"Лист4"}</definedName>
    <definedName name="сс" localSheetId="104" hidden="1">{#N/A,#N/A,FALSE,"Лист4"}</definedName>
    <definedName name="сс" localSheetId="105" hidden="1">{#N/A,#N/A,FALSE,"Лист4"}</definedName>
    <definedName name="сс" localSheetId="106" hidden="1">{#N/A,#N/A,FALSE,"Лист4"}</definedName>
    <definedName name="сс" localSheetId="107" hidden="1">{#N/A,#N/A,FALSE,"Лист4"}</definedName>
    <definedName name="сс" localSheetId="96" hidden="1">{#N/A,#N/A,FALSE,"Лист4"}</definedName>
    <definedName name="сс" localSheetId="101" hidden="1">{#N/A,#N/A,FALSE,"Лист4"}</definedName>
    <definedName name="сс" localSheetId="102" hidden="1">{#N/A,#N/A,FALSE,"Лист4"}</definedName>
    <definedName name="сс" localSheetId="103" hidden="1">{#N/A,#N/A,FALSE,"Лист4"}</definedName>
    <definedName name="сс" localSheetId="119" hidden="1">{#N/A,#N/A,FALSE,"Лист4"}</definedName>
    <definedName name="сс" localSheetId="134" hidden="1">{#N/A,#N/A,FALSE,"Лист4"}</definedName>
    <definedName name="сс" localSheetId="141" hidden="1">{#N/A,#N/A,FALSE,"Лист4"}</definedName>
    <definedName name="сс" localSheetId="142" hidden="1">{#N/A,#N/A,FALSE,"Лист4"}</definedName>
    <definedName name="сс" localSheetId="143" hidden="1">{#N/A,#N/A,FALSE,"Лист4"}</definedName>
    <definedName name="сс" localSheetId="144" hidden="1">{#N/A,#N/A,FALSE,"Лист4"}</definedName>
    <definedName name="сс" localSheetId="145" hidden="1">{#N/A,#N/A,FALSE,"Лист4"}</definedName>
    <definedName name="сс" localSheetId="18" hidden="1">{#N/A,#N/A,FALSE,"Лист4"}</definedName>
    <definedName name="сс" localSheetId="19" hidden="1">{#N/A,#N/A,FALSE,"Лист4"}</definedName>
    <definedName name="сс" localSheetId="93" hidden="1">{#N/A,#N/A,FALSE,"Лист4"}</definedName>
    <definedName name="сс" localSheetId="108" hidden="1">{#N/A,#N/A,FALSE,"Лист4"}</definedName>
    <definedName name="сс" localSheetId="109" hidden="1">{#N/A,#N/A,FALSE,"Лист4"}</definedName>
    <definedName name="сс" localSheetId="110" hidden="1">{#N/A,#N/A,FALSE,"Лист4"}</definedName>
    <definedName name="сс" localSheetId="126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47" hidden="1">{#N/A,#N/A,FALSE,"Лист4"}</definedName>
    <definedName name="сс" localSheetId="42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31" hidden="1">{#N/A,#N/A,FALSE,"т17-1банки (2)"}</definedName>
    <definedName name="стельм." localSheetId="40" hidden="1">{#N/A,#N/A,FALSE,"т17-1банки (2)"}</definedName>
    <definedName name="стельм." localSheetId="41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34" hidden="1">{#N/A,#N/A,FALSE,"т17-1банки (2)"}</definedName>
    <definedName name="стельм." localSheetId="35" hidden="1">{#N/A,#N/A,FALSE,"т17-1банки (2)"}</definedName>
    <definedName name="стельм." localSheetId="3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67" hidden="1">{#N/A,#N/A,FALSE,"т17-1банки (2)"}</definedName>
    <definedName name="стельм." localSheetId="104" hidden="1">{#N/A,#N/A,FALSE,"т17-1банки (2)"}</definedName>
    <definedName name="стельм." localSheetId="105" hidden="1">{#N/A,#N/A,FALSE,"т17-1банки (2)"}</definedName>
    <definedName name="стельм." localSheetId="106" hidden="1">{#N/A,#N/A,FALSE,"т17-1банки (2)"}</definedName>
    <definedName name="стельм." localSheetId="107" hidden="1">{#N/A,#N/A,FALSE,"т17-1банки (2)"}</definedName>
    <definedName name="стельм." localSheetId="96" hidden="1">{#N/A,#N/A,FALSE,"т17-1банки (2)"}</definedName>
    <definedName name="стельм." localSheetId="101" hidden="1">{#N/A,#N/A,FALSE,"т17-1банки (2)"}</definedName>
    <definedName name="стельм." localSheetId="102" hidden="1">{#N/A,#N/A,FALSE,"т17-1банки (2)"}</definedName>
    <definedName name="стельм." localSheetId="103" hidden="1">{#N/A,#N/A,FALSE,"т17-1банки (2)"}</definedName>
    <definedName name="стельм." localSheetId="119" hidden="1">{#N/A,#N/A,FALSE,"т17-1банки (2)"}</definedName>
    <definedName name="стельм." localSheetId="134" hidden="1">{#N/A,#N/A,FALSE,"т17-1банки (2)"}</definedName>
    <definedName name="стельм." localSheetId="141" hidden="1">{#N/A,#N/A,FALSE,"т17-1банки (2)"}</definedName>
    <definedName name="стельм." localSheetId="142" hidden="1">{#N/A,#N/A,FALSE,"т17-1банки (2)"}</definedName>
    <definedName name="стельм." localSheetId="143" hidden="1">{#N/A,#N/A,FALSE,"т17-1банки (2)"}</definedName>
    <definedName name="стельм." localSheetId="144" hidden="1">{#N/A,#N/A,FALSE,"т17-1банки (2)"}</definedName>
    <definedName name="стельм." localSheetId="145" hidden="1">{#N/A,#N/A,FALSE,"т17-1банки (2)"}</definedName>
    <definedName name="стельм." localSheetId="18" hidden="1">{#N/A,#N/A,FALSE,"т17-1банки (2)"}</definedName>
    <definedName name="стельм." localSheetId="19" hidden="1">{#N/A,#N/A,FALSE,"т17-1банки (2)"}</definedName>
    <definedName name="стельм." localSheetId="93" hidden="1">{#N/A,#N/A,FALSE,"т17-1банки (2)"}</definedName>
    <definedName name="стельм." localSheetId="108" hidden="1">{#N/A,#N/A,FALSE,"т17-1банки (2)"}</definedName>
    <definedName name="стельм." localSheetId="109" hidden="1">{#N/A,#N/A,FALSE,"т17-1банки (2)"}</definedName>
    <definedName name="стельм." localSheetId="110" hidden="1">{#N/A,#N/A,FALSE,"т17-1банки (2)"}</definedName>
    <definedName name="стельм." localSheetId="126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47" hidden="1">{#N/A,#N/A,FALSE,"т17-1банки (2)"}</definedName>
    <definedName name="стельм." localSheetId="42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31" hidden="1">{#N/A,#N/A,FALSE,"Лист4"}</definedName>
    <definedName name="сум" localSheetId="40" hidden="1">{#N/A,#N/A,FALSE,"Лист4"}</definedName>
    <definedName name="сум" localSheetId="41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34" hidden="1">{#N/A,#N/A,FALSE,"Лист4"}</definedName>
    <definedName name="сум" localSheetId="35" hidden="1">{#N/A,#N/A,FALSE,"Лист4"}</definedName>
    <definedName name="сум" localSheetId="3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67" hidden="1">{#N/A,#N/A,FALSE,"Лист4"}</definedName>
    <definedName name="сум" localSheetId="104" hidden="1">{#N/A,#N/A,FALSE,"Лист4"}</definedName>
    <definedName name="сум" localSheetId="105" hidden="1">{#N/A,#N/A,FALSE,"Лист4"}</definedName>
    <definedName name="сум" localSheetId="106" hidden="1">{#N/A,#N/A,FALSE,"Лист4"}</definedName>
    <definedName name="сум" localSheetId="107" hidden="1">{#N/A,#N/A,FALSE,"Лист4"}</definedName>
    <definedName name="сум" localSheetId="96" hidden="1">{#N/A,#N/A,FALSE,"Лист4"}</definedName>
    <definedName name="сум" localSheetId="101" hidden="1">{#N/A,#N/A,FALSE,"Лист4"}</definedName>
    <definedName name="сум" localSheetId="102" hidden="1">{#N/A,#N/A,FALSE,"Лист4"}</definedName>
    <definedName name="сум" localSheetId="103" hidden="1">{#N/A,#N/A,FALSE,"Лист4"}</definedName>
    <definedName name="сум" localSheetId="119" hidden="1">{#N/A,#N/A,FALSE,"Лист4"}</definedName>
    <definedName name="сум" localSheetId="134" hidden="1">{#N/A,#N/A,FALSE,"Лист4"}</definedName>
    <definedName name="сум" localSheetId="141" hidden="1">{#N/A,#N/A,FALSE,"Лист4"}</definedName>
    <definedName name="сум" localSheetId="142" hidden="1">{#N/A,#N/A,FALSE,"Лист4"}</definedName>
    <definedName name="сум" localSheetId="143" hidden="1">{#N/A,#N/A,FALSE,"Лист4"}</definedName>
    <definedName name="сум" localSheetId="144" hidden="1">{#N/A,#N/A,FALSE,"Лист4"}</definedName>
    <definedName name="сум" localSheetId="145" hidden="1">{#N/A,#N/A,FALSE,"Лист4"}</definedName>
    <definedName name="сум" localSheetId="18" hidden="1">{#N/A,#N/A,FALSE,"Лист4"}</definedName>
    <definedName name="сум" localSheetId="19" hidden="1">{#N/A,#N/A,FALSE,"Лист4"}</definedName>
    <definedName name="сум" localSheetId="93" hidden="1">{#N/A,#N/A,FALSE,"Лист4"}</definedName>
    <definedName name="сум" localSheetId="108" hidden="1">{#N/A,#N/A,FALSE,"Лист4"}</definedName>
    <definedName name="сум" localSheetId="109" hidden="1">{#N/A,#N/A,FALSE,"Лист4"}</definedName>
    <definedName name="сум" localSheetId="110" hidden="1">{#N/A,#N/A,FALSE,"Лист4"}</definedName>
    <definedName name="сум" localSheetId="126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47" hidden="1">{#N/A,#N/A,FALSE,"Лист4"}</definedName>
    <definedName name="сум" localSheetId="42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31" hidden="1">{#N/A,#N/A,FALSE,"Лист4"}</definedName>
    <definedName name="Суми" localSheetId="40" hidden="1">{#N/A,#N/A,FALSE,"Лист4"}</definedName>
    <definedName name="Суми" localSheetId="41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34" hidden="1">{#N/A,#N/A,FALSE,"Лист4"}</definedName>
    <definedName name="Суми" localSheetId="35" hidden="1">{#N/A,#N/A,FALSE,"Лист4"}</definedName>
    <definedName name="Суми" localSheetId="3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67" hidden="1">{#N/A,#N/A,FALSE,"Лист4"}</definedName>
    <definedName name="Суми" localSheetId="104" hidden="1">{#N/A,#N/A,FALSE,"Лист4"}</definedName>
    <definedName name="Суми" localSheetId="105" hidden="1">{#N/A,#N/A,FALSE,"Лист4"}</definedName>
    <definedName name="Суми" localSheetId="106" hidden="1">{#N/A,#N/A,FALSE,"Лист4"}</definedName>
    <definedName name="Суми" localSheetId="107" hidden="1">{#N/A,#N/A,FALSE,"Лист4"}</definedName>
    <definedName name="Суми" localSheetId="96" hidden="1">{#N/A,#N/A,FALSE,"Лист4"}</definedName>
    <definedName name="Суми" localSheetId="101" hidden="1">{#N/A,#N/A,FALSE,"Лист4"}</definedName>
    <definedName name="Суми" localSheetId="102" hidden="1">{#N/A,#N/A,FALSE,"Лист4"}</definedName>
    <definedName name="Суми" localSheetId="103" hidden="1">{#N/A,#N/A,FALSE,"Лист4"}</definedName>
    <definedName name="Суми" localSheetId="119" hidden="1">{#N/A,#N/A,FALSE,"Лист4"}</definedName>
    <definedName name="Суми" localSheetId="134" hidden="1">{#N/A,#N/A,FALSE,"Лист4"}</definedName>
    <definedName name="Суми" localSheetId="141" hidden="1">{#N/A,#N/A,FALSE,"Лист4"}</definedName>
    <definedName name="Суми" localSheetId="142" hidden="1">{#N/A,#N/A,FALSE,"Лист4"}</definedName>
    <definedName name="Суми" localSheetId="143" hidden="1">{#N/A,#N/A,FALSE,"Лист4"}</definedName>
    <definedName name="Суми" localSheetId="144" hidden="1">{#N/A,#N/A,FALSE,"Лист4"}</definedName>
    <definedName name="Суми" localSheetId="145" hidden="1">{#N/A,#N/A,FALSE,"Лист4"}</definedName>
    <definedName name="Суми" localSheetId="18" hidden="1">{#N/A,#N/A,FALSE,"Лист4"}</definedName>
    <definedName name="Суми" localSheetId="19" hidden="1">{#N/A,#N/A,FALSE,"Лист4"}</definedName>
    <definedName name="Суми" localSheetId="93" hidden="1">{#N/A,#N/A,FALSE,"Лист4"}</definedName>
    <definedName name="Суми" localSheetId="108" hidden="1">{#N/A,#N/A,FALSE,"Лист4"}</definedName>
    <definedName name="Суми" localSheetId="109" hidden="1">{#N/A,#N/A,FALSE,"Лист4"}</definedName>
    <definedName name="Суми" localSheetId="110" hidden="1">{#N/A,#N/A,FALSE,"Лист4"}</definedName>
    <definedName name="Суми" localSheetId="126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47" hidden="1">{#N/A,#N/A,FALSE,"Лист4"}</definedName>
    <definedName name="Суми" localSheetId="42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31" hidden="1">{#N/A,#N/A,FALSE,"Лист4"}</definedName>
    <definedName name="счу" localSheetId="40" hidden="1">{#N/A,#N/A,FALSE,"Лист4"}</definedName>
    <definedName name="счу" localSheetId="41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34" hidden="1">{#N/A,#N/A,FALSE,"Лист4"}</definedName>
    <definedName name="счу" localSheetId="35" hidden="1">{#N/A,#N/A,FALSE,"Лист4"}</definedName>
    <definedName name="счу" localSheetId="3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67" hidden="1">{#N/A,#N/A,FALSE,"Лист4"}</definedName>
    <definedName name="счу" localSheetId="104" hidden="1">{#N/A,#N/A,FALSE,"Лист4"}</definedName>
    <definedName name="счу" localSheetId="105" hidden="1">{#N/A,#N/A,FALSE,"Лист4"}</definedName>
    <definedName name="счу" localSheetId="106" hidden="1">{#N/A,#N/A,FALSE,"Лист4"}</definedName>
    <definedName name="счу" localSheetId="107" hidden="1">{#N/A,#N/A,FALSE,"Лист4"}</definedName>
    <definedName name="счу" localSheetId="96" hidden="1">{#N/A,#N/A,FALSE,"Лист4"}</definedName>
    <definedName name="счу" localSheetId="101" hidden="1">{#N/A,#N/A,FALSE,"Лист4"}</definedName>
    <definedName name="счу" localSheetId="102" hidden="1">{#N/A,#N/A,FALSE,"Лист4"}</definedName>
    <definedName name="счу" localSheetId="103" hidden="1">{#N/A,#N/A,FALSE,"Лист4"}</definedName>
    <definedName name="счу" localSheetId="119" hidden="1">{#N/A,#N/A,FALSE,"Лист4"}</definedName>
    <definedName name="счу" localSheetId="134" hidden="1">{#N/A,#N/A,FALSE,"Лист4"}</definedName>
    <definedName name="счу" localSheetId="141" hidden="1">{#N/A,#N/A,FALSE,"Лист4"}</definedName>
    <definedName name="счу" localSheetId="142" hidden="1">{#N/A,#N/A,FALSE,"Лист4"}</definedName>
    <definedName name="счу" localSheetId="143" hidden="1">{#N/A,#N/A,FALSE,"Лист4"}</definedName>
    <definedName name="счу" localSheetId="144" hidden="1">{#N/A,#N/A,FALSE,"Лист4"}</definedName>
    <definedName name="счу" localSheetId="145" hidden="1">{#N/A,#N/A,FALSE,"Лист4"}</definedName>
    <definedName name="счу" localSheetId="18" hidden="1">{#N/A,#N/A,FALSE,"Лист4"}</definedName>
    <definedName name="счу" localSheetId="19" hidden="1">{#N/A,#N/A,FALSE,"Лист4"}</definedName>
    <definedName name="счу" localSheetId="93" hidden="1">{#N/A,#N/A,FALSE,"Лист4"}</definedName>
    <definedName name="счу" localSheetId="108" hidden="1">{#N/A,#N/A,FALSE,"Лист4"}</definedName>
    <definedName name="счу" localSheetId="109" hidden="1">{#N/A,#N/A,FALSE,"Лист4"}</definedName>
    <definedName name="счу" localSheetId="110" hidden="1">{#N/A,#N/A,FALSE,"Лист4"}</definedName>
    <definedName name="счу" localSheetId="126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47" hidden="1">{#N/A,#N/A,FALSE,"Лист4"}</definedName>
    <definedName name="счу" localSheetId="42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31" hidden="1">{#N/A,#N/A,FALSE,"Лист4"}</definedName>
    <definedName name="счя" localSheetId="40" hidden="1">{#N/A,#N/A,FALSE,"Лист4"}</definedName>
    <definedName name="счя" localSheetId="41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34" hidden="1">{#N/A,#N/A,FALSE,"Лист4"}</definedName>
    <definedName name="счя" localSheetId="35" hidden="1">{#N/A,#N/A,FALSE,"Лист4"}</definedName>
    <definedName name="счя" localSheetId="3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67" hidden="1">{#N/A,#N/A,FALSE,"Лист4"}</definedName>
    <definedName name="счя" localSheetId="104" hidden="1">{#N/A,#N/A,FALSE,"Лист4"}</definedName>
    <definedName name="счя" localSheetId="105" hidden="1">{#N/A,#N/A,FALSE,"Лист4"}</definedName>
    <definedName name="счя" localSheetId="106" hidden="1">{#N/A,#N/A,FALSE,"Лист4"}</definedName>
    <definedName name="счя" localSheetId="107" hidden="1">{#N/A,#N/A,FALSE,"Лист4"}</definedName>
    <definedName name="счя" localSheetId="96" hidden="1">{#N/A,#N/A,FALSE,"Лист4"}</definedName>
    <definedName name="счя" localSheetId="101" hidden="1">{#N/A,#N/A,FALSE,"Лист4"}</definedName>
    <definedName name="счя" localSheetId="102" hidden="1">{#N/A,#N/A,FALSE,"Лист4"}</definedName>
    <definedName name="счя" localSheetId="103" hidden="1">{#N/A,#N/A,FALSE,"Лист4"}</definedName>
    <definedName name="счя" localSheetId="119" hidden="1">{#N/A,#N/A,FALSE,"Лист4"}</definedName>
    <definedName name="счя" localSheetId="134" hidden="1">{#N/A,#N/A,FALSE,"Лист4"}</definedName>
    <definedName name="счя" localSheetId="141" hidden="1">{#N/A,#N/A,FALSE,"Лист4"}</definedName>
    <definedName name="счя" localSheetId="142" hidden="1">{#N/A,#N/A,FALSE,"Лист4"}</definedName>
    <definedName name="счя" localSheetId="143" hidden="1">{#N/A,#N/A,FALSE,"Лист4"}</definedName>
    <definedName name="счя" localSheetId="144" hidden="1">{#N/A,#N/A,FALSE,"Лист4"}</definedName>
    <definedName name="счя" localSheetId="145" hidden="1">{#N/A,#N/A,FALSE,"Лист4"}</definedName>
    <definedName name="счя" localSheetId="18" hidden="1">{#N/A,#N/A,FALSE,"Лист4"}</definedName>
    <definedName name="счя" localSheetId="19" hidden="1">{#N/A,#N/A,FALSE,"Лист4"}</definedName>
    <definedName name="счя" localSheetId="93" hidden="1">{#N/A,#N/A,FALSE,"Лист4"}</definedName>
    <definedName name="счя" localSheetId="108" hidden="1">{#N/A,#N/A,FALSE,"Лист4"}</definedName>
    <definedName name="счя" localSheetId="109" hidden="1">{#N/A,#N/A,FALSE,"Лист4"}</definedName>
    <definedName name="счя" localSheetId="110" hidden="1">{#N/A,#N/A,FALSE,"Лист4"}</definedName>
    <definedName name="счя" localSheetId="126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47" hidden="1">{#N/A,#N/A,FALSE,"Лист4"}</definedName>
    <definedName name="счя" localSheetId="42" hidden="1">{#N/A,#N/A,FALSE,"Лист4"}</definedName>
    <definedName name="счя" hidden="1">{#N/A,#N/A,FALSE,"Лист4"}</definedName>
    <definedName name="т05" localSheetId="1" hidden="1">{#N/A,#N/A,FALSE,"т04"}</definedName>
    <definedName name="т05" localSheetId="2" hidden="1">{#N/A,#N/A,FALSE,"т04"}</definedName>
    <definedName name="т05" localSheetId="29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26" hidden="1">{#N/A,#N/A,FALSE,"т04"}</definedName>
    <definedName name="т05" localSheetId="31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34" hidden="1">{#N/A,#N/A,FALSE,"т04"}</definedName>
    <definedName name="т05" localSheetId="35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51" hidden="1">{#N/A,#N/A,FALSE,"т04"}</definedName>
    <definedName name="т05" localSheetId="52" hidden="1">{#N/A,#N/A,FALSE,"т04"}</definedName>
    <definedName name="т05" localSheetId="53" hidden="1">{#N/A,#N/A,FALSE,"т04"}</definedName>
    <definedName name="т05" localSheetId="5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104" hidden="1">{#N/A,#N/A,FALSE,"т04"}</definedName>
    <definedName name="т05" localSheetId="105" hidden="1">{#N/A,#N/A,FALSE,"т04"}</definedName>
    <definedName name="т05" localSheetId="106" hidden="1">{#N/A,#N/A,FALSE,"т04"}</definedName>
    <definedName name="т05" localSheetId="107" hidden="1">{#N/A,#N/A,FALSE,"т04"}</definedName>
    <definedName name="т05" localSheetId="96" hidden="1">{#N/A,#N/A,FALSE,"т04"}</definedName>
    <definedName name="т05" localSheetId="98" hidden="1">{#N/A,#N/A,FALSE,"т04"}</definedName>
    <definedName name="т05" localSheetId="101" hidden="1">{#N/A,#N/A,FALSE,"т04"}</definedName>
    <definedName name="т05" localSheetId="102" hidden="1">{#N/A,#N/A,FALSE,"т04"}</definedName>
    <definedName name="т05" localSheetId="103" hidden="1">{#N/A,#N/A,FALSE,"т04"}</definedName>
    <definedName name="т05" localSheetId="119" hidden="1">{#N/A,#N/A,FALSE,"т04"}</definedName>
    <definedName name="т05" localSheetId="134" hidden="1">{#N/A,#N/A,FALSE,"т04"}</definedName>
    <definedName name="т05" localSheetId="139" hidden="1">{#N/A,#N/A,FALSE,"т04"}</definedName>
    <definedName name="т05" localSheetId="141" hidden="1">{#N/A,#N/A,FALSE,"т04"}</definedName>
    <definedName name="т05" localSheetId="142" hidden="1">{#N/A,#N/A,FALSE,"т04"}</definedName>
    <definedName name="т05" localSheetId="143" hidden="1">{#N/A,#N/A,FALSE,"т04"}</definedName>
    <definedName name="т05" localSheetId="144" hidden="1">{#N/A,#N/A,FALSE,"т04"}</definedName>
    <definedName name="т05" localSheetId="145" hidden="1">{#N/A,#N/A,FALSE,"т04"}</definedName>
    <definedName name="т05" localSheetId="18" hidden="1">{#N/A,#N/A,FALSE,"т04"}</definedName>
    <definedName name="т05" localSheetId="19" hidden="1">{#N/A,#N/A,FALSE,"т04"}</definedName>
    <definedName name="т05" localSheetId="93" hidden="1">{#N/A,#N/A,FALSE,"т04"}</definedName>
    <definedName name="т05" localSheetId="108" hidden="1">{#N/A,#N/A,FALSE,"т04"}</definedName>
    <definedName name="т05" localSheetId="109" hidden="1">{#N/A,#N/A,FALSE,"т04"}</definedName>
    <definedName name="т05" localSheetId="110" hidden="1">{#N/A,#N/A,FALSE,"т04"}</definedName>
    <definedName name="т05" localSheetId="126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47" hidden="1">{#N/A,#N/A,FALSE,"т04"}</definedName>
    <definedName name="т05" localSheetId="42" hidden="1">{#N/A,#N/A,FALSE,"т04"}</definedName>
    <definedName name="т05" hidden="1">{#N/A,#N/A,FALSE,"т04"}</definedName>
    <definedName name="т05_2" localSheetId="31" hidden="1">{#N/A,#N/A,FALSE,"т04"}</definedName>
    <definedName name="т05_2" localSheetId="40" hidden="1">{#N/A,#N/A,FALSE,"т04"}</definedName>
    <definedName name="т05_2" localSheetId="41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34" hidden="1">{#N/A,#N/A,FALSE,"т04"}</definedName>
    <definedName name="т05_2" localSheetId="35" hidden="1">{#N/A,#N/A,FALSE,"т04"}</definedName>
    <definedName name="т05_2" localSheetId="36" hidden="1">{#N/A,#N/A,FALSE,"т04"}</definedName>
    <definedName name="т05_2" localSheetId="37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93" hidden="1">{#N/A,#N/A,FALSE,"т04"}</definedName>
    <definedName name="т05_2" localSheetId="126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45" hidden="1">{#N/A,#N/A,FALSE,"т04"}</definedName>
    <definedName name="т05_2" localSheetId="46" hidden="1">{#N/A,#N/A,FALSE,"т04"}</definedName>
    <definedName name="т05_2" localSheetId="47" hidden="1">{#N/A,#N/A,FALSE,"т04"}</definedName>
    <definedName name="т05_2" hidden="1">{#N/A,#N/A,FALSE,"т04"}</definedName>
    <definedName name="т05_2_1" localSheetId="31" hidden="1">{#N/A,#N/A,FALSE,"т04"}</definedName>
    <definedName name="т05_2_1" localSheetId="40" hidden="1">{#N/A,#N/A,FALSE,"т04"}</definedName>
    <definedName name="т05_2_1" localSheetId="41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34" hidden="1">{#N/A,#N/A,FALSE,"т04"}</definedName>
    <definedName name="т05_2_1" localSheetId="35" hidden="1">{#N/A,#N/A,FALSE,"т04"}</definedName>
    <definedName name="т05_2_1" localSheetId="36" hidden="1">{#N/A,#N/A,FALSE,"т04"}</definedName>
    <definedName name="т05_2_1" localSheetId="37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93" hidden="1">{#N/A,#N/A,FALSE,"т04"}</definedName>
    <definedName name="т05_2_1" localSheetId="126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45" hidden="1">{#N/A,#N/A,FALSE,"т04"}</definedName>
    <definedName name="т05_2_1" localSheetId="46" hidden="1">{#N/A,#N/A,FALSE,"т04"}</definedName>
    <definedName name="т05_2_1" localSheetId="47" hidden="1">{#N/A,#N/A,FALSE,"т04"}</definedName>
    <definedName name="т05_2_1" hidden="1">{#N/A,#N/A,FALSE,"т04"}</definedName>
    <definedName name="т841" localSheetId="1" hidden="1">{#N/A,#N/A,FALSE,"т02бд"}</definedName>
    <definedName name="т841" localSheetId="31" hidden="1">{#N/A,#N/A,FALSE,"т02бд"}</definedName>
    <definedName name="т841" localSheetId="40" hidden="1">{#N/A,#N/A,FALSE,"т02бд"}</definedName>
    <definedName name="т841" localSheetId="41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34" hidden="1">{#N/A,#N/A,FALSE,"т02бд"}</definedName>
    <definedName name="т841" localSheetId="35" hidden="1">{#N/A,#N/A,FALSE,"т02бд"}</definedName>
    <definedName name="т841" localSheetId="3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67" hidden="1">{#N/A,#N/A,FALSE,"т02бд"}</definedName>
    <definedName name="т841" localSheetId="104" hidden="1">{#N/A,#N/A,FALSE,"т02бд"}</definedName>
    <definedName name="т841" localSheetId="105" hidden="1">{#N/A,#N/A,FALSE,"т02бд"}</definedName>
    <definedName name="т841" localSheetId="106" hidden="1">{#N/A,#N/A,FALSE,"т02бд"}</definedName>
    <definedName name="т841" localSheetId="107" hidden="1">{#N/A,#N/A,FALSE,"т02бд"}</definedName>
    <definedName name="т841" localSheetId="96" hidden="1">{#N/A,#N/A,FALSE,"т02бд"}</definedName>
    <definedName name="т841" localSheetId="101" hidden="1">{#N/A,#N/A,FALSE,"т02бд"}</definedName>
    <definedName name="т841" localSheetId="102" hidden="1">{#N/A,#N/A,FALSE,"т02бд"}</definedName>
    <definedName name="т841" localSheetId="103" hidden="1">{#N/A,#N/A,FALSE,"т02бд"}</definedName>
    <definedName name="т841" localSheetId="119" hidden="1">{#N/A,#N/A,FALSE,"т02бд"}</definedName>
    <definedName name="т841" localSheetId="134" hidden="1">{#N/A,#N/A,FALSE,"т02бд"}</definedName>
    <definedName name="т841" localSheetId="141" hidden="1">{#N/A,#N/A,FALSE,"т02бд"}</definedName>
    <definedName name="т841" localSheetId="142" hidden="1">{#N/A,#N/A,FALSE,"т02бд"}</definedName>
    <definedName name="т841" localSheetId="143" hidden="1">{#N/A,#N/A,FALSE,"т02бд"}</definedName>
    <definedName name="т841" localSheetId="144" hidden="1">{#N/A,#N/A,FALSE,"т02бд"}</definedName>
    <definedName name="т841" localSheetId="145" hidden="1">{#N/A,#N/A,FALSE,"т02бд"}</definedName>
    <definedName name="т841" localSheetId="18" hidden="1">{#N/A,#N/A,FALSE,"т02бд"}</definedName>
    <definedName name="т841" localSheetId="19" hidden="1">{#N/A,#N/A,FALSE,"т02бд"}</definedName>
    <definedName name="т841" localSheetId="93" hidden="1">{#N/A,#N/A,FALSE,"т02бд"}</definedName>
    <definedName name="т841" localSheetId="108" hidden="1">{#N/A,#N/A,FALSE,"т02бд"}</definedName>
    <definedName name="т841" localSheetId="109" hidden="1">{#N/A,#N/A,FALSE,"т02бд"}</definedName>
    <definedName name="т841" localSheetId="110" hidden="1">{#N/A,#N/A,FALSE,"т02бд"}</definedName>
    <definedName name="т841" localSheetId="126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47" hidden="1">{#N/A,#N/A,FALSE,"т02бд"}</definedName>
    <definedName name="т841" localSheetId="42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31" hidden="1">{#N/A,#N/A,FALSE,"Лист4"}</definedName>
    <definedName name="тогн" localSheetId="40" hidden="1">{#N/A,#N/A,FALSE,"Лист4"}</definedName>
    <definedName name="тогн" localSheetId="41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34" hidden="1">{#N/A,#N/A,FALSE,"Лист4"}</definedName>
    <definedName name="тогн" localSheetId="35" hidden="1">{#N/A,#N/A,FALSE,"Лист4"}</definedName>
    <definedName name="тогн" localSheetId="3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67" hidden="1">{#N/A,#N/A,FALSE,"Лист4"}</definedName>
    <definedName name="тогн" localSheetId="104" hidden="1">{#N/A,#N/A,FALSE,"Лист4"}</definedName>
    <definedName name="тогн" localSheetId="105" hidden="1">{#N/A,#N/A,FALSE,"Лист4"}</definedName>
    <definedName name="тогн" localSheetId="106" hidden="1">{#N/A,#N/A,FALSE,"Лист4"}</definedName>
    <definedName name="тогн" localSheetId="107" hidden="1">{#N/A,#N/A,FALSE,"Лист4"}</definedName>
    <definedName name="тогн" localSheetId="96" hidden="1">{#N/A,#N/A,FALSE,"Лист4"}</definedName>
    <definedName name="тогн" localSheetId="101" hidden="1">{#N/A,#N/A,FALSE,"Лист4"}</definedName>
    <definedName name="тогн" localSheetId="102" hidden="1">{#N/A,#N/A,FALSE,"Лист4"}</definedName>
    <definedName name="тогн" localSheetId="103" hidden="1">{#N/A,#N/A,FALSE,"Лист4"}</definedName>
    <definedName name="тогн" localSheetId="119" hidden="1">{#N/A,#N/A,FALSE,"Лист4"}</definedName>
    <definedName name="тогн" localSheetId="134" hidden="1">{#N/A,#N/A,FALSE,"Лист4"}</definedName>
    <definedName name="тогн" localSheetId="141" hidden="1">{#N/A,#N/A,FALSE,"Лист4"}</definedName>
    <definedName name="тогн" localSheetId="142" hidden="1">{#N/A,#N/A,FALSE,"Лист4"}</definedName>
    <definedName name="тогн" localSheetId="143" hidden="1">{#N/A,#N/A,FALSE,"Лист4"}</definedName>
    <definedName name="тогн" localSheetId="144" hidden="1">{#N/A,#N/A,FALSE,"Лист4"}</definedName>
    <definedName name="тогн" localSheetId="145" hidden="1">{#N/A,#N/A,FALSE,"Лист4"}</definedName>
    <definedName name="тогн" localSheetId="18" hidden="1">{#N/A,#N/A,FALSE,"Лист4"}</definedName>
    <definedName name="тогн" localSheetId="19" hidden="1">{#N/A,#N/A,FALSE,"Лист4"}</definedName>
    <definedName name="тогн" localSheetId="93" hidden="1">{#N/A,#N/A,FALSE,"Лист4"}</definedName>
    <definedName name="тогн" localSheetId="108" hidden="1">{#N/A,#N/A,FALSE,"Лист4"}</definedName>
    <definedName name="тогн" localSheetId="109" hidden="1">{#N/A,#N/A,FALSE,"Лист4"}</definedName>
    <definedName name="тогн" localSheetId="110" hidden="1">{#N/A,#N/A,FALSE,"Лист4"}</definedName>
    <definedName name="тогн" localSheetId="126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47" hidden="1">{#N/A,#N/A,FALSE,"Лист4"}</definedName>
    <definedName name="тогн" localSheetId="42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31" hidden="1">{#N/A,#N/A,FALSE,"Лист4"}</definedName>
    <definedName name="трн" localSheetId="40" hidden="1">{#N/A,#N/A,FALSE,"Лист4"}</definedName>
    <definedName name="трн" localSheetId="41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34" hidden="1">{#N/A,#N/A,FALSE,"Лист4"}</definedName>
    <definedName name="трн" localSheetId="35" hidden="1">{#N/A,#N/A,FALSE,"Лист4"}</definedName>
    <definedName name="трн" localSheetId="3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67" hidden="1">{#N/A,#N/A,FALSE,"Лист4"}</definedName>
    <definedName name="трн" localSheetId="104" hidden="1">{#N/A,#N/A,FALSE,"Лист4"}</definedName>
    <definedName name="трн" localSheetId="105" hidden="1">{#N/A,#N/A,FALSE,"Лист4"}</definedName>
    <definedName name="трн" localSheetId="106" hidden="1">{#N/A,#N/A,FALSE,"Лист4"}</definedName>
    <definedName name="трн" localSheetId="107" hidden="1">{#N/A,#N/A,FALSE,"Лист4"}</definedName>
    <definedName name="трн" localSheetId="96" hidden="1">{#N/A,#N/A,FALSE,"Лист4"}</definedName>
    <definedName name="трн" localSheetId="101" hidden="1">{#N/A,#N/A,FALSE,"Лист4"}</definedName>
    <definedName name="трн" localSheetId="102" hidden="1">{#N/A,#N/A,FALSE,"Лист4"}</definedName>
    <definedName name="трн" localSheetId="103" hidden="1">{#N/A,#N/A,FALSE,"Лист4"}</definedName>
    <definedName name="трн" localSheetId="119" hidden="1">{#N/A,#N/A,FALSE,"Лист4"}</definedName>
    <definedName name="трн" localSheetId="134" hidden="1">{#N/A,#N/A,FALSE,"Лист4"}</definedName>
    <definedName name="трн" localSheetId="141" hidden="1">{#N/A,#N/A,FALSE,"Лист4"}</definedName>
    <definedName name="трн" localSheetId="142" hidden="1">{#N/A,#N/A,FALSE,"Лист4"}</definedName>
    <definedName name="трн" localSheetId="143" hidden="1">{#N/A,#N/A,FALSE,"Лист4"}</definedName>
    <definedName name="трн" localSheetId="144" hidden="1">{#N/A,#N/A,FALSE,"Лист4"}</definedName>
    <definedName name="трн" localSheetId="145" hidden="1">{#N/A,#N/A,FALSE,"Лист4"}</definedName>
    <definedName name="трн" localSheetId="18" hidden="1">{#N/A,#N/A,FALSE,"Лист4"}</definedName>
    <definedName name="трн" localSheetId="19" hidden="1">{#N/A,#N/A,FALSE,"Лист4"}</definedName>
    <definedName name="трн" localSheetId="93" hidden="1">{#N/A,#N/A,FALSE,"Лист4"}</definedName>
    <definedName name="трн" localSheetId="108" hidden="1">{#N/A,#N/A,FALSE,"Лист4"}</definedName>
    <definedName name="трн" localSheetId="109" hidden="1">{#N/A,#N/A,FALSE,"Лист4"}</definedName>
    <definedName name="трн" localSheetId="110" hidden="1">{#N/A,#N/A,FALSE,"Лист4"}</definedName>
    <definedName name="трн" localSheetId="126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47" hidden="1">{#N/A,#N/A,FALSE,"Лист4"}</definedName>
    <definedName name="трн" localSheetId="42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31" hidden="1">{#N/A,#N/A,FALSE,"т04"}</definedName>
    <definedName name="тт" localSheetId="40" hidden="1">{#N/A,#N/A,FALSE,"т04"}</definedName>
    <definedName name="тт" localSheetId="41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34" hidden="1">{#N/A,#N/A,FALSE,"т04"}</definedName>
    <definedName name="тт" localSheetId="35" hidden="1">{#N/A,#N/A,FALSE,"т04"}</definedName>
    <definedName name="тт" localSheetId="3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67" hidden="1">{#N/A,#N/A,FALSE,"т04"}</definedName>
    <definedName name="тт" localSheetId="104" hidden="1">{#N/A,#N/A,FALSE,"т04"}</definedName>
    <definedName name="тт" localSheetId="105" hidden="1">{#N/A,#N/A,FALSE,"т04"}</definedName>
    <definedName name="тт" localSheetId="106" hidden="1">{#N/A,#N/A,FALSE,"т04"}</definedName>
    <definedName name="тт" localSheetId="107" hidden="1">{#N/A,#N/A,FALSE,"т04"}</definedName>
    <definedName name="тт" localSheetId="96" hidden="1">{#N/A,#N/A,FALSE,"т04"}</definedName>
    <definedName name="тт" localSheetId="101" hidden="1">{#N/A,#N/A,FALSE,"т04"}</definedName>
    <definedName name="тт" localSheetId="102" hidden="1">{#N/A,#N/A,FALSE,"т04"}</definedName>
    <definedName name="тт" localSheetId="103" hidden="1">{#N/A,#N/A,FALSE,"т04"}</definedName>
    <definedName name="тт" localSheetId="119" hidden="1">{#N/A,#N/A,FALSE,"т04"}</definedName>
    <definedName name="тт" localSheetId="134" hidden="1">{#N/A,#N/A,FALSE,"т04"}</definedName>
    <definedName name="тт" localSheetId="141" hidden="1">{#N/A,#N/A,FALSE,"т04"}</definedName>
    <definedName name="тт" localSheetId="142" hidden="1">{#N/A,#N/A,FALSE,"т04"}</definedName>
    <definedName name="тт" localSheetId="143" hidden="1">{#N/A,#N/A,FALSE,"т04"}</definedName>
    <definedName name="тт" localSheetId="144" hidden="1">{#N/A,#N/A,FALSE,"т04"}</definedName>
    <definedName name="тт" localSheetId="145" hidden="1">{#N/A,#N/A,FALSE,"т04"}</definedName>
    <definedName name="тт" localSheetId="18" hidden="1">{#N/A,#N/A,FALSE,"т04"}</definedName>
    <definedName name="тт" localSheetId="19" hidden="1">{#N/A,#N/A,FALSE,"т04"}</definedName>
    <definedName name="тт" localSheetId="93" hidden="1">{#N/A,#N/A,FALSE,"т04"}</definedName>
    <definedName name="тт" localSheetId="108" hidden="1">{#N/A,#N/A,FALSE,"т04"}</definedName>
    <definedName name="тт" localSheetId="109" hidden="1">{#N/A,#N/A,FALSE,"т04"}</definedName>
    <definedName name="тт" localSheetId="110" hidden="1">{#N/A,#N/A,FALSE,"т04"}</definedName>
    <definedName name="тт" localSheetId="126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47" hidden="1">{#N/A,#N/A,FALSE,"т04"}</definedName>
    <definedName name="тт" localSheetId="42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7" hidden="1">{#N/A,#N/A,FALSE,"Лист4"}</definedName>
    <definedName name="ттт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{#N/A,#N/A,FALSE,"Лист4"}</definedName>
    <definedName name="ттт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8" hidden="1">{#N/A,#N/A,FALSE,"Лист4"}</definedName>
    <definedName name="ттт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31" hidden="1">{#N/A,#N/A,FALSE,"Лист4"}</definedName>
    <definedName name="ть" localSheetId="40" hidden="1">{#N/A,#N/A,FALSE,"Лист4"}</definedName>
    <definedName name="ть" localSheetId="41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34" hidden="1">{#N/A,#N/A,FALSE,"Лист4"}</definedName>
    <definedName name="ть" localSheetId="35" hidden="1">{#N/A,#N/A,FALSE,"Лист4"}</definedName>
    <definedName name="ть" localSheetId="3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67" hidden="1">{#N/A,#N/A,FALSE,"Лист4"}</definedName>
    <definedName name="ть" localSheetId="104" hidden="1">{#N/A,#N/A,FALSE,"Лист4"}</definedName>
    <definedName name="ть" localSheetId="105" hidden="1">{#N/A,#N/A,FALSE,"Лист4"}</definedName>
    <definedName name="ть" localSheetId="106" hidden="1">{#N/A,#N/A,FALSE,"Лист4"}</definedName>
    <definedName name="ть" localSheetId="107" hidden="1">{#N/A,#N/A,FALSE,"Лист4"}</definedName>
    <definedName name="ть" localSheetId="96" hidden="1">{#N/A,#N/A,FALSE,"Лист4"}</definedName>
    <definedName name="ть" localSheetId="101" hidden="1">{#N/A,#N/A,FALSE,"Лист4"}</definedName>
    <definedName name="ть" localSheetId="102" hidden="1">{#N/A,#N/A,FALSE,"Лист4"}</definedName>
    <definedName name="ть" localSheetId="103" hidden="1">{#N/A,#N/A,FALSE,"Лист4"}</definedName>
    <definedName name="ть" localSheetId="119" hidden="1">{#N/A,#N/A,FALSE,"Лист4"}</definedName>
    <definedName name="ть" localSheetId="134" hidden="1">{#N/A,#N/A,FALSE,"Лист4"}</definedName>
    <definedName name="ть" localSheetId="141" hidden="1">{#N/A,#N/A,FALSE,"Лист4"}</definedName>
    <definedName name="ть" localSheetId="142" hidden="1">{#N/A,#N/A,FALSE,"Лист4"}</definedName>
    <definedName name="ть" localSheetId="143" hidden="1">{#N/A,#N/A,FALSE,"Лист4"}</definedName>
    <definedName name="ть" localSheetId="144" hidden="1">{#N/A,#N/A,FALSE,"Лист4"}</definedName>
    <definedName name="ть" localSheetId="145" hidden="1">{#N/A,#N/A,FALSE,"Лист4"}</definedName>
    <definedName name="ть" localSheetId="18" hidden="1">{#N/A,#N/A,FALSE,"Лист4"}</definedName>
    <definedName name="ть" localSheetId="19" hidden="1">{#N/A,#N/A,FALSE,"Лист4"}</definedName>
    <definedName name="ть" localSheetId="93" hidden="1">{#N/A,#N/A,FALSE,"Лист4"}</definedName>
    <definedName name="ть" localSheetId="108" hidden="1">{#N/A,#N/A,FALSE,"Лист4"}</definedName>
    <definedName name="ть" localSheetId="109" hidden="1">{#N/A,#N/A,FALSE,"Лист4"}</definedName>
    <definedName name="ть" localSheetId="110" hidden="1">{#N/A,#N/A,FALSE,"Лист4"}</definedName>
    <definedName name="ть" localSheetId="126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47" hidden="1">{#N/A,#N/A,FALSE,"Лист4"}</definedName>
    <definedName name="ть" localSheetId="42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31" hidden="1">{#N/A,#N/A,FALSE,"Лист4"}</definedName>
    <definedName name="уа" localSheetId="40" hidden="1">{#N/A,#N/A,FALSE,"Лист4"}</definedName>
    <definedName name="уа" localSheetId="41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34" hidden="1">{#N/A,#N/A,FALSE,"Лист4"}</definedName>
    <definedName name="уа" localSheetId="35" hidden="1">{#N/A,#N/A,FALSE,"Лист4"}</definedName>
    <definedName name="уа" localSheetId="3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67" hidden="1">{#N/A,#N/A,FALSE,"Лист4"}</definedName>
    <definedName name="уа" localSheetId="104" hidden="1">{#N/A,#N/A,FALSE,"Лист4"}</definedName>
    <definedName name="уа" localSheetId="105" hidden="1">{#N/A,#N/A,FALSE,"Лист4"}</definedName>
    <definedName name="уа" localSheetId="106" hidden="1">{#N/A,#N/A,FALSE,"Лист4"}</definedName>
    <definedName name="уа" localSheetId="107" hidden="1">{#N/A,#N/A,FALSE,"Лист4"}</definedName>
    <definedName name="уа" localSheetId="96" hidden="1">{#N/A,#N/A,FALSE,"Лист4"}</definedName>
    <definedName name="уа" localSheetId="101" hidden="1">{#N/A,#N/A,FALSE,"Лист4"}</definedName>
    <definedName name="уа" localSheetId="102" hidden="1">{#N/A,#N/A,FALSE,"Лист4"}</definedName>
    <definedName name="уа" localSheetId="103" hidden="1">{#N/A,#N/A,FALSE,"Лист4"}</definedName>
    <definedName name="уа" localSheetId="119" hidden="1">{#N/A,#N/A,FALSE,"Лист4"}</definedName>
    <definedName name="уа" localSheetId="134" hidden="1">{#N/A,#N/A,FALSE,"Лист4"}</definedName>
    <definedName name="уа" localSheetId="141" hidden="1">{#N/A,#N/A,FALSE,"Лист4"}</definedName>
    <definedName name="уа" localSheetId="142" hidden="1">{#N/A,#N/A,FALSE,"Лист4"}</definedName>
    <definedName name="уа" localSheetId="143" hidden="1">{#N/A,#N/A,FALSE,"Лист4"}</definedName>
    <definedName name="уа" localSheetId="144" hidden="1">{#N/A,#N/A,FALSE,"Лист4"}</definedName>
    <definedName name="уа" localSheetId="145" hidden="1">{#N/A,#N/A,FALSE,"Лист4"}</definedName>
    <definedName name="уа" localSheetId="18" hidden="1">{#N/A,#N/A,FALSE,"Лист4"}</definedName>
    <definedName name="уа" localSheetId="19" hidden="1">{#N/A,#N/A,FALSE,"Лист4"}</definedName>
    <definedName name="уа" localSheetId="93" hidden="1">{#N/A,#N/A,FALSE,"Лист4"}</definedName>
    <definedName name="уа" localSheetId="108" hidden="1">{#N/A,#N/A,FALSE,"Лист4"}</definedName>
    <definedName name="уа" localSheetId="109" hidden="1">{#N/A,#N/A,FALSE,"Лист4"}</definedName>
    <definedName name="уа" localSheetId="110" hidden="1">{#N/A,#N/A,FALSE,"Лист4"}</definedName>
    <definedName name="уа" localSheetId="126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47" hidden="1">{#N/A,#N/A,FALSE,"Лист4"}</definedName>
    <definedName name="уа" localSheetId="42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31" hidden="1">{#N/A,#N/A,FALSE,"Лист4"}</definedName>
    <definedName name="увке" localSheetId="40" hidden="1">{#N/A,#N/A,FALSE,"Лист4"}</definedName>
    <definedName name="увке" localSheetId="41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34" hidden="1">{#N/A,#N/A,FALSE,"Лист4"}</definedName>
    <definedName name="увке" localSheetId="35" hidden="1">{#N/A,#N/A,FALSE,"Лист4"}</definedName>
    <definedName name="увке" localSheetId="3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67" hidden="1">{#N/A,#N/A,FALSE,"Лист4"}</definedName>
    <definedName name="увке" localSheetId="104" hidden="1">{#N/A,#N/A,FALSE,"Лист4"}</definedName>
    <definedName name="увке" localSheetId="105" hidden="1">{#N/A,#N/A,FALSE,"Лист4"}</definedName>
    <definedName name="увке" localSheetId="106" hidden="1">{#N/A,#N/A,FALSE,"Лист4"}</definedName>
    <definedName name="увке" localSheetId="107" hidden="1">{#N/A,#N/A,FALSE,"Лист4"}</definedName>
    <definedName name="увке" localSheetId="96" hidden="1">{#N/A,#N/A,FALSE,"Лист4"}</definedName>
    <definedName name="увке" localSheetId="101" hidden="1">{#N/A,#N/A,FALSE,"Лист4"}</definedName>
    <definedName name="увке" localSheetId="102" hidden="1">{#N/A,#N/A,FALSE,"Лист4"}</definedName>
    <definedName name="увке" localSheetId="103" hidden="1">{#N/A,#N/A,FALSE,"Лист4"}</definedName>
    <definedName name="увке" localSheetId="119" hidden="1">{#N/A,#N/A,FALSE,"Лист4"}</definedName>
    <definedName name="увке" localSheetId="134" hidden="1">{#N/A,#N/A,FALSE,"Лист4"}</definedName>
    <definedName name="увке" localSheetId="141" hidden="1">{#N/A,#N/A,FALSE,"Лист4"}</definedName>
    <definedName name="увке" localSheetId="142" hidden="1">{#N/A,#N/A,FALSE,"Лист4"}</definedName>
    <definedName name="увке" localSheetId="143" hidden="1">{#N/A,#N/A,FALSE,"Лист4"}</definedName>
    <definedName name="увке" localSheetId="144" hidden="1">{#N/A,#N/A,FALSE,"Лист4"}</definedName>
    <definedName name="увке" localSheetId="145" hidden="1">{#N/A,#N/A,FALSE,"Лист4"}</definedName>
    <definedName name="увке" localSheetId="18" hidden="1">{#N/A,#N/A,FALSE,"Лист4"}</definedName>
    <definedName name="увке" localSheetId="19" hidden="1">{#N/A,#N/A,FALSE,"Лист4"}</definedName>
    <definedName name="увке" localSheetId="93" hidden="1">{#N/A,#N/A,FALSE,"Лист4"}</definedName>
    <definedName name="увке" localSheetId="108" hidden="1">{#N/A,#N/A,FALSE,"Лист4"}</definedName>
    <definedName name="увке" localSheetId="109" hidden="1">{#N/A,#N/A,FALSE,"Лист4"}</definedName>
    <definedName name="увке" localSheetId="110" hidden="1">{#N/A,#N/A,FALSE,"Лист4"}</definedName>
    <definedName name="увке" localSheetId="126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47" hidden="1">{#N/A,#N/A,FALSE,"Лист4"}</definedName>
    <definedName name="увке" localSheetId="42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31" hidden="1">{#N/A,#N/A,FALSE,"Лист4"}</definedName>
    <definedName name="уеунукнун" localSheetId="40" hidden="1">{#N/A,#N/A,FALSE,"Лист4"}</definedName>
    <definedName name="уеунукнун" localSheetId="41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34" hidden="1">{#N/A,#N/A,FALSE,"Лист4"}</definedName>
    <definedName name="уеунукнун" localSheetId="35" hidden="1">{#N/A,#N/A,FALSE,"Лист4"}</definedName>
    <definedName name="уеунукнун" localSheetId="3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67" hidden="1">{#N/A,#N/A,FALSE,"Лист4"}</definedName>
    <definedName name="уеунукнун" localSheetId="104" hidden="1">{#N/A,#N/A,FALSE,"Лист4"}</definedName>
    <definedName name="уеунукнун" localSheetId="105" hidden="1">{#N/A,#N/A,FALSE,"Лист4"}</definedName>
    <definedName name="уеунукнун" localSheetId="106" hidden="1">{#N/A,#N/A,FALSE,"Лист4"}</definedName>
    <definedName name="уеунукнун" localSheetId="107" hidden="1">{#N/A,#N/A,FALSE,"Лист4"}</definedName>
    <definedName name="уеунукнун" localSheetId="96" hidden="1">{#N/A,#N/A,FALSE,"Лист4"}</definedName>
    <definedName name="уеунукнун" localSheetId="101" hidden="1">{#N/A,#N/A,FALSE,"Лист4"}</definedName>
    <definedName name="уеунукнун" localSheetId="102" hidden="1">{#N/A,#N/A,FALSE,"Лист4"}</definedName>
    <definedName name="уеунукнун" localSheetId="103" hidden="1">{#N/A,#N/A,FALSE,"Лист4"}</definedName>
    <definedName name="уеунукнун" localSheetId="119" hidden="1">{#N/A,#N/A,FALSE,"Лист4"}</definedName>
    <definedName name="уеунукнун" localSheetId="134" hidden="1">{#N/A,#N/A,FALSE,"Лист4"}</definedName>
    <definedName name="уеунукнун" localSheetId="141" hidden="1">{#N/A,#N/A,FALSE,"Лист4"}</definedName>
    <definedName name="уеунукнун" localSheetId="142" hidden="1">{#N/A,#N/A,FALSE,"Лист4"}</definedName>
    <definedName name="уеунукнун" localSheetId="143" hidden="1">{#N/A,#N/A,FALSE,"Лист4"}</definedName>
    <definedName name="уеунукнун" localSheetId="144" hidden="1">{#N/A,#N/A,FALSE,"Лист4"}</definedName>
    <definedName name="уеунукнун" localSheetId="145" hidden="1">{#N/A,#N/A,FALSE,"Лист4"}</definedName>
    <definedName name="уеунукнун" localSheetId="18" hidden="1">{#N/A,#N/A,FALSE,"Лист4"}</definedName>
    <definedName name="уеунукнун" localSheetId="19" hidden="1">{#N/A,#N/A,FALSE,"Лист4"}</definedName>
    <definedName name="уеунукнун" localSheetId="93" hidden="1">{#N/A,#N/A,FALSE,"Лист4"}</definedName>
    <definedName name="уеунукнун" localSheetId="108" hidden="1">{#N/A,#N/A,FALSE,"Лист4"}</definedName>
    <definedName name="уеунукнун" localSheetId="109" hidden="1">{#N/A,#N/A,FALSE,"Лист4"}</definedName>
    <definedName name="уеунукнун" localSheetId="110" hidden="1">{#N/A,#N/A,FALSE,"Лист4"}</definedName>
    <definedName name="уеунукнун" localSheetId="126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47" hidden="1">{#N/A,#N/A,FALSE,"Лист4"}</definedName>
    <definedName name="уеунукнун" localSheetId="42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31" hidden="1">{#N/A,#N/A,FALSE,"Лист4"}</definedName>
    <definedName name="уке" localSheetId="40" hidden="1">{#N/A,#N/A,FALSE,"Лист4"}</definedName>
    <definedName name="уке" localSheetId="41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34" hidden="1">{#N/A,#N/A,FALSE,"Лист4"}</definedName>
    <definedName name="уке" localSheetId="35" hidden="1">{#N/A,#N/A,FALSE,"Лист4"}</definedName>
    <definedName name="уке" localSheetId="3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67" hidden="1">{#N/A,#N/A,FALSE,"Лист4"}</definedName>
    <definedName name="уке" localSheetId="104" hidden="1">{#N/A,#N/A,FALSE,"Лист4"}</definedName>
    <definedName name="уке" localSheetId="105" hidden="1">{#N/A,#N/A,FALSE,"Лист4"}</definedName>
    <definedName name="уке" localSheetId="106" hidden="1">{#N/A,#N/A,FALSE,"Лист4"}</definedName>
    <definedName name="уке" localSheetId="107" hidden="1">{#N/A,#N/A,FALSE,"Лист4"}</definedName>
    <definedName name="уке" localSheetId="96" hidden="1">{#N/A,#N/A,FALSE,"Лист4"}</definedName>
    <definedName name="уке" localSheetId="101" hidden="1">{#N/A,#N/A,FALSE,"Лист4"}</definedName>
    <definedName name="уке" localSheetId="102" hidden="1">{#N/A,#N/A,FALSE,"Лист4"}</definedName>
    <definedName name="уке" localSheetId="103" hidden="1">{#N/A,#N/A,FALSE,"Лист4"}</definedName>
    <definedName name="уке" localSheetId="119" hidden="1">{#N/A,#N/A,FALSE,"Лист4"}</definedName>
    <definedName name="уке" localSheetId="134" hidden="1">{#N/A,#N/A,FALSE,"Лист4"}</definedName>
    <definedName name="уке" localSheetId="141" hidden="1">{#N/A,#N/A,FALSE,"Лист4"}</definedName>
    <definedName name="уке" localSheetId="142" hidden="1">{#N/A,#N/A,FALSE,"Лист4"}</definedName>
    <definedName name="уке" localSheetId="143" hidden="1">{#N/A,#N/A,FALSE,"Лист4"}</definedName>
    <definedName name="уке" localSheetId="144" hidden="1">{#N/A,#N/A,FALSE,"Лист4"}</definedName>
    <definedName name="уке" localSheetId="145" hidden="1">{#N/A,#N/A,FALSE,"Лист4"}</definedName>
    <definedName name="уке" localSheetId="18" hidden="1">{#N/A,#N/A,FALSE,"Лист4"}</definedName>
    <definedName name="уке" localSheetId="19" hidden="1">{#N/A,#N/A,FALSE,"Лист4"}</definedName>
    <definedName name="уке" localSheetId="93" hidden="1">{#N/A,#N/A,FALSE,"Лист4"}</definedName>
    <definedName name="уке" localSheetId="108" hidden="1">{#N/A,#N/A,FALSE,"Лист4"}</definedName>
    <definedName name="уке" localSheetId="109" hidden="1">{#N/A,#N/A,FALSE,"Лист4"}</definedName>
    <definedName name="уке" localSheetId="110" hidden="1">{#N/A,#N/A,FALSE,"Лист4"}</definedName>
    <definedName name="уке" localSheetId="126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47" hidden="1">{#N/A,#N/A,FALSE,"Лист4"}</definedName>
    <definedName name="уке" localSheetId="42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31" hidden="1">{#N/A,#N/A,FALSE,"Лист4"}</definedName>
    <definedName name="укй" localSheetId="40" hidden="1">{#N/A,#N/A,FALSE,"Лист4"}</definedName>
    <definedName name="укй" localSheetId="41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34" hidden="1">{#N/A,#N/A,FALSE,"Лист4"}</definedName>
    <definedName name="укй" localSheetId="35" hidden="1">{#N/A,#N/A,FALSE,"Лист4"}</definedName>
    <definedName name="укй" localSheetId="3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67" hidden="1">{#N/A,#N/A,FALSE,"Лист4"}</definedName>
    <definedName name="укй" localSheetId="104" hidden="1">{#N/A,#N/A,FALSE,"Лист4"}</definedName>
    <definedName name="укй" localSheetId="105" hidden="1">{#N/A,#N/A,FALSE,"Лист4"}</definedName>
    <definedName name="укй" localSheetId="106" hidden="1">{#N/A,#N/A,FALSE,"Лист4"}</definedName>
    <definedName name="укй" localSheetId="107" hidden="1">{#N/A,#N/A,FALSE,"Лист4"}</definedName>
    <definedName name="укй" localSheetId="96" hidden="1">{#N/A,#N/A,FALSE,"Лист4"}</definedName>
    <definedName name="укй" localSheetId="101" hidden="1">{#N/A,#N/A,FALSE,"Лист4"}</definedName>
    <definedName name="укй" localSheetId="102" hidden="1">{#N/A,#N/A,FALSE,"Лист4"}</definedName>
    <definedName name="укй" localSheetId="103" hidden="1">{#N/A,#N/A,FALSE,"Лист4"}</definedName>
    <definedName name="укй" localSheetId="119" hidden="1">{#N/A,#N/A,FALSE,"Лист4"}</definedName>
    <definedName name="укй" localSheetId="134" hidden="1">{#N/A,#N/A,FALSE,"Лист4"}</definedName>
    <definedName name="укй" localSheetId="141" hidden="1">{#N/A,#N/A,FALSE,"Лист4"}</definedName>
    <definedName name="укй" localSheetId="142" hidden="1">{#N/A,#N/A,FALSE,"Лист4"}</definedName>
    <definedName name="укй" localSheetId="143" hidden="1">{#N/A,#N/A,FALSE,"Лист4"}</definedName>
    <definedName name="укй" localSheetId="144" hidden="1">{#N/A,#N/A,FALSE,"Лист4"}</definedName>
    <definedName name="укй" localSheetId="145" hidden="1">{#N/A,#N/A,FALSE,"Лист4"}</definedName>
    <definedName name="укй" localSheetId="18" hidden="1">{#N/A,#N/A,FALSE,"Лист4"}</definedName>
    <definedName name="укй" localSheetId="19" hidden="1">{#N/A,#N/A,FALSE,"Лист4"}</definedName>
    <definedName name="укй" localSheetId="93" hidden="1">{#N/A,#N/A,FALSE,"Лист4"}</definedName>
    <definedName name="укй" localSheetId="108" hidden="1">{#N/A,#N/A,FALSE,"Лист4"}</definedName>
    <definedName name="укй" localSheetId="109" hidden="1">{#N/A,#N/A,FALSE,"Лист4"}</definedName>
    <definedName name="укй" localSheetId="110" hidden="1">{#N/A,#N/A,FALSE,"Лист4"}</definedName>
    <definedName name="укй" localSheetId="126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47" hidden="1">{#N/A,#N/A,FALSE,"Лист4"}</definedName>
    <definedName name="укй" localSheetId="42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31" hidden="1">{#N/A,#N/A,FALSE,"Лист4"}</definedName>
    <definedName name="укунн" localSheetId="40" hidden="1">{#N/A,#N/A,FALSE,"Лист4"}</definedName>
    <definedName name="укунн" localSheetId="41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34" hidden="1">{#N/A,#N/A,FALSE,"Лист4"}</definedName>
    <definedName name="укунн" localSheetId="35" hidden="1">{#N/A,#N/A,FALSE,"Лист4"}</definedName>
    <definedName name="укунн" localSheetId="3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67" hidden="1">{#N/A,#N/A,FALSE,"Лист4"}</definedName>
    <definedName name="укунн" localSheetId="104" hidden="1">{#N/A,#N/A,FALSE,"Лист4"}</definedName>
    <definedName name="укунн" localSheetId="105" hidden="1">{#N/A,#N/A,FALSE,"Лист4"}</definedName>
    <definedName name="укунн" localSheetId="106" hidden="1">{#N/A,#N/A,FALSE,"Лист4"}</definedName>
    <definedName name="укунн" localSheetId="107" hidden="1">{#N/A,#N/A,FALSE,"Лист4"}</definedName>
    <definedName name="укунн" localSheetId="96" hidden="1">{#N/A,#N/A,FALSE,"Лист4"}</definedName>
    <definedName name="укунн" localSheetId="101" hidden="1">{#N/A,#N/A,FALSE,"Лист4"}</definedName>
    <definedName name="укунн" localSheetId="102" hidden="1">{#N/A,#N/A,FALSE,"Лист4"}</definedName>
    <definedName name="укунн" localSheetId="103" hidden="1">{#N/A,#N/A,FALSE,"Лист4"}</definedName>
    <definedName name="укунн" localSheetId="119" hidden="1">{#N/A,#N/A,FALSE,"Лист4"}</definedName>
    <definedName name="укунн" localSheetId="134" hidden="1">{#N/A,#N/A,FALSE,"Лист4"}</definedName>
    <definedName name="укунн" localSheetId="141" hidden="1">{#N/A,#N/A,FALSE,"Лист4"}</definedName>
    <definedName name="укунн" localSheetId="142" hidden="1">{#N/A,#N/A,FALSE,"Лист4"}</definedName>
    <definedName name="укунн" localSheetId="143" hidden="1">{#N/A,#N/A,FALSE,"Лист4"}</definedName>
    <definedName name="укунн" localSheetId="144" hidden="1">{#N/A,#N/A,FALSE,"Лист4"}</definedName>
    <definedName name="укунн" localSheetId="145" hidden="1">{#N/A,#N/A,FALSE,"Лист4"}</definedName>
    <definedName name="укунн" localSheetId="18" hidden="1">{#N/A,#N/A,FALSE,"Лист4"}</definedName>
    <definedName name="укунн" localSheetId="19" hidden="1">{#N/A,#N/A,FALSE,"Лист4"}</definedName>
    <definedName name="укунн" localSheetId="93" hidden="1">{#N/A,#N/A,FALSE,"Лист4"}</definedName>
    <definedName name="укунн" localSheetId="108" hidden="1">{#N/A,#N/A,FALSE,"Лист4"}</definedName>
    <definedName name="укунн" localSheetId="109" hidden="1">{#N/A,#N/A,FALSE,"Лист4"}</definedName>
    <definedName name="укунн" localSheetId="110" hidden="1">{#N/A,#N/A,FALSE,"Лист4"}</definedName>
    <definedName name="укунн" localSheetId="126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47" hidden="1">{#N/A,#N/A,FALSE,"Лист4"}</definedName>
    <definedName name="укунн" localSheetId="42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31" hidden="1">{#N/A,#N/A,FALSE,"Лист4"}</definedName>
    <definedName name="унунен" localSheetId="40" hidden="1">{#N/A,#N/A,FALSE,"Лист4"}</definedName>
    <definedName name="унунен" localSheetId="41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34" hidden="1">{#N/A,#N/A,FALSE,"Лист4"}</definedName>
    <definedName name="унунен" localSheetId="35" hidden="1">{#N/A,#N/A,FALSE,"Лист4"}</definedName>
    <definedName name="унунен" localSheetId="3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67" hidden="1">{#N/A,#N/A,FALSE,"Лист4"}</definedName>
    <definedName name="унунен" localSheetId="104" hidden="1">{#N/A,#N/A,FALSE,"Лист4"}</definedName>
    <definedName name="унунен" localSheetId="105" hidden="1">{#N/A,#N/A,FALSE,"Лист4"}</definedName>
    <definedName name="унунен" localSheetId="106" hidden="1">{#N/A,#N/A,FALSE,"Лист4"}</definedName>
    <definedName name="унунен" localSheetId="107" hidden="1">{#N/A,#N/A,FALSE,"Лист4"}</definedName>
    <definedName name="унунен" localSheetId="96" hidden="1">{#N/A,#N/A,FALSE,"Лист4"}</definedName>
    <definedName name="унунен" localSheetId="101" hidden="1">{#N/A,#N/A,FALSE,"Лист4"}</definedName>
    <definedName name="унунен" localSheetId="102" hidden="1">{#N/A,#N/A,FALSE,"Лист4"}</definedName>
    <definedName name="унунен" localSheetId="103" hidden="1">{#N/A,#N/A,FALSE,"Лист4"}</definedName>
    <definedName name="унунен" localSheetId="119" hidden="1">{#N/A,#N/A,FALSE,"Лист4"}</definedName>
    <definedName name="унунен" localSheetId="134" hidden="1">{#N/A,#N/A,FALSE,"Лист4"}</definedName>
    <definedName name="унунен" localSheetId="141" hidden="1">{#N/A,#N/A,FALSE,"Лист4"}</definedName>
    <definedName name="унунен" localSheetId="142" hidden="1">{#N/A,#N/A,FALSE,"Лист4"}</definedName>
    <definedName name="унунен" localSheetId="143" hidden="1">{#N/A,#N/A,FALSE,"Лист4"}</definedName>
    <definedName name="унунен" localSheetId="144" hidden="1">{#N/A,#N/A,FALSE,"Лист4"}</definedName>
    <definedName name="унунен" localSheetId="145" hidden="1">{#N/A,#N/A,FALSE,"Лист4"}</definedName>
    <definedName name="унунен" localSheetId="18" hidden="1">{#N/A,#N/A,FALSE,"Лист4"}</definedName>
    <definedName name="унунен" localSheetId="19" hidden="1">{#N/A,#N/A,FALSE,"Лист4"}</definedName>
    <definedName name="унунен" localSheetId="93" hidden="1">{#N/A,#N/A,FALSE,"Лист4"}</definedName>
    <definedName name="унунен" localSheetId="108" hidden="1">{#N/A,#N/A,FALSE,"Лист4"}</definedName>
    <definedName name="унунен" localSheetId="109" hidden="1">{#N/A,#N/A,FALSE,"Лист4"}</definedName>
    <definedName name="унунен" localSheetId="110" hidden="1">{#N/A,#N/A,FALSE,"Лист4"}</definedName>
    <definedName name="унунен" localSheetId="126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47" hidden="1">{#N/A,#N/A,FALSE,"Лист4"}</definedName>
    <definedName name="унунен" localSheetId="42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31" hidden="1">{#N/A,#N/A,FALSE,"Лист4"}</definedName>
    <definedName name="унунун" localSheetId="40" hidden="1">{#N/A,#N/A,FALSE,"Лист4"}</definedName>
    <definedName name="унунун" localSheetId="41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34" hidden="1">{#N/A,#N/A,FALSE,"Лист4"}</definedName>
    <definedName name="унунун" localSheetId="35" hidden="1">{#N/A,#N/A,FALSE,"Лист4"}</definedName>
    <definedName name="унунун" localSheetId="3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67" hidden="1">{#N/A,#N/A,FALSE,"Лист4"}</definedName>
    <definedName name="унунун" localSheetId="104" hidden="1">{#N/A,#N/A,FALSE,"Лист4"}</definedName>
    <definedName name="унунун" localSheetId="105" hidden="1">{#N/A,#N/A,FALSE,"Лист4"}</definedName>
    <definedName name="унунун" localSheetId="106" hidden="1">{#N/A,#N/A,FALSE,"Лист4"}</definedName>
    <definedName name="унунун" localSheetId="107" hidden="1">{#N/A,#N/A,FALSE,"Лист4"}</definedName>
    <definedName name="унунун" localSheetId="96" hidden="1">{#N/A,#N/A,FALSE,"Лист4"}</definedName>
    <definedName name="унунун" localSheetId="101" hidden="1">{#N/A,#N/A,FALSE,"Лист4"}</definedName>
    <definedName name="унунун" localSheetId="102" hidden="1">{#N/A,#N/A,FALSE,"Лист4"}</definedName>
    <definedName name="унунун" localSheetId="103" hidden="1">{#N/A,#N/A,FALSE,"Лист4"}</definedName>
    <definedName name="унунун" localSheetId="119" hidden="1">{#N/A,#N/A,FALSE,"Лист4"}</definedName>
    <definedName name="унунун" localSheetId="134" hidden="1">{#N/A,#N/A,FALSE,"Лист4"}</definedName>
    <definedName name="унунун" localSheetId="141" hidden="1">{#N/A,#N/A,FALSE,"Лист4"}</definedName>
    <definedName name="унунун" localSheetId="142" hidden="1">{#N/A,#N/A,FALSE,"Лист4"}</definedName>
    <definedName name="унунун" localSheetId="143" hidden="1">{#N/A,#N/A,FALSE,"Лист4"}</definedName>
    <definedName name="унунун" localSheetId="144" hidden="1">{#N/A,#N/A,FALSE,"Лист4"}</definedName>
    <definedName name="унунун" localSheetId="145" hidden="1">{#N/A,#N/A,FALSE,"Лист4"}</definedName>
    <definedName name="унунун" localSheetId="18" hidden="1">{#N/A,#N/A,FALSE,"Лист4"}</definedName>
    <definedName name="унунун" localSheetId="19" hidden="1">{#N/A,#N/A,FALSE,"Лист4"}</definedName>
    <definedName name="унунун" localSheetId="93" hidden="1">{#N/A,#N/A,FALSE,"Лист4"}</definedName>
    <definedName name="унунун" localSheetId="108" hidden="1">{#N/A,#N/A,FALSE,"Лист4"}</definedName>
    <definedName name="унунун" localSheetId="109" hidden="1">{#N/A,#N/A,FALSE,"Лист4"}</definedName>
    <definedName name="унунун" localSheetId="110" hidden="1">{#N/A,#N/A,FALSE,"Лист4"}</definedName>
    <definedName name="унунун" localSheetId="126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47" hidden="1">{#N/A,#N/A,FALSE,"Лист4"}</definedName>
    <definedName name="унунун" localSheetId="42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31" hidden="1">{#N/A,#N/A,FALSE,"Лист4"}</definedName>
    <definedName name="унуу" localSheetId="40" hidden="1">{#N/A,#N/A,FALSE,"Лист4"}</definedName>
    <definedName name="унуу" localSheetId="41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34" hidden="1">{#N/A,#N/A,FALSE,"Лист4"}</definedName>
    <definedName name="унуу" localSheetId="35" hidden="1">{#N/A,#N/A,FALSE,"Лист4"}</definedName>
    <definedName name="унуу" localSheetId="3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67" hidden="1">{#N/A,#N/A,FALSE,"Лист4"}</definedName>
    <definedName name="унуу" localSheetId="104" hidden="1">{#N/A,#N/A,FALSE,"Лист4"}</definedName>
    <definedName name="унуу" localSheetId="105" hidden="1">{#N/A,#N/A,FALSE,"Лист4"}</definedName>
    <definedName name="унуу" localSheetId="106" hidden="1">{#N/A,#N/A,FALSE,"Лист4"}</definedName>
    <definedName name="унуу" localSheetId="107" hidden="1">{#N/A,#N/A,FALSE,"Лист4"}</definedName>
    <definedName name="унуу" localSheetId="96" hidden="1">{#N/A,#N/A,FALSE,"Лист4"}</definedName>
    <definedName name="унуу" localSheetId="101" hidden="1">{#N/A,#N/A,FALSE,"Лист4"}</definedName>
    <definedName name="унуу" localSheetId="102" hidden="1">{#N/A,#N/A,FALSE,"Лист4"}</definedName>
    <definedName name="унуу" localSheetId="103" hidden="1">{#N/A,#N/A,FALSE,"Лист4"}</definedName>
    <definedName name="унуу" localSheetId="119" hidden="1">{#N/A,#N/A,FALSE,"Лист4"}</definedName>
    <definedName name="унуу" localSheetId="134" hidden="1">{#N/A,#N/A,FALSE,"Лист4"}</definedName>
    <definedName name="унуу" localSheetId="141" hidden="1">{#N/A,#N/A,FALSE,"Лист4"}</definedName>
    <definedName name="унуу" localSheetId="142" hidden="1">{#N/A,#N/A,FALSE,"Лист4"}</definedName>
    <definedName name="унуу" localSheetId="143" hidden="1">{#N/A,#N/A,FALSE,"Лист4"}</definedName>
    <definedName name="унуу" localSheetId="144" hidden="1">{#N/A,#N/A,FALSE,"Лист4"}</definedName>
    <definedName name="унуу" localSheetId="145" hidden="1">{#N/A,#N/A,FALSE,"Лист4"}</definedName>
    <definedName name="унуу" localSheetId="18" hidden="1">{#N/A,#N/A,FALSE,"Лист4"}</definedName>
    <definedName name="унуу" localSheetId="19" hidden="1">{#N/A,#N/A,FALSE,"Лист4"}</definedName>
    <definedName name="унуу" localSheetId="93" hidden="1">{#N/A,#N/A,FALSE,"Лист4"}</definedName>
    <definedName name="унуу" localSheetId="108" hidden="1">{#N/A,#N/A,FALSE,"Лист4"}</definedName>
    <definedName name="унуу" localSheetId="109" hidden="1">{#N/A,#N/A,FALSE,"Лист4"}</definedName>
    <definedName name="унуу" localSheetId="110" hidden="1">{#N/A,#N/A,FALSE,"Лист4"}</definedName>
    <definedName name="унуу" localSheetId="126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47" hidden="1">{#N/A,#N/A,FALSE,"Лист4"}</definedName>
    <definedName name="унуу" localSheetId="42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31" hidden="1">{#N/A,#N/A,FALSE,"Лист4"}</definedName>
    <definedName name="унуун" localSheetId="40" hidden="1">{#N/A,#N/A,FALSE,"Лист4"}</definedName>
    <definedName name="унуун" localSheetId="41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34" hidden="1">{#N/A,#N/A,FALSE,"Лист4"}</definedName>
    <definedName name="унуун" localSheetId="35" hidden="1">{#N/A,#N/A,FALSE,"Лист4"}</definedName>
    <definedName name="унуун" localSheetId="3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67" hidden="1">{#N/A,#N/A,FALSE,"Лист4"}</definedName>
    <definedName name="унуун" localSheetId="104" hidden="1">{#N/A,#N/A,FALSE,"Лист4"}</definedName>
    <definedName name="унуун" localSheetId="105" hidden="1">{#N/A,#N/A,FALSE,"Лист4"}</definedName>
    <definedName name="унуун" localSheetId="106" hidden="1">{#N/A,#N/A,FALSE,"Лист4"}</definedName>
    <definedName name="унуун" localSheetId="107" hidden="1">{#N/A,#N/A,FALSE,"Лист4"}</definedName>
    <definedName name="унуун" localSheetId="96" hidden="1">{#N/A,#N/A,FALSE,"Лист4"}</definedName>
    <definedName name="унуун" localSheetId="101" hidden="1">{#N/A,#N/A,FALSE,"Лист4"}</definedName>
    <definedName name="унуун" localSheetId="102" hidden="1">{#N/A,#N/A,FALSE,"Лист4"}</definedName>
    <definedName name="унуун" localSheetId="103" hidden="1">{#N/A,#N/A,FALSE,"Лист4"}</definedName>
    <definedName name="унуун" localSheetId="119" hidden="1">{#N/A,#N/A,FALSE,"Лист4"}</definedName>
    <definedName name="унуун" localSheetId="134" hidden="1">{#N/A,#N/A,FALSE,"Лист4"}</definedName>
    <definedName name="унуун" localSheetId="141" hidden="1">{#N/A,#N/A,FALSE,"Лист4"}</definedName>
    <definedName name="унуун" localSheetId="142" hidden="1">{#N/A,#N/A,FALSE,"Лист4"}</definedName>
    <definedName name="унуун" localSheetId="143" hidden="1">{#N/A,#N/A,FALSE,"Лист4"}</definedName>
    <definedName name="унуун" localSheetId="144" hidden="1">{#N/A,#N/A,FALSE,"Лист4"}</definedName>
    <definedName name="унуун" localSheetId="145" hidden="1">{#N/A,#N/A,FALSE,"Лист4"}</definedName>
    <definedName name="унуун" localSheetId="18" hidden="1">{#N/A,#N/A,FALSE,"Лист4"}</definedName>
    <definedName name="унуун" localSheetId="19" hidden="1">{#N/A,#N/A,FALSE,"Лист4"}</definedName>
    <definedName name="унуун" localSheetId="93" hidden="1">{#N/A,#N/A,FALSE,"Лист4"}</definedName>
    <definedName name="унуун" localSheetId="108" hidden="1">{#N/A,#N/A,FALSE,"Лист4"}</definedName>
    <definedName name="унуун" localSheetId="109" hidden="1">{#N/A,#N/A,FALSE,"Лист4"}</definedName>
    <definedName name="унуун" localSheetId="110" hidden="1">{#N/A,#N/A,FALSE,"Лист4"}</definedName>
    <definedName name="унуун" localSheetId="126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47" hidden="1">{#N/A,#N/A,FALSE,"Лист4"}</definedName>
    <definedName name="унуун" localSheetId="42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31" hidden="1">{#N/A,#N/A,FALSE,"Лист4"}</definedName>
    <definedName name="унууу" localSheetId="40" hidden="1">{#N/A,#N/A,FALSE,"Лист4"}</definedName>
    <definedName name="унууу" localSheetId="41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34" hidden="1">{#N/A,#N/A,FALSE,"Лист4"}</definedName>
    <definedName name="унууу" localSheetId="35" hidden="1">{#N/A,#N/A,FALSE,"Лист4"}</definedName>
    <definedName name="унууу" localSheetId="3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67" hidden="1">{#N/A,#N/A,FALSE,"Лист4"}</definedName>
    <definedName name="унууу" localSheetId="104" hidden="1">{#N/A,#N/A,FALSE,"Лист4"}</definedName>
    <definedName name="унууу" localSheetId="105" hidden="1">{#N/A,#N/A,FALSE,"Лист4"}</definedName>
    <definedName name="унууу" localSheetId="106" hidden="1">{#N/A,#N/A,FALSE,"Лист4"}</definedName>
    <definedName name="унууу" localSheetId="107" hidden="1">{#N/A,#N/A,FALSE,"Лист4"}</definedName>
    <definedName name="унууу" localSheetId="96" hidden="1">{#N/A,#N/A,FALSE,"Лист4"}</definedName>
    <definedName name="унууу" localSheetId="101" hidden="1">{#N/A,#N/A,FALSE,"Лист4"}</definedName>
    <definedName name="унууу" localSheetId="102" hidden="1">{#N/A,#N/A,FALSE,"Лист4"}</definedName>
    <definedName name="унууу" localSheetId="103" hidden="1">{#N/A,#N/A,FALSE,"Лист4"}</definedName>
    <definedName name="унууу" localSheetId="119" hidden="1">{#N/A,#N/A,FALSE,"Лист4"}</definedName>
    <definedName name="унууу" localSheetId="134" hidden="1">{#N/A,#N/A,FALSE,"Лист4"}</definedName>
    <definedName name="унууу" localSheetId="141" hidden="1">{#N/A,#N/A,FALSE,"Лист4"}</definedName>
    <definedName name="унууу" localSheetId="142" hidden="1">{#N/A,#N/A,FALSE,"Лист4"}</definedName>
    <definedName name="унууу" localSheetId="143" hidden="1">{#N/A,#N/A,FALSE,"Лист4"}</definedName>
    <definedName name="унууу" localSheetId="144" hidden="1">{#N/A,#N/A,FALSE,"Лист4"}</definedName>
    <definedName name="унууу" localSheetId="145" hidden="1">{#N/A,#N/A,FALSE,"Лист4"}</definedName>
    <definedName name="унууу" localSheetId="18" hidden="1">{#N/A,#N/A,FALSE,"Лист4"}</definedName>
    <definedName name="унууу" localSheetId="19" hidden="1">{#N/A,#N/A,FALSE,"Лист4"}</definedName>
    <definedName name="унууу" localSheetId="93" hidden="1">{#N/A,#N/A,FALSE,"Лист4"}</definedName>
    <definedName name="унууу" localSheetId="108" hidden="1">{#N/A,#N/A,FALSE,"Лист4"}</definedName>
    <definedName name="унууу" localSheetId="109" hidden="1">{#N/A,#N/A,FALSE,"Лист4"}</definedName>
    <definedName name="унууу" localSheetId="110" hidden="1">{#N/A,#N/A,FALSE,"Лист4"}</definedName>
    <definedName name="унууу" localSheetId="126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47" hidden="1">{#N/A,#N/A,FALSE,"Лист4"}</definedName>
    <definedName name="унууу" localSheetId="42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31" hidden="1">{#N/A,#N/A,FALSE,"Лист4"}</definedName>
    <definedName name="управ" localSheetId="40" hidden="1">{#N/A,#N/A,FALSE,"Лист4"}</definedName>
    <definedName name="управ" localSheetId="41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34" hidden="1">{#N/A,#N/A,FALSE,"Лист4"}</definedName>
    <definedName name="управ" localSheetId="35" hidden="1">{#N/A,#N/A,FALSE,"Лист4"}</definedName>
    <definedName name="управ" localSheetId="3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67" hidden="1">{#N/A,#N/A,FALSE,"Лист4"}</definedName>
    <definedName name="управ" localSheetId="104" hidden="1">{#N/A,#N/A,FALSE,"Лист4"}</definedName>
    <definedName name="управ" localSheetId="105" hidden="1">{#N/A,#N/A,FALSE,"Лист4"}</definedName>
    <definedName name="управ" localSheetId="106" hidden="1">{#N/A,#N/A,FALSE,"Лист4"}</definedName>
    <definedName name="управ" localSheetId="107" hidden="1">{#N/A,#N/A,FALSE,"Лист4"}</definedName>
    <definedName name="управ" localSheetId="96" hidden="1">{#N/A,#N/A,FALSE,"Лист4"}</definedName>
    <definedName name="управ" localSheetId="101" hidden="1">{#N/A,#N/A,FALSE,"Лист4"}</definedName>
    <definedName name="управ" localSheetId="102" hidden="1">{#N/A,#N/A,FALSE,"Лист4"}</definedName>
    <definedName name="управ" localSheetId="103" hidden="1">{#N/A,#N/A,FALSE,"Лист4"}</definedName>
    <definedName name="управ" localSheetId="119" hidden="1">{#N/A,#N/A,FALSE,"Лист4"}</definedName>
    <definedName name="управ" localSheetId="134" hidden="1">{#N/A,#N/A,FALSE,"Лист4"}</definedName>
    <definedName name="управ" localSheetId="141" hidden="1">{#N/A,#N/A,FALSE,"Лист4"}</definedName>
    <definedName name="управ" localSheetId="142" hidden="1">{#N/A,#N/A,FALSE,"Лист4"}</definedName>
    <definedName name="управ" localSheetId="143" hidden="1">{#N/A,#N/A,FALSE,"Лист4"}</definedName>
    <definedName name="управ" localSheetId="144" hidden="1">{#N/A,#N/A,FALSE,"Лист4"}</definedName>
    <definedName name="управ" localSheetId="145" hidden="1">{#N/A,#N/A,FALSE,"Лист4"}</definedName>
    <definedName name="управ" localSheetId="18" hidden="1">{#N/A,#N/A,FALSE,"Лист4"}</definedName>
    <definedName name="управ" localSheetId="19" hidden="1">{#N/A,#N/A,FALSE,"Лист4"}</definedName>
    <definedName name="управ" localSheetId="93" hidden="1">{#N/A,#N/A,FALSE,"Лист4"}</definedName>
    <definedName name="управ" localSheetId="108" hidden="1">{#N/A,#N/A,FALSE,"Лист4"}</definedName>
    <definedName name="управ" localSheetId="109" hidden="1">{#N/A,#N/A,FALSE,"Лист4"}</definedName>
    <definedName name="управ" localSheetId="110" hidden="1">{#N/A,#N/A,FALSE,"Лист4"}</definedName>
    <definedName name="управ" localSheetId="126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47" hidden="1">{#N/A,#N/A,FALSE,"Лист4"}</definedName>
    <definedName name="управ" localSheetId="42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31" hidden="1">{#N/A,#N/A,FALSE,"Лист4"}</definedName>
    <definedName name="управління" localSheetId="40" hidden="1">{#N/A,#N/A,FALSE,"Лист4"}</definedName>
    <definedName name="управління" localSheetId="41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34" hidden="1">{#N/A,#N/A,FALSE,"Лист4"}</definedName>
    <definedName name="управління" localSheetId="35" hidden="1">{#N/A,#N/A,FALSE,"Лист4"}</definedName>
    <definedName name="управління" localSheetId="3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67" hidden="1">{#N/A,#N/A,FALSE,"Лист4"}</definedName>
    <definedName name="управління" localSheetId="104" hidden="1">{#N/A,#N/A,FALSE,"Лист4"}</definedName>
    <definedName name="управління" localSheetId="105" hidden="1">{#N/A,#N/A,FALSE,"Лист4"}</definedName>
    <definedName name="управління" localSheetId="106" hidden="1">{#N/A,#N/A,FALSE,"Лист4"}</definedName>
    <definedName name="управління" localSheetId="107" hidden="1">{#N/A,#N/A,FALSE,"Лист4"}</definedName>
    <definedName name="управління" localSheetId="96" hidden="1">{#N/A,#N/A,FALSE,"Лист4"}</definedName>
    <definedName name="управління" localSheetId="101" hidden="1">{#N/A,#N/A,FALSE,"Лист4"}</definedName>
    <definedName name="управління" localSheetId="102" hidden="1">{#N/A,#N/A,FALSE,"Лист4"}</definedName>
    <definedName name="управління" localSheetId="103" hidden="1">{#N/A,#N/A,FALSE,"Лист4"}</definedName>
    <definedName name="управління" localSheetId="119" hidden="1">{#N/A,#N/A,FALSE,"Лист4"}</definedName>
    <definedName name="управління" localSheetId="134" hidden="1">{#N/A,#N/A,FALSE,"Лист4"}</definedName>
    <definedName name="управління" localSheetId="141" hidden="1">{#N/A,#N/A,FALSE,"Лист4"}</definedName>
    <definedName name="управління" localSheetId="142" hidden="1">{#N/A,#N/A,FALSE,"Лист4"}</definedName>
    <definedName name="управління" localSheetId="143" hidden="1">{#N/A,#N/A,FALSE,"Лист4"}</definedName>
    <definedName name="управління" localSheetId="144" hidden="1">{#N/A,#N/A,FALSE,"Лист4"}</definedName>
    <definedName name="управління" localSheetId="145" hidden="1">{#N/A,#N/A,FALSE,"Лист4"}</definedName>
    <definedName name="управління" localSheetId="18" hidden="1">{#N/A,#N/A,FALSE,"Лист4"}</definedName>
    <definedName name="управління" localSheetId="19" hidden="1">{#N/A,#N/A,FALSE,"Лист4"}</definedName>
    <definedName name="управління" localSheetId="93" hidden="1">{#N/A,#N/A,FALSE,"Лист4"}</definedName>
    <definedName name="управління" localSheetId="108" hidden="1">{#N/A,#N/A,FALSE,"Лист4"}</definedName>
    <definedName name="управління" localSheetId="109" hidden="1">{#N/A,#N/A,FALSE,"Лист4"}</definedName>
    <definedName name="управління" localSheetId="110" hidden="1">{#N/A,#N/A,FALSE,"Лист4"}</definedName>
    <definedName name="управління" localSheetId="126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47" hidden="1">{#N/A,#N/A,FALSE,"Лист4"}</definedName>
    <definedName name="управління" localSheetId="42" hidden="1">{#N/A,#N/A,FALSE,"Лист4"}</definedName>
    <definedName name="управління" hidden="1">{#N/A,#N/A,FALSE,"Лист4"}</definedName>
    <definedName name="уукее" localSheetId="1" hidden="1">{#N/A,#N/A,FALSE,"Лист4"}</definedName>
    <definedName name="уукее" localSheetId="31" hidden="1">{#N/A,#N/A,FALSE,"Лист4"}</definedName>
    <definedName name="уукее" localSheetId="40" hidden="1">{#N/A,#N/A,FALSE,"Лист4"}</definedName>
    <definedName name="уукее" localSheetId="41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34" hidden="1">{#N/A,#N/A,FALSE,"Лист4"}</definedName>
    <definedName name="уукее" localSheetId="35" hidden="1">{#N/A,#N/A,FALSE,"Лист4"}</definedName>
    <definedName name="уукее" localSheetId="3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67" hidden="1">{#N/A,#N/A,FALSE,"Лист4"}</definedName>
    <definedName name="уукее" localSheetId="104" hidden="1">{#N/A,#N/A,FALSE,"Лист4"}</definedName>
    <definedName name="уукее" localSheetId="105" hidden="1">{#N/A,#N/A,FALSE,"Лист4"}</definedName>
    <definedName name="уукее" localSheetId="106" hidden="1">{#N/A,#N/A,FALSE,"Лист4"}</definedName>
    <definedName name="уукее" localSheetId="107" hidden="1">{#N/A,#N/A,FALSE,"Лист4"}</definedName>
    <definedName name="уукее" localSheetId="96" hidden="1">{#N/A,#N/A,FALSE,"Лист4"}</definedName>
    <definedName name="уукее" localSheetId="101" hidden="1">{#N/A,#N/A,FALSE,"Лист4"}</definedName>
    <definedName name="уукее" localSheetId="102" hidden="1">{#N/A,#N/A,FALSE,"Лист4"}</definedName>
    <definedName name="уукее" localSheetId="103" hidden="1">{#N/A,#N/A,FALSE,"Лист4"}</definedName>
    <definedName name="уукее" localSheetId="119" hidden="1">{#N/A,#N/A,FALSE,"Лист4"}</definedName>
    <definedName name="уукее" localSheetId="134" hidden="1">{#N/A,#N/A,FALSE,"Лист4"}</definedName>
    <definedName name="уукее" localSheetId="141" hidden="1">{#N/A,#N/A,FALSE,"Лист4"}</definedName>
    <definedName name="уукее" localSheetId="142" hidden="1">{#N/A,#N/A,FALSE,"Лист4"}</definedName>
    <definedName name="уукее" localSheetId="143" hidden="1">{#N/A,#N/A,FALSE,"Лист4"}</definedName>
    <definedName name="уукее" localSheetId="144" hidden="1">{#N/A,#N/A,FALSE,"Лист4"}</definedName>
    <definedName name="уукее" localSheetId="145" hidden="1">{#N/A,#N/A,FALSE,"Лист4"}</definedName>
    <definedName name="уукее" localSheetId="18" hidden="1">{#N/A,#N/A,FALSE,"Лист4"}</definedName>
    <definedName name="уукее" localSheetId="19" hidden="1">{#N/A,#N/A,FALSE,"Лист4"}</definedName>
    <definedName name="уукее" localSheetId="93" hidden="1">{#N/A,#N/A,FALSE,"Лист4"}</definedName>
    <definedName name="уукее" localSheetId="108" hidden="1">{#N/A,#N/A,FALSE,"Лист4"}</definedName>
    <definedName name="уукее" localSheetId="109" hidden="1">{#N/A,#N/A,FALSE,"Лист4"}</definedName>
    <definedName name="уукее" localSheetId="110" hidden="1">{#N/A,#N/A,FALSE,"Лист4"}</definedName>
    <definedName name="уукее" localSheetId="126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47" hidden="1">{#N/A,#N/A,FALSE,"Лист4"}</definedName>
    <definedName name="уукее" localSheetId="42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31" hidden="1">{#N/A,#N/A,FALSE,"Лист4"}</definedName>
    <definedName name="ууннну" localSheetId="40" hidden="1">{#N/A,#N/A,FALSE,"Лист4"}</definedName>
    <definedName name="ууннну" localSheetId="41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34" hidden="1">{#N/A,#N/A,FALSE,"Лист4"}</definedName>
    <definedName name="ууннну" localSheetId="35" hidden="1">{#N/A,#N/A,FALSE,"Лист4"}</definedName>
    <definedName name="ууннну" localSheetId="3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67" hidden="1">{#N/A,#N/A,FALSE,"Лист4"}</definedName>
    <definedName name="ууннну" localSheetId="104" hidden="1">{#N/A,#N/A,FALSE,"Лист4"}</definedName>
    <definedName name="ууннну" localSheetId="105" hidden="1">{#N/A,#N/A,FALSE,"Лист4"}</definedName>
    <definedName name="ууннну" localSheetId="106" hidden="1">{#N/A,#N/A,FALSE,"Лист4"}</definedName>
    <definedName name="ууннну" localSheetId="107" hidden="1">{#N/A,#N/A,FALSE,"Лист4"}</definedName>
    <definedName name="ууннну" localSheetId="96" hidden="1">{#N/A,#N/A,FALSE,"Лист4"}</definedName>
    <definedName name="ууннну" localSheetId="101" hidden="1">{#N/A,#N/A,FALSE,"Лист4"}</definedName>
    <definedName name="ууннну" localSheetId="102" hidden="1">{#N/A,#N/A,FALSE,"Лист4"}</definedName>
    <definedName name="ууннну" localSheetId="103" hidden="1">{#N/A,#N/A,FALSE,"Лист4"}</definedName>
    <definedName name="ууннну" localSheetId="119" hidden="1">{#N/A,#N/A,FALSE,"Лист4"}</definedName>
    <definedName name="ууннну" localSheetId="134" hidden="1">{#N/A,#N/A,FALSE,"Лист4"}</definedName>
    <definedName name="ууннну" localSheetId="141" hidden="1">{#N/A,#N/A,FALSE,"Лист4"}</definedName>
    <definedName name="ууннну" localSheetId="142" hidden="1">{#N/A,#N/A,FALSE,"Лист4"}</definedName>
    <definedName name="ууннну" localSheetId="143" hidden="1">{#N/A,#N/A,FALSE,"Лист4"}</definedName>
    <definedName name="ууннну" localSheetId="144" hidden="1">{#N/A,#N/A,FALSE,"Лист4"}</definedName>
    <definedName name="ууннну" localSheetId="145" hidden="1">{#N/A,#N/A,FALSE,"Лист4"}</definedName>
    <definedName name="ууннну" localSheetId="18" hidden="1">{#N/A,#N/A,FALSE,"Лист4"}</definedName>
    <definedName name="ууннну" localSheetId="19" hidden="1">{#N/A,#N/A,FALSE,"Лист4"}</definedName>
    <definedName name="ууннну" localSheetId="93" hidden="1">{#N/A,#N/A,FALSE,"Лист4"}</definedName>
    <definedName name="ууннну" localSheetId="108" hidden="1">{#N/A,#N/A,FALSE,"Лист4"}</definedName>
    <definedName name="ууннну" localSheetId="109" hidden="1">{#N/A,#N/A,FALSE,"Лист4"}</definedName>
    <definedName name="ууннну" localSheetId="110" hidden="1">{#N/A,#N/A,FALSE,"Лист4"}</definedName>
    <definedName name="ууннну" localSheetId="126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47" hidden="1">{#N/A,#N/A,FALSE,"Лист4"}</definedName>
    <definedName name="ууннну" localSheetId="42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31" hidden="1">{#N/A,#N/A,FALSE,"Лист4"}</definedName>
    <definedName name="ууну" localSheetId="40" hidden="1">{#N/A,#N/A,FALSE,"Лист4"}</definedName>
    <definedName name="ууну" localSheetId="41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34" hidden="1">{#N/A,#N/A,FALSE,"Лист4"}</definedName>
    <definedName name="ууну" localSheetId="35" hidden="1">{#N/A,#N/A,FALSE,"Лист4"}</definedName>
    <definedName name="ууну" localSheetId="3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67" hidden="1">{#N/A,#N/A,FALSE,"Лист4"}</definedName>
    <definedName name="ууну" localSheetId="104" hidden="1">{#N/A,#N/A,FALSE,"Лист4"}</definedName>
    <definedName name="ууну" localSheetId="105" hidden="1">{#N/A,#N/A,FALSE,"Лист4"}</definedName>
    <definedName name="ууну" localSheetId="106" hidden="1">{#N/A,#N/A,FALSE,"Лист4"}</definedName>
    <definedName name="ууну" localSheetId="107" hidden="1">{#N/A,#N/A,FALSE,"Лист4"}</definedName>
    <definedName name="ууну" localSheetId="96" hidden="1">{#N/A,#N/A,FALSE,"Лист4"}</definedName>
    <definedName name="ууну" localSheetId="101" hidden="1">{#N/A,#N/A,FALSE,"Лист4"}</definedName>
    <definedName name="ууну" localSheetId="102" hidden="1">{#N/A,#N/A,FALSE,"Лист4"}</definedName>
    <definedName name="ууну" localSheetId="103" hidden="1">{#N/A,#N/A,FALSE,"Лист4"}</definedName>
    <definedName name="ууну" localSheetId="119" hidden="1">{#N/A,#N/A,FALSE,"Лист4"}</definedName>
    <definedName name="ууну" localSheetId="134" hidden="1">{#N/A,#N/A,FALSE,"Лист4"}</definedName>
    <definedName name="ууну" localSheetId="141" hidden="1">{#N/A,#N/A,FALSE,"Лист4"}</definedName>
    <definedName name="ууну" localSheetId="142" hidden="1">{#N/A,#N/A,FALSE,"Лист4"}</definedName>
    <definedName name="ууну" localSheetId="143" hidden="1">{#N/A,#N/A,FALSE,"Лист4"}</definedName>
    <definedName name="ууну" localSheetId="144" hidden="1">{#N/A,#N/A,FALSE,"Лист4"}</definedName>
    <definedName name="ууну" localSheetId="145" hidden="1">{#N/A,#N/A,FALSE,"Лист4"}</definedName>
    <definedName name="ууну" localSheetId="18" hidden="1">{#N/A,#N/A,FALSE,"Лист4"}</definedName>
    <definedName name="ууну" localSheetId="19" hidden="1">{#N/A,#N/A,FALSE,"Лист4"}</definedName>
    <definedName name="ууну" localSheetId="93" hidden="1">{#N/A,#N/A,FALSE,"Лист4"}</definedName>
    <definedName name="ууну" localSheetId="108" hidden="1">{#N/A,#N/A,FALSE,"Лист4"}</definedName>
    <definedName name="ууну" localSheetId="109" hidden="1">{#N/A,#N/A,FALSE,"Лист4"}</definedName>
    <definedName name="ууну" localSheetId="110" hidden="1">{#N/A,#N/A,FALSE,"Лист4"}</definedName>
    <definedName name="ууну" localSheetId="126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47" hidden="1">{#N/A,#N/A,FALSE,"Лист4"}</definedName>
    <definedName name="ууну" localSheetId="42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31" hidden="1">{#N/A,#N/A,FALSE,"Лист4"}</definedName>
    <definedName name="уунунг" localSheetId="40" hidden="1">{#N/A,#N/A,FALSE,"Лист4"}</definedName>
    <definedName name="уунунг" localSheetId="41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34" hidden="1">{#N/A,#N/A,FALSE,"Лист4"}</definedName>
    <definedName name="уунунг" localSheetId="35" hidden="1">{#N/A,#N/A,FALSE,"Лист4"}</definedName>
    <definedName name="уунунг" localSheetId="3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67" hidden="1">{#N/A,#N/A,FALSE,"Лист4"}</definedName>
    <definedName name="уунунг" localSheetId="104" hidden="1">{#N/A,#N/A,FALSE,"Лист4"}</definedName>
    <definedName name="уунунг" localSheetId="105" hidden="1">{#N/A,#N/A,FALSE,"Лист4"}</definedName>
    <definedName name="уунунг" localSheetId="106" hidden="1">{#N/A,#N/A,FALSE,"Лист4"}</definedName>
    <definedName name="уунунг" localSheetId="107" hidden="1">{#N/A,#N/A,FALSE,"Лист4"}</definedName>
    <definedName name="уунунг" localSheetId="96" hidden="1">{#N/A,#N/A,FALSE,"Лист4"}</definedName>
    <definedName name="уунунг" localSheetId="101" hidden="1">{#N/A,#N/A,FALSE,"Лист4"}</definedName>
    <definedName name="уунунг" localSheetId="102" hidden="1">{#N/A,#N/A,FALSE,"Лист4"}</definedName>
    <definedName name="уунунг" localSheetId="103" hidden="1">{#N/A,#N/A,FALSE,"Лист4"}</definedName>
    <definedName name="уунунг" localSheetId="119" hidden="1">{#N/A,#N/A,FALSE,"Лист4"}</definedName>
    <definedName name="уунунг" localSheetId="134" hidden="1">{#N/A,#N/A,FALSE,"Лист4"}</definedName>
    <definedName name="уунунг" localSheetId="141" hidden="1">{#N/A,#N/A,FALSE,"Лист4"}</definedName>
    <definedName name="уунунг" localSheetId="142" hidden="1">{#N/A,#N/A,FALSE,"Лист4"}</definedName>
    <definedName name="уунунг" localSheetId="143" hidden="1">{#N/A,#N/A,FALSE,"Лист4"}</definedName>
    <definedName name="уунунг" localSheetId="144" hidden="1">{#N/A,#N/A,FALSE,"Лист4"}</definedName>
    <definedName name="уунунг" localSheetId="145" hidden="1">{#N/A,#N/A,FALSE,"Лист4"}</definedName>
    <definedName name="уунунг" localSheetId="18" hidden="1">{#N/A,#N/A,FALSE,"Лист4"}</definedName>
    <definedName name="уунунг" localSheetId="19" hidden="1">{#N/A,#N/A,FALSE,"Лист4"}</definedName>
    <definedName name="уунунг" localSheetId="93" hidden="1">{#N/A,#N/A,FALSE,"Лист4"}</definedName>
    <definedName name="уунунг" localSheetId="108" hidden="1">{#N/A,#N/A,FALSE,"Лист4"}</definedName>
    <definedName name="уунунг" localSheetId="109" hidden="1">{#N/A,#N/A,FALSE,"Лист4"}</definedName>
    <definedName name="уунунг" localSheetId="110" hidden="1">{#N/A,#N/A,FALSE,"Лист4"}</definedName>
    <definedName name="уунунг" localSheetId="126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47" hidden="1">{#N/A,#N/A,FALSE,"Лист4"}</definedName>
    <definedName name="уунунг" localSheetId="42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31" hidden="1">{#N/A,#N/A,FALSE,"Лист4"}</definedName>
    <definedName name="уунунууу" localSheetId="40" hidden="1">{#N/A,#N/A,FALSE,"Лист4"}</definedName>
    <definedName name="уунунууу" localSheetId="41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34" hidden="1">{#N/A,#N/A,FALSE,"Лист4"}</definedName>
    <definedName name="уунунууу" localSheetId="35" hidden="1">{#N/A,#N/A,FALSE,"Лист4"}</definedName>
    <definedName name="уунунууу" localSheetId="3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67" hidden="1">{#N/A,#N/A,FALSE,"Лист4"}</definedName>
    <definedName name="уунунууу" localSheetId="104" hidden="1">{#N/A,#N/A,FALSE,"Лист4"}</definedName>
    <definedName name="уунунууу" localSheetId="105" hidden="1">{#N/A,#N/A,FALSE,"Лист4"}</definedName>
    <definedName name="уунунууу" localSheetId="106" hidden="1">{#N/A,#N/A,FALSE,"Лист4"}</definedName>
    <definedName name="уунунууу" localSheetId="107" hidden="1">{#N/A,#N/A,FALSE,"Лист4"}</definedName>
    <definedName name="уунунууу" localSheetId="96" hidden="1">{#N/A,#N/A,FALSE,"Лист4"}</definedName>
    <definedName name="уунунууу" localSheetId="101" hidden="1">{#N/A,#N/A,FALSE,"Лист4"}</definedName>
    <definedName name="уунунууу" localSheetId="102" hidden="1">{#N/A,#N/A,FALSE,"Лист4"}</definedName>
    <definedName name="уунунууу" localSheetId="103" hidden="1">{#N/A,#N/A,FALSE,"Лист4"}</definedName>
    <definedName name="уунунууу" localSheetId="119" hidden="1">{#N/A,#N/A,FALSE,"Лист4"}</definedName>
    <definedName name="уунунууу" localSheetId="134" hidden="1">{#N/A,#N/A,FALSE,"Лист4"}</definedName>
    <definedName name="уунунууу" localSheetId="141" hidden="1">{#N/A,#N/A,FALSE,"Лист4"}</definedName>
    <definedName name="уунунууу" localSheetId="142" hidden="1">{#N/A,#N/A,FALSE,"Лист4"}</definedName>
    <definedName name="уунунууу" localSheetId="143" hidden="1">{#N/A,#N/A,FALSE,"Лист4"}</definedName>
    <definedName name="уунунууу" localSheetId="144" hidden="1">{#N/A,#N/A,FALSE,"Лист4"}</definedName>
    <definedName name="уунунууу" localSheetId="145" hidden="1">{#N/A,#N/A,FALSE,"Лист4"}</definedName>
    <definedName name="уунунууу" localSheetId="18" hidden="1">{#N/A,#N/A,FALSE,"Лист4"}</definedName>
    <definedName name="уунунууу" localSheetId="19" hidden="1">{#N/A,#N/A,FALSE,"Лист4"}</definedName>
    <definedName name="уунунууу" localSheetId="93" hidden="1">{#N/A,#N/A,FALSE,"Лист4"}</definedName>
    <definedName name="уунунууу" localSheetId="108" hidden="1">{#N/A,#N/A,FALSE,"Лист4"}</definedName>
    <definedName name="уунунууу" localSheetId="109" hidden="1">{#N/A,#N/A,FALSE,"Лист4"}</definedName>
    <definedName name="уунунууу" localSheetId="110" hidden="1">{#N/A,#N/A,FALSE,"Лист4"}</definedName>
    <definedName name="уунунууу" localSheetId="126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47" hidden="1">{#N/A,#N/A,FALSE,"Лист4"}</definedName>
    <definedName name="уунунууу" localSheetId="42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31" hidden="1">{#N/A,#N/A,FALSE,"Лист4"}</definedName>
    <definedName name="уунуурр" localSheetId="40" hidden="1">{#N/A,#N/A,FALSE,"Лист4"}</definedName>
    <definedName name="уунуурр" localSheetId="41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34" hidden="1">{#N/A,#N/A,FALSE,"Лист4"}</definedName>
    <definedName name="уунуурр" localSheetId="35" hidden="1">{#N/A,#N/A,FALSE,"Лист4"}</definedName>
    <definedName name="уунуурр" localSheetId="3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67" hidden="1">{#N/A,#N/A,FALSE,"Лист4"}</definedName>
    <definedName name="уунуурр" localSheetId="104" hidden="1">{#N/A,#N/A,FALSE,"Лист4"}</definedName>
    <definedName name="уунуурр" localSheetId="105" hidden="1">{#N/A,#N/A,FALSE,"Лист4"}</definedName>
    <definedName name="уунуурр" localSheetId="106" hidden="1">{#N/A,#N/A,FALSE,"Лист4"}</definedName>
    <definedName name="уунуурр" localSheetId="107" hidden="1">{#N/A,#N/A,FALSE,"Лист4"}</definedName>
    <definedName name="уунуурр" localSheetId="96" hidden="1">{#N/A,#N/A,FALSE,"Лист4"}</definedName>
    <definedName name="уунуурр" localSheetId="101" hidden="1">{#N/A,#N/A,FALSE,"Лист4"}</definedName>
    <definedName name="уунуурр" localSheetId="102" hidden="1">{#N/A,#N/A,FALSE,"Лист4"}</definedName>
    <definedName name="уунуурр" localSheetId="103" hidden="1">{#N/A,#N/A,FALSE,"Лист4"}</definedName>
    <definedName name="уунуурр" localSheetId="119" hidden="1">{#N/A,#N/A,FALSE,"Лист4"}</definedName>
    <definedName name="уунуурр" localSheetId="134" hidden="1">{#N/A,#N/A,FALSE,"Лист4"}</definedName>
    <definedName name="уунуурр" localSheetId="141" hidden="1">{#N/A,#N/A,FALSE,"Лист4"}</definedName>
    <definedName name="уунуурр" localSheetId="142" hidden="1">{#N/A,#N/A,FALSE,"Лист4"}</definedName>
    <definedName name="уунуурр" localSheetId="143" hidden="1">{#N/A,#N/A,FALSE,"Лист4"}</definedName>
    <definedName name="уунуурр" localSheetId="144" hidden="1">{#N/A,#N/A,FALSE,"Лист4"}</definedName>
    <definedName name="уунуурр" localSheetId="145" hidden="1">{#N/A,#N/A,FALSE,"Лист4"}</definedName>
    <definedName name="уунуурр" localSheetId="18" hidden="1">{#N/A,#N/A,FALSE,"Лист4"}</definedName>
    <definedName name="уунуурр" localSheetId="19" hidden="1">{#N/A,#N/A,FALSE,"Лист4"}</definedName>
    <definedName name="уунуурр" localSheetId="93" hidden="1">{#N/A,#N/A,FALSE,"Лист4"}</definedName>
    <definedName name="уунуурр" localSheetId="108" hidden="1">{#N/A,#N/A,FALSE,"Лист4"}</definedName>
    <definedName name="уунуурр" localSheetId="109" hidden="1">{#N/A,#N/A,FALSE,"Лист4"}</definedName>
    <definedName name="уунуурр" localSheetId="110" hidden="1">{#N/A,#N/A,FALSE,"Лист4"}</definedName>
    <definedName name="уунуурр" localSheetId="126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47" hidden="1">{#N/A,#N/A,FALSE,"Лист4"}</definedName>
    <definedName name="уунуурр" localSheetId="42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31" hidden="1">{#N/A,#N/A,FALSE,"Лист4"}</definedName>
    <definedName name="уунуууу" localSheetId="40" hidden="1">{#N/A,#N/A,FALSE,"Лист4"}</definedName>
    <definedName name="уунуууу" localSheetId="41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34" hidden="1">{#N/A,#N/A,FALSE,"Лист4"}</definedName>
    <definedName name="уунуууу" localSheetId="35" hidden="1">{#N/A,#N/A,FALSE,"Лист4"}</definedName>
    <definedName name="уунуууу" localSheetId="3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67" hidden="1">{#N/A,#N/A,FALSE,"Лист4"}</definedName>
    <definedName name="уунуууу" localSheetId="104" hidden="1">{#N/A,#N/A,FALSE,"Лист4"}</definedName>
    <definedName name="уунуууу" localSheetId="105" hidden="1">{#N/A,#N/A,FALSE,"Лист4"}</definedName>
    <definedName name="уунуууу" localSheetId="106" hidden="1">{#N/A,#N/A,FALSE,"Лист4"}</definedName>
    <definedName name="уунуууу" localSheetId="107" hidden="1">{#N/A,#N/A,FALSE,"Лист4"}</definedName>
    <definedName name="уунуууу" localSheetId="96" hidden="1">{#N/A,#N/A,FALSE,"Лист4"}</definedName>
    <definedName name="уунуууу" localSheetId="101" hidden="1">{#N/A,#N/A,FALSE,"Лист4"}</definedName>
    <definedName name="уунуууу" localSheetId="102" hidden="1">{#N/A,#N/A,FALSE,"Лист4"}</definedName>
    <definedName name="уунуууу" localSheetId="103" hidden="1">{#N/A,#N/A,FALSE,"Лист4"}</definedName>
    <definedName name="уунуууу" localSheetId="119" hidden="1">{#N/A,#N/A,FALSE,"Лист4"}</definedName>
    <definedName name="уунуууу" localSheetId="134" hidden="1">{#N/A,#N/A,FALSE,"Лист4"}</definedName>
    <definedName name="уунуууу" localSheetId="141" hidden="1">{#N/A,#N/A,FALSE,"Лист4"}</definedName>
    <definedName name="уунуууу" localSheetId="142" hidden="1">{#N/A,#N/A,FALSE,"Лист4"}</definedName>
    <definedName name="уунуууу" localSheetId="143" hidden="1">{#N/A,#N/A,FALSE,"Лист4"}</definedName>
    <definedName name="уунуууу" localSheetId="144" hidden="1">{#N/A,#N/A,FALSE,"Лист4"}</definedName>
    <definedName name="уунуууу" localSheetId="145" hidden="1">{#N/A,#N/A,FALSE,"Лист4"}</definedName>
    <definedName name="уунуууу" localSheetId="18" hidden="1">{#N/A,#N/A,FALSE,"Лист4"}</definedName>
    <definedName name="уунуууу" localSheetId="19" hidden="1">{#N/A,#N/A,FALSE,"Лист4"}</definedName>
    <definedName name="уунуууу" localSheetId="93" hidden="1">{#N/A,#N/A,FALSE,"Лист4"}</definedName>
    <definedName name="уунуууу" localSheetId="108" hidden="1">{#N/A,#N/A,FALSE,"Лист4"}</definedName>
    <definedName name="уунуууу" localSheetId="109" hidden="1">{#N/A,#N/A,FALSE,"Лист4"}</definedName>
    <definedName name="уунуууу" localSheetId="110" hidden="1">{#N/A,#N/A,FALSE,"Лист4"}</definedName>
    <definedName name="уунуууу" localSheetId="126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47" hidden="1">{#N/A,#N/A,FALSE,"Лист4"}</definedName>
    <definedName name="уунуууу" localSheetId="42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31" hidden="1">{#N/A,#N/A,FALSE,"Лист4"}</definedName>
    <definedName name="ууу" localSheetId="40" hidden="1">{#N/A,#N/A,FALSE,"Лист4"}</definedName>
    <definedName name="ууу" localSheetId="41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34" hidden="1">{#N/A,#N/A,FALSE,"Лист4"}</definedName>
    <definedName name="ууу" localSheetId="35" hidden="1">{#N/A,#N/A,FALSE,"Лист4"}</definedName>
    <definedName name="ууу" localSheetId="3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67" hidden="1">{#N/A,#N/A,FALSE,"Лист4"}</definedName>
    <definedName name="ууу" localSheetId="104" hidden="1">{#N/A,#N/A,FALSE,"Лист4"}</definedName>
    <definedName name="ууу" localSheetId="105" hidden="1">{#N/A,#N/A,FALSE,"Лист4"}</definedName>
    <definedName name="ууу" localSheetId="106" hidden="1">{#N/A,#N/A,FALSE,"Лист4"}</definedName>
    <definedName name="ууу" localSheetId="107" hidden="1">{#N/A,#N/A,FALSE,"Лист4"}</definedName>
    <definedName name="ууу" localSheetId="96" hidden="1">{#N/A,#N/A,FALSE,"Лист4"}</definedName>
    <definedName name="ууу" localSheetId="101" hidden="1">{#N/A,#N/A,FALSE,"Лист4"}</definedName>
    <definedName name="ууу" localSheetId="102" hidden="1">{#N/A,#N/A,FALSE,"Лист4"}</definedName>
    <definedName name="ууу" localSheetId="103" hidden="1">{#N/A,#N/A,FALSE,"Лист4"}</definedName>
    <definedName name="ууу" localSheetId="119" hidden="1">{#N/A,#N/A,FALSE,"Лист4"}</definedName>
    <definedName name="ууу" localSheetId="134" hidden="1">{#N/A,#N/A,FALSE,"Лист4"}</definedName>
    <definedName name="ууу" localSheetId="141" hidden="1">{#N/A,#N/A,FALSE,"Лист4"}</definedName>
    <definedName name="ууу" localSheetId="142" hidden="1">{#N/A,#N/A,FALSE,"Лист4"}</definedName>
    <definedName name="ууу" localSheetId="143" hidden="1">{#N/A,#N/A,FALSE,"Лист4"}</definedName>
    <definedName name="ууу" localSheetId="144" hidden="1">{#N/A,#N/A,FALSE,"Лист4"}</definedName>
    <definedName name="ууу" localSheetId="145" hidden="1">{#N/A,#N/A,FALSE,"Лист4"}</definedName>
    <definedName name="ууу" localSheetId="18" hidden="1">{#N/A,#N/A,FALSE,"Лист4"}</definedName>
    <definedName name="ууу" localSheetId="19" hidden="1">{#N/A,#N/A,FALSE,"Лист4"}</definedName>
    <definedName name="ууу" localSheetId="93" hidden="1">{#N/A,#N/A,FALSE,"Лист4"}</definedName>
    <definedName name="ууу" localSheetId="108" hidden="1">{#N/A,#N/A,FALSE,"Лист4"}</definedName>
    <definedName name="ууу" localSheetId="109" hidden="1">{#N/A,#N/A,FALSE,"Лист4"}</definedName>
    <definedName name="ууу" localSheetId="110" hidden="1">{#N/A,#N/A,FALSE,"Лист4"}</definedName>
    <definedName name="ууу" localSheetId="126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47" hidden="1">{#N/A,#N/A,FALSE,"Лист4"}</definedName>
    <definedName name="ууу" localSheetId="42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31" hidden="1">{#N/A,#N/A,FALSE,"Лист4"}</definedName>
    <definedName name="ууунну" localSheetId="40" hidden="1">{#N/A,#N/A,FALSE,"Лист4"}</definedName>
    <definedName name="ууунну" localSheetId="41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34" hidden="1">{#N/A,#N/A,FALSE,"Лист4"}</definedName>
    <definedName name="ууунну" localSheetId="35" hidden="1">{#N/A,#N/A,FALSE,"Лист4"}</definedName>
    <definedName name="ууунну" localSheetId="3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67" hidden="1">{#N/A,#N/A,FALSE,"Лист4"}</definedName>
    <definedName name="ууунну" localSheetId="104" hidden="1">{#N/A,#N/A,FALSE,"Лист4"}</definedName>
    <definedName name="ууунну" localSheetId="105" hidden="1">{#N/A,#N/A,FALSE,"Лист4"}</definedName>
    <definedName name="ууунну" localSheetId="106" hidden="1">{#N/A,#N/A,FALSE,"Лист4"}</definedName>
    <definedName name="ууунну" localSheetId="107" hidden="1">{#N/A,#N/A,FALSE,"Лист4"}</definedName>
    <definedName name="ууунну" localSheetId="96" hidden="1">{#N/A,#N/A,FALSE,"Лист4"}</definedName>
    <definedName name="ууунну" localSheetId="101" hidden="1">{#N/A,#N/A,FALSE,"Лист4"}</definedName>
    <definedName name="ууунну" localSheetId="102" hidden="1">{#N/A,#N/A,FALSE,"Лист4"}</definedName>
    <definedName name="ууунну" localSheetId="103" hidden="1">{#N/A,#N/A,FALSE,"Лист4"}</definedName>
    <definedName name="ууунну" localSheetId="119" hidden="1">{#N/A,#N/A,FALSE,"Лист4"}</definedName>
    <definedName name="ууунну" localSheetId="134" hidden="1">{#N/A,#N/A,FALSE,"Лист4"}</definedName>
    <definedName name="ууунну" localSheetId="141" hidden="1">{#N/A,#N/A,FALSE,"Лист4"}</definedName>
    <definedName name="ууунну" localSheetId="142" hidden="1">{#N/A,#N/A,FALSE,"Лист4"}</definedName>
    <definedName name="ууунну" localSheetId="143" hidden="1">{#N/A,#N/A,FALSE,"Лист4"}</definedName>
    <definedName name="ууунну" localSheetId="144" hidden="1">{#N/A,#N/A,FALSE,"Лист4"}</definedName>
    <definedName name="ууунну" localSheetId="145" hidden="1">{#N/A,#N/A,FALSE,"Лист4"}</definedName>
    <definedName name="ууунну" localSheetId="18" hidden="1">{#N/A,#N/A,FALSE,"Лист4"}</definedName>
    <definedName name="ууунну" localSheetId="19" hidden="1">{#N/A,#N/A,FALSE,"Лист4"}</definedName>
    <definedName name="ууунну" localSheetId="93" hidden="1">{#N/A,#N/A,FALSE,"Лист4"}</definedName>
    <definedName name="ууунну" localSheetId="108" hidden="1">{#N/A,#N/A,FALSE,"Лист4"}</definedName>
    <definedName name="ууунну" localSheetId="109" hidden="1">{#N/A,#N/A,FALSE,"Лист4"}</definedName>
    <definedName name="ууунну" localSheetId="110" hidden="1">{#N/A,#N/A,FALSE,"Лист4"}</definedName>
    <definedName name="ууунну" localSheetId="126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47" hidden="1">{#N/A,#N/A,FALSE,"Лист4"}</definedName>
    <definedName name="ууунну" localSheetId="42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31" hidden="1">{#N/A,#N/A,FALSE,"Лист4"}</definedName>
    <definedName name="ууунууууу" localSheetId="40" hidden="1">{#N/A,#N/A,FALSE,"Лист4"}</definedName>
    <definedName name="ууунууууу" localSheetId="41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34" hidden="1">{#N/A,#N/A,FALSE,"Лист4"}</definedName>
    <definedName name="ууунууууу" localSheetId="35" hidden="1">{#N/A,#N/A,FALSE,"Лист4"}</definedName>
    <definedName name="ууунууууу" localSheetId="3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67" hidden="1">{#N/A,#N/A,FALSE,"Лист4"}</definedName>
    <definedName name="ууунууууу" localSheetId="104" hidden="1">{#N/A,#N/A,FALSE,"Лист4"}</definedName>
    <definedName name="ууунууууу" localSheetId="105" hidden="1">{#N/A,#N/A,FALSE,"Лист4"}</definedName>
    <definedName name="ууунууууу" localSheetId="106" hidden="1">{#N/A,#N/A,FALSE,"Лист4"}</definedName>
    <definedName name="ууунууууу" localSheetId="107" hidden="1">{#N/A,#N/A,FALSE,"Лист4"}</definedName>
    <definedName name="ууунууууу" localSheetId="96" hidden="1">{#N/A,#N/A,FALSE,"Лист4"}</definedName>
    <definedName name="ууунууууу" localSheetId="101" hidden="1">{#N/A,#N/A,FALSE,"Лист4"}</definedName>
    <definedName name="ууунууууу" localSheetId="102" hidden="1">{#N/A,#N/A,FALSE,"Лист4"}</definedName>
    <definedName name="ууунууууу" localSheetId="103" hidden="1">{#N/A,#N/A,FALSE,"Лист4"}</definedName>
    <definedName name="ууунууууу" localSheetId="119" hidden="1">{#N/A,#N/A,FALSE,"Лист4"}</definedName>
    <definedName name="ууунууууу" localSheetId="134" hidden="1">{#N/A,#N/A,FALSE,"Лист4"}</definedName>
    <definedName name="ууунууууу" localSheetId="141" hidden="1">{#N/A,#N/A,FALSE,"Лист4"}</definedName>
    <definedName name="ууунууууу" localSheetId="142" hidden="1">{#N/A,#N/A,FALSE,"Лист4"}</definedName>
    <definedName name="ууунууууу" localSheetId="143" hidden="1">{#N/A,#N/A,FALSE,"Лист4"}</definedName>
    <definedName name="ууунууууу" localSheetId="144" hidden="1">{#N/A,#N/A,FALSE,"Лист4"}</definedName>
    <definedName name="ууунууууу" localSheetId="145" hidden="1">{#N/A,#N/A,FALSE,"Лист4"}</definedName>
    <definedName name="ууунууууу" localSheetId="18" hidden="1">{#N/A,#N/A,FALSE,"Лист4"}</definedName>
    <definedName name="ууунууууу" localSheetId="19" hidden="1">{#N/A,#N/A,FALSE,"Лист4"}</definedName>
    <definedName name="ууунууууу" localSheetId="93" hidden="1">{#N/A,#N/A,FALSE,"Лист4"}</definedName>
    <definedName name="ууунууууу" localSheetId="108" hidden="1">{#N/A,#N/A,FALSE,"Лист4"}</definedName>
    <definedName name="ууунууууу" localSheetId="109" hidden="1">{#N/A,#N/A,FALSE,"Лист4"}</definedName>
    <definedName name="ууунууууу" localSheetId="110" hidden="1">{#N/A,#N/A,FALSE,"Лист4"}</definedName>
    <definedName name="ууунууууу" localSheetId="126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47" hidden="1">{#N/A,#N/A,FALSE,"Лист4"}</definedName>
    <definedName name="ууунууууу" localSheetId="42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31" hidden="1">{#N/A,#N/A,FALSE,"Лист4"}</definedName>
    <definedName name="уууу" localSheetId="40" hidden="1">{#N/A,#N/A,FALSE,"Лист4"}</definedName>
    <definedName name="уууу" localSheetId="41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34" hidden="1">{#N/A,#N/A,FALSE,"Лист4"}</definedName>
    <definedName name="уууу" localSheetId="35" hidden="1">{#N/A,#N/A,FALSE,"Лист4"}</definedName>
    <definedName name="уууу" localSheetId="3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67" hidden="1">{#N/A,#N/A,FALSE,"Лист4"}</definedName>
    <definedName name="уууу" localSheetId="104" hidden="1">{#N/A,#N/A,FALSE,"Лист4"}</definedName>
    <definedName name="уууу" localSheetId="105" hidden="1">{#N/A,#N/A,FALSE,"Лист4"}</definedName>
    <definedName name="уууу" localSheetId="106" hidden="1">{#N/A,#N/A,FALSE,"Лист4"}</definedName>
    <definedName name="уууу" localSheetId="107" hidden="1">{#N/A,#N/A,FALSE,"Лист4"}</definedName>
    <definedName name="уууу" localSheetId="96" hidden="1">{#N/A,#N/A,FALSE,"Лист4"}</definedName>
    <definedName name="уууу" localSheetId="101" hidden="1">{#N/A,#N/A,FALSE,"Лист4"}</definedName>
    <definedName name="уууу" localSheetId="102" hidden="1">{#N/A,#N/A,FALSE,"Лист4"}</definedName>
    <definedName name="уууу" localSheetId="103" hidden="1">{#N/A,#N/A,FALSE,"Лист4"}</definedName>
    <definedName name="уууу" localSheetId="119" hidden="1">{#N/A,#N/A,FALSE,"Лист4"}</definedName>
    <definedName name="уууу" localSheetId="134" hidden="1">{#N/A,#N/A,FALSE,"Лист4"}</definedName>
    <definedName name="уууу" localSheetId="141" hidden="1">{#N/A,#N/A,FALSE,"Лист4"}</definedName>
    <definedName name="уууу" localSheetId="142" hidden="1">{#N/A,#N/A,FALSE,"Лист4"}</definedName>
    <definedName name="уууу" localSheetId="143" hidden="1">{#N/A,#N/A,FALSE,"Лист4"}</definedName>
    <definedName name="уууу" localSheetId="144" hidden="1">{#N/A,#N/A,FALSE,"Лист4"}</definedName>
    <definedName name="уууу" localSheetId="145" hidden="1">{#N/A,#N/A,FALSE,"Лист4"}</definedName>
    <definedName name="уууу" localSheetId="18" hidden="1">{#N/A,#N/A,FALSE,"Лист4"}</definedName>
    <definedName name="уууу" localSheetId="19" hidden="1">{#N/A,#N/A,FALSE,"Лист4"}</definedName>
    <definedName name="уууу" localSheetId="93" hidden="1">{#N/A,#N/A,FALSE,"Лист4"}</definedName>
    <definedName name="уууу" localSheetId="108" hidden="1">{#N/A,#N/A,FALSE,"Лист4"}</definedName>
    <definedName name="уууу" localSheetId="109" hidden="1">{#N/A,#N/A,FALSE,"Лист4"}</definedName>
    <definedName name="уууу" localSheetId="110" hidden="1">{#N/A,#N/A,FALSE,"Лист4"}</definedName>
    <definedName name="уууу" localSheetId="126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47" hidden="1">{#N/A,#N/A,FALSE,"Лист4"}</definedName>
    <definedName name="уууу" localSheetId="42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31" hidden="1">{#N/A,#N/A,FALSE,"Лист4"}</definedName>
    <definedName name="уууу32" localSheetId="40" hidden="1">{#N/A,#N/A,FALSE,"Лист4"}</definedName>
    <definedName name="уууу32" localSheetId="41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34" hidden="1">{#N/A,#N/A,FALSE,"Лист4"}</definedName>
    <definedName name="уууу32" localSheetId="35" hidden="1">{#N/A,#N/A,FALSE,"Лист4"}</definedName>
    <definedName name="уууу32" localSheetId="3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67" hidden="1">{#N/A,#N/A,FALSE,"Лист4"}</definedName>
    <definedName name="уууу32" localSheetId="104" hidden="1">{#N/A,#N/A,FALSE,"Лист4"}</definedName>
    <definedName name="уууу32" localSheetId="105" hidden="1">{#N/A,#N/A,FALSE,"Лист4"}</definedName>
    <definedName name="уууу32" localSheetId="106" hidden="1">{#N/A,#N/A,FALSE,"Лист4"}</definedName>
    <definedName name="уууу32" localSheetId="107" hidden="1">{#N/A,#N/A,FALSE,"Лист4"}</definedName>
    <definedName name="уууу32" localSheetId="96" hidden="1">{#N/A,#N/A,FALSE,"Лист4"}</definedName>
    <definedName name="уууу32" localSheetId="101" hidden="1">{#N/A,#N/A,FALSE,"Лист4"}</definedName>
    <definedName name="уууу32" localSheetId="102" hidden="1">{#N/A,#N/A,FALSE,"Лист4"}</definedName>
    <definedName name="уууу32" localSheetId="103" hidden="1">{#N/A,#N/A,FALSE,"Лист4"}</definedName>
    <definedName name="уууу32" localSheetId="119" hidden="1">{#N/A,#N/A,FALSE,"Лист4"}</definedName>
    <definedName name="уууу32" localSheetId="134" hidden="1">{#N/A,#N/A,FALSE,"Лист4"}</definedName>
    <definedName name="уууу32" localSheetId="141" hidden="1">{#N/A,#N/A,FALSE,"Лист4"}</definedName>
    <definedName name="уууу32" localSheetId="142" hidden="1">{#N/A,#N/A,FALSE,"Лист4"}</definedName>
    <definedName name="уууу32" localSheetId="143" hidden="1">{#N/A,#N/A,FALSE,"Лист4"}</definedName>
    <definedName name="уууу32" localSheetId="144" hidden="1">{#N/A,#N/A,FALSE,"Лист4"}</definedName>
    <definedName name="уууу32" localSheetId="145" hidden="1">{#N/A,#N/A,FALSE,"Лист4"}</definedName>
    <definedName name="уууу32" localSheetId="18" hidden="1">{#N/A,#N/A,FALSE,"Лист4"}</definedName>
    <definedName name="уууу32" localSheetId="19" hidden="1">{#N/A,#N/A,FALSE,"Лист4"}</definedName>
    <definedName name="уууу32" localSheetId="93" hidden="1">{#N/A,#N/A,FALSE,"Лист4"}</definedName>
    <definedName name="уууу32" localSheetId="108" hidden="1">{#N/A,#N/A,FALSE,"Лист4"}</definedName>
    <definedName name="уууу32" localSheetId="109" hidden="1">{#N/A,#N/A,FALSE,"Лист4"}</definedName>
    <definedName name="уууу32" localSheetId="110" hidden="1">{#N/A,#N/A,FALSE,"Лист4"}</definedName>
    <definedName name="уууу32" localSheetId="126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47" hidden="1">{#N/A,#N/A,FALSE,"Лист4"}</definedName>
    <definedName name="уууу32" localSheetId="42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31" hidden="1">{#N/A,#N/A,FALSE,"Лист4"}</definedName>
    <definedName name="уууун" localSheetId="40" hidden="1">{#N/A,#N/A,FALSE,"Лист4"}</definedName>
    <definedName name="уууун" localSheetId="41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34" hidden="1">{#N/A,#N/A,FALSE,"Лист4"}</definedName>
    <definedName name="уууун" localSheetId="35" hidden="1">{#N/A,#N/A,FALSE,"Лист4"}</definedName>
    <definedName name="уууун" localSheetId="3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67" hidden="1">{#N/A,#N/A,FALSE,"Лист4"}</definedName>
    <definedName name="уууун" localSheetId="104" hidden="1">{#N/A,#N/A,FALSE,"Лист4"}</definedName>
    <definedName name="уууун" localSheetId="105" hidden="1">{#N/A,#N/A,FALSE,"Лист4"}</definedName>
    <definedName name="уууун" localSheetId="106" hidden="1">{#N/A,#N/A,FALSE,"Лист4"}</definedName>
    <definedName name="уууун" localSheetId="107" hidden="1">{#N/A,#N/A,FALSE,"Лист4"}</definedName>
    <definedName name="уууун" localSheetId="96" hidden="1">{#N/A,#N/A,FALSE,"Лист4"}</definedName>
    <definedName name="уууун" localSheetId="101" hidden="1">{#N/A,#N/A,FALSE,"Лист4"}</definedName>
    <definedName name="уууун" localSheetId="102" hidden="1">{#N/A,#N/A,FALSE,"Лист4"}</definedName>
    <definedName name="уууун" localSheetId="103" hidden="1">{#N/A,#N/A,FALSE,"Лист4"}</definedName>
    <definedName name="уууун" localSheetId="119" hidden="1">{#N/A,#N/A,FALSE,"Лист4"}</definedName>
    <definedName name="уууун" localSheetId="134" hidden="1">{#N/A,#N/A,FALSE,"Лист4"}</definedName>
    <definedName name="уууун" localSheetId="141" hidden="1">{#N/A,#N/A,FALSE,"Лист4"}</definedName>
    <definedName name="уууун" localSheetId="142" hidden="1">{#N/A,#N/A,FALSE,"Лист4"}</definedName>
    <definedName name="уууун" localSheetId="143" hidden="1">{#N/A,#N/A,FALSE,"Лист4"}</definedName>
    <definedName name="уууун" localSheetId="144" hidden="1">{#N/A,#N/A,FALSE,"Лист4"}</definedName>
    <definedName name="уууун" localSheetId="145" hidden="1">{#N/A,#N/A,FALSE,"Лист4"}</definedName>
    <definedName name="уууун" localSheetId="18" hidden="1">{#N/A,#N/A,FALSE,"Лист4"}</definedName>
    <definedName name="уууун" localSheetId="19" hidden="1">{#N/A,#N/A,FALSE,"Лист4"}</definedName>
    <definedName name="уууун" localSheetId="93" hidden="1">{#N/A,#N/A,FALSE,"Лист4"}</definedName>
    <definedName name="уууун" localSheetId="108" hidden="1">{#N/A,#N/A,FALSE,"Лист4"}</definedName>
    <definedName name="уууун" localSheetId="109" hidden="1">{#N/A,#N/A,FALSE,"Лист4"}</definedName>
    <definedName name="уууун" localSheetId="110" hidden="1">{#N/A,#N/A,FALSE,"Лист4"}</definedName>
    <definedName name="уууун" localSheetId="126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47" hidden="1">{#N/A,#N/A,FALSE,"Лист4"}</definedName>
    <definedName name="уууун" localSheetId="42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29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26" hidden="1">{#N/A,#N/A,FALSE,"т02бд"}</definedName>
    <definedName name="ф" localSheetId="31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34" hidden="1">{#N/A,#N/A,FALSE,"т02бд"}</definedName>
    <definedName name="ф" localSheetId="35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51" hidden="1">{#N/A,#N/A,FALSE,"т02бд"}</definedName>
    <definedName name="ф" localSheetId="52" hidden="1">{#N/A,#N/A,FALSE,"т02бд"}</definedName>
    <definedName name="ф" localSheetId="53" hidden="1">{#N/A,#N/A,FALSE,"т02бд"}</definedName>
    <definedName name="ф" localSheetId="5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104" hidden="1">{#N/A,#N/A,FALSE,"т02бд"}</definedName>
    <definedName name="ф" localSheetId="96" hidden="1">{#N/A,#N/A,FALSE,"т02бд"}</definedName>
    <definedName name="ф" localSheetId="98" hidden="1">{#N/A,#N/A,FALSE,"т02бд"}</definedName>
    <definedName name="ф" localSheetId="101" hidden="1">{#N/A,#N/A,FALSE,"т02бд"}</definedName>
    <definedName name="ф" localSheetId="102" hidden="1">{#N/A,#N/A,FALSE,"т02бд"}</definedName>
    <definedName name="ф" localSheetId="103" hidden="1">{#N/A,#N/A,FALSE,"т02бд"}</definedName>
    <definedName name="ф" localSheetId="119" hidden="1">{#N/A,#N/A,FALSE,"т02бд"}</definedName>
    <definedName name="ф" localSheetId="134" hidden="1">{#N/A,#N/A,FALSE,"т02бд"}</definedName>
    <definedName name="ф" localSheetId="141" hidden="1">{#N/A,#N/A,FALSE,"т02бд"}</definedName>
    <definedName name="ф" localSheetId="142" hidden="1">{#N/A,#N/A,FALSE,"т02бд"}</definedName>
    <definedName name="ф" localSheetId="143" hidden="1">{#N/A,#N/A,FALSE,"т02бд"}</definedName>
    <definedName name="ф" localSheetId="18" hidden="1">{#N/A,#N/A,FALSE,"т02бд"}</definedName>
    <definedName name="ф" localSheetId="19" hidden="1">{#N/A,#N/A,FALSE,"т02бд"}</definedName>
    <definedName name="ф" localSheetId="93" hidden="1">{#N/A,#N/A,FALSE,"т02бд"}</definedName>
    <definedName name="ф" localSheetId="108" hidden="1">{#N/A,#N/A,FALSE,"т02бд"}</definedName>
    <definedName name="ф" localSheetId="109" hidden="1">{#N/A,#N/A,FALSE,"т02бд"}</definedName>
    <definedName name="ф" localSheetId="110" hidden="1">{#N/A,#N/A,FALSE,"т02бд"}</definedName>
    <definedName name="ф" localSheetId="126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47" hidden="1">{#N/A,#N/A,FALSE,"т02бд"}</definedName>
    <definedName name="ф" localSheetId="42" hidden="1">{#N/A,#N/A,FALSE,"т02бд"}</definedName>
    <definedName name="ф" hidden="1">{#N/A,#N/A,FALSE,"т02бд"}</definedName>
    <definedName name="ф_2" localSheetId="31" hidden="1">{#N/A,#N/A,FALSE,"т02бд"}</definedName>
    <definedName name="ф_2" localSheetId="40" hidden="1">{#N/A,#N/A,FALSE,"т02бд"}</definedName>
    <definedName name="ф_2" localSheetId="41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34" hidden="1">{#N/A,#N/A,FALSE,"т02бд"}</definedName>
    <definedName name="ф_2" localSheetId="35" hidden="1">{#N/A,#N/A,FALSE,"т02бд"}</definedName>
    <definedName name="ф_2" localSheetId="36" hidden="1">{#N/A,#N/A,FALSE,"т02бд"}</definedName>
    <definedName name="ф_2" localSheetId="37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93" hidden="1">{#N/A,#N/A,FALSE,"т02бд"}</definedName>
    <definedName name="ф_2" localSheetId="126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45" hidden="1">{#N/A,#N/A,FALSE,"т02бд"}</definedName>
    <definedName name="ф_2" localSheetId="46" hidden="1">{#N/A,#N/A,FALSE,"т02бд"}</definedName>
    <definedName name="ф_2" localSheetId="47" hidden="1">{#N/A,#N/A,FALSE,"т02бд"}</definedName>
    <definedName name="ф_2" hidden="1">{#N/A,#N/A,FALSE,"т02бд"}</definedName>
    <definedName name="ф_2_1" localSheetId="31" hidden="1">{#N/A,#N/A,FALSE,"т02бд"}</definedName>
    <definedName name="ф_2_1" localSheetId="40" hidden="1">{#N/A,#N/A,FALSE,"т02бд"}</definedName>
    <definedName name="ф_2_1" localSheetId="41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34" hidden="1">{#N/A,#N/A,FALSE,"т02бд"}</definedName>
    <definedName name="ф_2_1" localSheetId="35" hidden="1">{#N/A,#N/A,FALSE,"т02бд"}</definedName>
    <definedName name="ф_2_1" localSheetId="36" hidden="1">{#N/A,#N/A,FALSE,"т02бд"}</definedName>
    <definedName name="ф_2_1" localSheetId="37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93" hidden="1">{#N/A,#N/A,FALSE,"т02бд"}</definedName>
    <definedName name="ф_2_1" localSheetId="126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45" hidden="1">{#N/A,#N/A,FALSE,"т02бд"}</definedName>
    <definedName name="ф_2_1" localSheetId="46" hidden="1">{#N/A,#N/A,FALSE,"т02бд"}</definedName>
    <definedName name="ф_2_1" localSheetId="47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29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26" hidden="1">{#N/A,#N/A,FALSE,"т02бд"}</definedName>
    <definedName name="фіва" localSheetId="31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34" hidden="1">{#N/A,#N/A,FALSE,"т02бд"}</definedName>
    <definedName name="фіва" localSheetId="35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51" hidden="1">{#N/A,#N/A,FALSE,"т02бд"}</definedName>
    <definedName name="фіва" localSheetId="52" hidden="1">{#N/A,#N/A,FALSE,"т02бд"}</definedName>
    <definedName name="фіва" localSheetId="53" hidden="1">{#N/A,#N/A,FALSE,"т02бд"}</definedName>
    <definedName name="фіва" localSheetId="5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104" hidden="1">{#N/A,#N/A,FALSE,"т02бд"}</definedName>
    <definedName name="фіва" localSheetId="96" hidden="1">{#N/A,#N/A,FALSE,"т02бд"}</definedName>
    <definedName name="фіва" localSheetId="98" hidden="1">{#N/A,#N/A,FALSE,"т02бд"}</definedName>
    <definedName name="фіва" localSheetId="101" hidden="1">{#N/A,#N/A,FALSE,"т02бд"}</definedName>
    <definedName name="фіва" localSheetId="102" hidden="1">{#N/A,#N/A,FALSE,"т02бд"}</definedName>
    <definedName name="фіва" localSheetId="103" hidden="1">{#N/A,#N/A,FALSE,"т02бд"}</definedName>
    <definedName name="фіва" localSheetId="119" hidden="1">{#N/A,#N/A,FALSE,"т02бд"}</definedName>
    <definedName name="фіва" localSheetId="134" hidden="1">{#N/A,#N/A,FALSE,"т02бд"}</definedName>
    <definedName name="фіва" localSheetId="141" hidden="1">{#N/A,#N/A,FALSE,"т02бд"}</definedName>
    <definedName name="фіва" localSheetId="142" hidden="1">{#N/A,#N/A,FALSE,"т02бд"}</definedName>
    <definedName name="фіва" localSheetId="143" hidden="1">{#N/A,#N/A,FALSE,"т02бд"}</definedName>
    <definedName name="фіва" localSheetId="18" hidden="1">{#N/A,#N/A,FALSE,"т02бд"}</definedName>
    <definedName name="фіва" localSheetId="19" hidden="1">{#N/A,#N/A,FALSE,"т02бд"}</definedName>
    <definedName name="фіва" localSheetId="93" hidden="1">{#N/A,#N/A,FALSE,"т02бд"}</definedName>
    <definedName name="фіва" localSheetId="108" hidden="1">{#N/A,#N/A,FALSE,"т02бд"}</definedName>
    <definedName name="фіва" localSheetId="109" hidden="1">{#N/A,#N/A,FALSE,"т02бд"}</definedName>
    <definedName name="фіва" localSheetId="110" hidden="1">{#N/A,#N/A,FALSE,"т02бд"}</definedName>
    <definedName name="фіва" localSheetId="126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47" hidden="1">{#N/A,#N/A,FALSE,"т02бд"}</definedName>
    <definedName name="фіва" localSheetId="42" hidden="1">{#N/A,#N/A,FALSE,"т02бд"}</definedName>
    <definedName name="фіва" hidden="1">{#N/A,#N/A,FALSE,"т02бд"}</definedName>
    <definedName name="фіва_2" localSheetId="31" hidden="1">{#N/A,#N/A,FALSE,"т02бд"}</definedName>
    <definedName name="фіва_2" localSheetId="40" hidden="1">{#N/A,#N/A,FALSE,"т02бд"}</definedName>
    <definedName name="фіва_2" localSheetId="41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34" hidden="1">{#N/A,#N/A,FALSE,"т02бд"}</definedName>
    <definedName name="фіва_2" localSheetId="35" hidden="1">{#N/A,#N/A,FALSE,"т02бд"}</definedName>
    <definedName name="фіва_2" localSheetId="36" hidden="1">{#N/A,#N/A,FALSE,"т02бд"}</definedName>
    <definedName name="фіва_2" localSheetId="37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93" hidden="1">{#N/A,#N/A,FALSE,"т02бд"}</definedName>
    <definedName name="фіва_2" localSheetId="126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45" hidden="1">{#N/A,#N/A,FALSE,"т02бд"}</definedName>
    <definedName name="фіва_2" localSheetId="46" hidden="1">{#N/A,#N/A,FALSE,"т02бд"}</definedName>
    <definedName name="фіва_2" localSheetId="47" hidden="1">{#N/A,#N/A,FALSE,"т02бд"}</definedName>
    <definedName name="фіва_2" hidden="1">{#N/A,#N/A,FALSE,"т02бд"}</definedName>
    <definedName name="фіва_2_1" localSheetId="31" hidden="1">{#N/A,#N/A,FALSE,"т02бд"}</definedName>
    <definedName name="фіва_2_1" localSheetId="40" hidden="1">{#N/A,#N/A,FALSE,"т02бд"}</definedName>
    <definedName name="фіва_2_1" localSheetId="41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34" hidden="1">{#N/A,#N/A,FALSE,"т02бд"}</definedName>
    <definedName name="фіва_2_1" localSheetId="35" hidden="1">{#N/A,#N/A,FALSE,"т02бд"}</definedName>
    <definedName name="фіва_2_1" localSheetId="36" hidden="1">{#N/A,#N/A,FALSE,"т02бд"}</definedName>
    <definedName name="фіва_2_1" localSheetId="37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93" hidden="1">{#N/A,#N/A,FALSE,"т02бд"}</definedName>
    <definedName name="фіва_2_1" localSheetId="126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45" hidden="1">{#N/A,#N/A,FALSE,"т02бд"}</definedName>
    <definedName name="фіва_2_1" localSheetId="46" hidden="1">{#N/A,#N/A,FALSE,"т02бд"}</definedName>
    <definedName name="фіва_2_1" localSheetId="47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29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26" hidden="1">{#N/A,#N/A,FALSE,"т02бд"}</definedName>
    <definedName name="фф" localSheetId="31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34" hidden="1">{#N/A,#N/A,FALSE,"т02бд"}</definedName>
    <definedName name="фф" localSheetId="35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51" hidden="1">{#N/A,#N/A,FALSE,"т02бд"}</definedName>
    <definedName name="фф" localSheetId="52" hidden="1">{#N/A,#N/A,FALSE,"т02бд"}</definedName>
    <definedName name="фф" localSheetId="53" hidden="1">{#N/A,#N/A,FALSE,"т02бд"}</definedName>
    <definedName name="фф" localSheetId="5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104" hidden="1">[3]GDP!#REF!</definedName>
    <definedName name="фф" localSheetId="105" hidden="1">[3]GDP!#REF!</definedName>
    <definedName name="фф" localSheetId="106" hidden="1">[3]GDP!#REF!</definedName>
    <definedName name="фф" localSheetId="107" hidden="1">{#N/A,#N/A,FALSE,"Лист4"}</definedName>
    <definedName name="фф" localSheetId="96" hidden="1">{#N/A,#N/A,FALSE,"т02бд"}</definedName>
    <definedName name="фф" localSheetId="98" hidden="1">{#N/A,#N/A,FALSE,"т02бд"}</definedName>
    <definedName name="фф" localSheetId="101" hidden="1">{#N/A,#N/A,FALSE,"Лист4"}</definedName>
    <definedName name="фф" localSheetId="102" hidden="1">[3]GDP!#REF!</definedName>
    <definedName name="фф" localSheetId="103" hidden="1">[3]GDP!#REF!</definedName>
    <definedName name="фф" localSheetId="119" hidden="1">{#N/A,#N/A,FALSE,"т02бд"}</definedName>
    <definedName name="фф" localSheetId="134" hidden="1">{#N/A,#N/A,FALSE,"т02бд"}</definedName>
    <definedName name="фф" localSheetId="141" hidden="1">{#N/A,#N/A,FALSE,"т02бд"}</definedName>
    <definedName name="фф" localSheetId="142" hidden="1">{#N/A,#N/A,FALSE,"т02бд"}</definedName>
    <definedName name="фф" localSheetId="143" hidden="1">{#N/A,#N/A,FALSE,"т02бд"}</definedName>
    <definedName name="фф" localSheetId="144" hidden="1">[3]GDP!#REF!</definedName>
    <definedName name="фф" localSheetId="145" hidden="1">[3]GDP!#REF!</definedName>
    <definedName name="фф" localSheetId="18" hidden="1">{#N/A,#N/A,FALSE,"т02бд"}</definedName>
    <definedName name="фф" localSheetId="19" hidden="1">{#N/A,#N/A,FALSE,"т02бд"}</definedName>
    <definedName name="фф" localSheetId="93" hidden="1">{#N/A,#N/A,FALSE,"т02бд"}</definedName>
    <definedName name="фф" localSheetId="108" hidden="1">{#N/A,#N/A,FALSE,"Лист4"}</definedName>
    <definedName name="фф" localSheetId="109" hidden="1">{#N/A,#N/A,FALSE,"т02бд"}</definedName>
    <definedName name="фф" localSheetId="110" hidden="1">{#N/A,#N/A,FALSE,"т02бд"}</definedName>
    <definedName name="фф" localSheetId="126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47" hidden="1">{#N/A,#N/A,FALSE,"т02бд"}</definedName>
    <definedName name="фф" localSheetId="42" hidden="1">{#N/A,#N/A,FALSE,"т02бд"}</definedName>
    <definedName name="фф" hidden="1">{#N/A,#N/A,FALSE,"т02бд"}</definedName>
    <definedName name="фф_2" localSheetId="31" hidden="1">{#N/A,#N/A,FALSE,"т02бд"}</definedName>
    <definedName name="фф_2" localSheetId="40" hidden="1">{#N/A,#N/A,FALSE,"т02бд"}</definedName>
    <definedName name="фф_2" localSheetId="41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34" hidden="1">{#N/A,#N/A,FALSE,"т02бд"}</definedName>
    <definedName name="фф_2" localSheetId="35" hidden="1">{#N/A,#N/A,FALSE,"т02бд"}</definedName>
    <definedName name="фф_2" localSheetId="36" hidden="1">{#N/A,#N/A,FALSE,"т02бд"}</definedName>
    <definedName name="фф_2" localSheetId="37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93" hidden="1">{#N/A,#N/A,FALSE,"т02бд"}</definedName>
    <definedName name="фф_2" localSheetId="126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45" hidden="1">{#N/A,#N/A,FALSE,"т02бд"}</definedName>
    <definedName name="фф_2" localSheetId="46" hidden="1">{#N/A,#N/A,FALSE,"т02бд"}</definedName>
    <definedName name="фф_2" localSheetId="47" hidden="1">{#N/A,#N/A,FALSE,"т02бд"}</definedName>
    <definedName name="фф_2" hidden="1">{#N/A,#N/A,FALSE,"т02бд"}</definedName>
    <definedName name="фф_2_1" localSheetId="31" hidden="1">{#N/A,#N/A,FALSE,"т02бд"}</definedName>
    <definedName name="фф_2_1" localSheetId="40" hidden="1">{#N/A,#N/A,FALSE,"т02бд"}</definedName>
    <definedName name="фф_2_1" localSheetId="41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34" hidden="1">{#N/A,#N/A,FALSE,"т02бд"}</definedName>
    <definedName name="фф_2_1" localSheetId="35" hidden="1">{#N/A,#N/A,FALSE,"т02бд"}</definedName>
    <definedName name="фф_2_1" localSheetId="36" hidden="1">{#N/A,#N/A,FALSE,"т02бд"}</definedName>
    <definedName name="фф_2_1" localSheetId="37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93" hidden="1">{#N/A,#N/A,FALSE,"т02бд"}</definedName>
    <definedName name="фф_2_1" localSheetId="126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45" hidden="1">{#N/A,#N/A,FALSE,"т02бд"}</definedName>
    <definedName name="фф_2_1" localSheetId="46" hidden="1">{#N/A,#N/A,FALSE,"т02бд"}</definedName>
    <definedName name="фф_2_1" localSheetId="47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29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26" hidden="1">{#N/A,#N/A,FALSE,"т02бд"}</definedName>
    <definedName name="ффф" localSheetId="31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34" hidden="1">{#N/A,#N/A,FALSE,"т02бд"}</definedName>
    <definedName name="ффф" localSheetId="35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51" hidden="1">{#N/A,#N/A,FALSE,"т02бд"}</definedName>
    <definedName name="ффф" localSheetId="52" hidden="1">{#N/A,#N/A,FALSE,"т02бд"}</definedName>
    <definedName name="ффф" localSheetId="53" hidden="1">{#N/A,#N/A,FALSE,"т02бд"}</definedName>
    <definedName name="ффф" localSheetId="56" hidden="1">{#N/A,#N/A,FALSE,"т02бд"}</definedName>
    <definedName name="ффф" localSheetId="67" hidden="1">{#N/A,#N/A,FALSE,"т02бд"}</definedName>
    <definedName name="ффф" localSheetId="69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104" hidden="1">{#N/A,#N/A,FALSE,"Лист4"}</definedName>
    <definedName name="ффф" localSheetId="105" hidden="1">{#N/A,#N/A,FALSE,"Лист4"}</definedName>
    <definedName name="ффф" localSheetId="106" hidden="1">{#N/A,#N/A,FALSE,"Лист4"}</definedName>
    <definedName name="ффф" localSheetId="107" hidden="1">{#N/A,#N/A,FALSE,"Лист4"}</definedName>
    <definedName name="ффф" localSheetId="96" hidden="1">{#N/A,#N/A,FALSE,"т02бд"}</definedName>
    <definedName name="ффф" localSheetId="98" hidden="1">{#N/A,#N/A,FALSE,"т02бд"}</definedName>
    <definedName name="ффф" localSheetId="101" hidden="1">{#N/A,#N/A,FALSE,"Лист4"}</definedName>
    <definedName name="ффф" localSheetId="102" hidden="1">{#N/A,#N/A,FALSE,"Лист4"}</definedName>
    <definedName name="ффф" localSheetId="103" hidden="1">{#N/A,#N/A,FALSE,"Лист4"}</definedName>
    <definedName name="ффф" localSheetId="119" hidden="1">{#N/A,#N/A,FALSE,"т02бд"}</definedName>
    <definedName name="ффф" localSheetId="134" hidden="1">{#N/A,#N/A,FALSE,"т02бд"}</definedName>
    <definedName name="ффф" localSheetId="141" hidden="1">{#N/A,#N/A,FALSE,"т02бд"}</definedName>
    <definedName name="ффф" localSheetId="142" hidden="1">{#N/A,#N/A,FALSE,"т02бд"}</definedName>
    <definedName name="ффф" localSheetId="143" hidden="1">{#N/A,#N/A,FALSE,"т02бд"}</definedName>
    <definedName name="ффф" localSheetId="144" hidden="1">{#N/A,#N/A,FALSE,"Лист4"}</definedName>
    <definedName name="ффф" localSheetId="145" hidden="1">{#N/A,#N/A,FALSE,"Лист4"}</definedName>
    <definedName name="ффф" localSheetId="18" hidden="1">{#N/A,#N/A,FALSE,"т02бд"}</definedName>
    <definedName name="ффф" localSheetId="19" hidden="1">{#N/A,#N/A,FALSE,"т02бд"}</definedName>
    <definedName name="ффф" localSheetId="93" hidden="1">{#N/A,#N/A,FALSE,"т02бд"}</definedName>
    <definedName name="ффф" localSheetId="108" hidden="1">{#N/A,#N/A,FALSE,"Лист4"}</definedName>
    <definedName name="ффф" localSheetId="109" hidden="1">{#N/A,#N/A,FALSE,"т02бд"}</definedName>
    <definedName name="ффф" localSheetId="110" hidden="1">{#N/A,#N/A,FALSE,"т02бд"}</definedName>
    <definedName name="ффф" localSheetId="126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47" hidden="1">{#N/A,#N/A,FALSE,"т02бд"}</definedName>
    <definedName name="ффф" localSheetId="42" hidden="1">{#N/A,#N/A,FALSE,"т02бд"}</definedName>
    <definedName name="ффф" hidden="1">{#N/A,#N/A,FALSE,"т02бд"}</definedName>
    <definedName name="ффф_1" localSheetId="31" hidden="1">{#N/A,#N/A,FALSE,"т02бд"}</definedName>
    <definedName name="ффф_1" localSheetId="40" hidden="1">{#N/A,#N/A,FALSE,"т02бд"}</definedName>
    <definedName name="ффф_1" localSheetId="41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34" hidden="1">{#N/A,#N/A,FALSE,"т02бд"}</definedName>
    <definedName name="ффф_1" localSheetId="35" hidden="1">{#N/A,#N/A,FALSE,"т02бд"}</definedName>
    <definedName name="ффф_1" localSheetId="36" hidden="1">{#N/A,#N/A,FALSE,"т02бд"}</definedName>
    <definedName name="ффф_1" localSheetId="37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93" hidden="1">{#N/A,#N/A,FALSE,"т02бд"}</definedName>
    <definedName name="ффф_1" localSheetId="126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45" hidden="1">{#N/A,#N/A,FALSE,"т02бд"}</definedName>
    <definedName name="ффф_1" localSheetId="46" hidden="1">{#N/A,#N/A,FALSE,"т02бд"}</definedName>
    <definedName name="ффф_1" localSheetId="47" hidden="1">{#N/A,#N/A,FALSE,"т02бд"}</definedName>
    <definedName name="ффф_1" hidden="1">{#N/A,#N/A,FALSE,"т02бд"}</definedName>
    <definedName name="ффф_2" localSheetId="31" hidden="1">{#N/A,#N/A,FALSE,"т02бд"}</definedName>
    <definedName name="ффф_2" localSheetId="40" hidden="1">{#N/A,#N/A,FALSE,"т02бд"}</definedName>
    <definedName name="ффф_2" localSheetId="41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34" hidden="1">{#N/A,#N/A,FALSE,"т02бд"}</definedName>
    <definedName name="ффф_2" localSheetId="35" hidden="1">{#N/A,#N/A,FALSE,"т02бд"}</definedName>
    <definedName name="ффф_2" localSheetId="36" hidden="1">{#N/A,#N/A,FALSE,"т02бд"}</definedName>
    <definedName name="ффф_2" localSheetId="37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93" hidden="1">{#N/A,#N/A,FALSE,"т02бд"}</definedName>
    <definedName name="ффф_2" localSheetId="126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45" hidden="1">{#N/A,#N/A,FALSE,"т02бд"}</definedName>
    <definedName name="ффф_2" localSheetId="46" hidden="1">{#N/A,#N/A,FALSE,"т02бд"}</definedName>
    <definedName name="ффф_2" localSheetId="47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31" hidden="1">{#N/A,#N/A,FALSE,"Лист4"}</definedName>
    <definedName name="фффф" localSheetId="40" hidden="1">{#N/A,#N/A,FALSE,"Лист4"}</definedName>
    <definedName name="фффф" localSheetId="41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34" hidden="1">{#N/A,#N/A,FALSE,"Лист4"}</definedName>
    <definedName name="фффф" localSheetId="35" hidden="1">{#N/A,#N/A,FALSE,"Лист4"}</definedName>
    <definedName name="фффф" localSheetId="3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67" hidden="1">{#N/A,#N/A,FALSE,"Лист4"}</definedName>
    <definedName name="фффф" localSheetId="104" hidden="1">{#N/A,#N/A,FALSE,"Лист4"}</definedName>
    <definedName name="фффф" localSheetId="105" hidden="1">{#N/A,#N/A,FALSE,"Лист4"}</definedName>
    <definedName name="фффф" localSheetId="106" hidden="1">{#N/A,#N/A,FALSE,"Лист4"}</definedName>
    <definedName name="фффф" localSheetId="107" hidden="1">{#N/A,#N/A,FALSE,"Лист4"}</definedName>
    <definedName name="фффф" localSheetId="96" hidden="1">{#N/A,#N/A,FALSE,"Лист4"}</definedName>
    <definedName name="фффф" localSheetId="101" hidden="1">{#N/A,#N/A,FALSE,"Лист4"}</definedName>
    <definedName name="фффф" localSheetId="102" hidden="1">{#N/A,#N/A,FALSE,"Лист4"}</definedName>
    <definedName name="фффф" localSheetId="103" hidden="1">{#N/A,#N/A,FALSE,"Лист4"}</definedName>
    <definedName name="фффф" localSheetId="119" hidden="1">{#N/A,#N/A,FALSE,"Лист4"}</definedName>
    <definedName name="фффф" localSheetId="134" hidden="1">{#N/A,#N/A,FALSE,"Лист4"}</definedName>
    <definedName name="фффф" localSheetId="141" hidden="1">{#N/A,#N/A,FALSE,"Лист4"}</definedName>
    <definedName name="фффф" localSheetId="142" hidden="1">{#N/A,#N/A,FALSE,"Лист4"}</definedName>
    <definedName name="фффф" localSheetId="143" hidden="1">{#N/A,#N/A,FALSE,"Лист4"}</definedName>
    <definedName name="фффф" localSheetId="144" hidden="1">{#N/A,#N/A,FALSE,"Лист4"}</definedName>
    <definedName name="фффф" localSheetId="145" hidden="1">{#N/A,#N/A,FALSE,"Лист4"}</definedName>
    <definedName name="фффф" localSheetId="18" hidden="1">{#N/A,#N/A,FALSE,"Лист4"}</definedName>
    <definedName name="фффф" localSheetId="19" hidden="1">{#N/A,#N/A,FALSE,"Лист4"}</definedName>
    <definedName name="фффф" localSheetId="93" hidden="1">{#N/A,#N/A,FALSE,"Лист4"}</definedName>
    <definedName name="фффф" localSheetId="108" hidden="1">{#N/A,#N/A,FALSE,"Лист4"}</definedName>
    <definedName name="фффф" localSheetId="109" hidden="1">{#N/A,#N/A,FALSE,"Лист4"}</definedName>
    <definedName name="фффф" localSheetId="110" hidden="1">{#N/A,#N/A,FALSE,"Лист4"}</definedName>
    <definedName name="фффф" localSheetId="126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47" hidden="1">{#N/A,#N/A,FALSE,"Лист4"}</definedName>
    <definedName name="фффф" localSheetId="42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31" hidden="1">{#N/A,#N/A,FALSE,"Лист4"}</definedName>
    <definedName name="ффффф" localSheetId="40" hidden="1">{#N/A,#N/A,FALSE,"Лист4"}</definedName>
    <definedName name="ффффф" localSheetId="41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34" hidden="1">{#N/A,#N/A,FALSE,"Лист4"}</definedName>
    <definedName name="ффффф" localSheetId="35" hidden="1">{#N/A,#N/A,FALSE,"Лист4"}</definedName>
    <definedName name="ффффф" localSheetId="3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67" hidden="1">{#N/A,#N/A,FALSE,"Лист4"}</definedName>
    <definedName name="ффффф" localSheetId="104" hidden="1">{#N/A,#N/A,FALSE,"Лист4"}</definedName>
    <definedName name="ффффф" localSheetId="105" hidden="1">{#N/A,#N/A,FALSE,"Лист4"}</definedName>
    <definedName name="ффффф" localSheetId="106" hidden="1">{#N/A,#N/A,FALSE,"Лист4"}</definedName>
    <definedName name="ффффф" localSheetId="107" hidden="1">{#N/A,#N/A,FALSE,"Лист4"}</definedName>
    <definedName name="ффффф" localSheetId="96" hidden="1">{#N/A,#N/A,FALSE,"Лист4"}</definedName>
    <definedName name="ффффф" localSheetId="101" hidden="1">{#N/A,#N/A,FALSE,"Лист4"}</definedName>
    <definedName name="ффффф" localSheetId="102" hidden="1">{#N/A,#N/A,FALSE,"Лист4"}</definedName>
    <definedName name="ффффф" localSheetId="103" hidden="1">{#N/A,#N/A,FALSE,"Лист4"}</definedName>
    <definedName name="ффффф" localSheetId="119" hidden="1">{#N/A,#N/A,FALSE,"Лист4"}</definedName>
    <definedName name="ффффф" localSheetId="134" hidden="1">{#N/A,#N/A,FALSE,"Лист4"}</definedName>
    <definedName name="ффффф" localSheetId="141" hidden="1">{#N/A,#N/A,FALSE,"Лист4"}</definedName>
    <definedName name="ффффф" localSheetId="142" hidden="1">{#N/A,#N/A,FALSE,"Лист4"}</definedName>
    <definedName name="ффффф" localSheetId="143" hidden="1">{#N/A,#N/A,FALSE,"Лист4"}</definedName>
    <definedName name="ффффф" localSheetId="144" hidden="1">{#N/A,#N/A,FALSE,"Лист4"}</definedName>
    <definedName name="ффффф" localSheetId="145" hidden="1">{#N/A,#N/A,FALSE,"Лист4"}</definedName>
    <definedName name="ффффф" localSheetId="18" hidden="1">{#N/A,#N/A,FALSE,"Лист4"}</definedName>
    <definedName name="ффффф" localSheetId="19" hidden="1">{#N/A,#N/A,FALSE,"Лист4"}</definedName>
    <definedName name="ффффф" localSheetId="93" hidden="1">{#N/A,#N/A,FALSE,"Лист4"}</definedName>
    <definedName name="ффффф" localSheetId="108" hidden="1">{#N/A,#N/A,FALSE,"Лист4"}</definedName>
    <definedName name="ффффф" localSheetId="109" hidden="1">{#N/A,#N/A,FALSE,"Лист4"}</definedName>
    <definedName name="ффффф" localSheetId="110" hidden="1">{#N/A,#N/A,FALSE,"Лист4"}</definedName>
    <definedName name="ффффф" localSheetId="126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47" hidden="1">{#N/A,#N/A,FALSE,"Лист4"}</definedName>
    <definedName name="ффффф" localSheetId="42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31" hidden="1">{#N/A,#N/A,FALSE,"Лист4"}</definedName>
    <definedName name="хз" localSheetId="40" hidden="1">{#N/A,#N/A,FALSE,"Лист4"}</definedName>
    <definedName name="хз" localSheetId="41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34" hidden="1">{#N/A,#N/A,FALSE,"Лист4"}</definedName>
    <definedName name="хз" localSheetId="35" hidden="1">{#N/A,#N/A,FALSE,"Лист4"}</definedName>
    <definedName name="хз" localSheetId="3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67" hidden="1">{#N/A,#N/A,FALSE,"Лист4"}</definedName>
    <definedName name="хз" localSheetId="104" hidden="1">{#N/A,#N/A,FALSE,"Лист4"}</definedName>
    <definedName name="хз" localSheetId="105" hidden="1">{#N/A,#N/A,FALSE,"Лист4"}</definedName>
    <definedName name="хз" localSheetId="106" hidden="1">{#N/A,#N/A,FALSE,"Лист4"}</definedName>
    <definedName name="хз" localSheetId="107" hidden="1">{#N/A,#N/A,FALSE,"Лист4"}</definedName>
    <definedName name="хз" localSheetId="96" hidden="1">{#N/A,#N/A,FALSE,"Лист4"}</definedName>
    <definedName name="хз" localSheetId="101" hidden="1">{#N/A,#N/A,FALSE,"Лист4"}</definedName>
    <definedName name="хз" localSheetId="102" hidden="1">{#N/A,#N/A,FALSE,"Лист4"}</definedName>
    <definedName name="хз" localSheetId="103" hidden="1">{#N/A,#N/A,FALSE,"Лист4"}</definedName>
    <definedName name="хз" localSheetId="119" hidden="1">{#N/A,#N/A,FALSE,"Лист4"}</definedName>
    <definedName name="хз" localSheetId="134" hidden="1">{#N/A,#N/A,FALSE,"Лист4"}</definedName>
    <definedName name="хз" localSheetId="141" hidden="1">{#N/A,#N/A,FALSE,"Лист4"}</definedName>
    <definedName name="хз" localSheetId="142" hidden="1">{#N/A,#N/A,FALSE,"Лист4"}</definedName>
    <definedName name="хз" localSheetId="143" hidden="1">{#N/A,#N/A,FALSE,"Лист4"}</definedName>
    <definedName name="хз" localSheetId="144" hidden="1">{#N/A,#N/A,FALSE,"Лист4"}</definedName>
    <definedName name="хз" localSheetId="145" hidden="1">{#N/A,#N/A,FALSE,"Лист4"}</definedName>
    <definedName name="хз" localSheetId="18" hidden="1">{#N/A,#N/A,FALSE,"Лист4"}</definedName>
    <definedName name="хз" localSheetId="19" hidden="1">{#N/A,#N/A,FALSE,"Лист4"}</definedName>
    <definedName name="хз" localSheetId="93" hidden="1">{#N/A,#N/A,FALSE,"Лист4"}</definedName>
    <definedName name="хз" localSheetId="108" hidden="1">{#N/A,#N/A,FALSE,"Лист4"}</definedName>
    <definedName name="хз" localSheetId="109" hidden="1">{#N/A,#N/A,FALSE,"Лист4"}</definedName>
    <definedName name="хз" localSheetId="110" hidden="1">{#N/A,#N/A,FALSE,"Лист4"}</definedName>
    <definedName name="хз" localSheetId="126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47" hidden="1">{#N/A,#N/A,FALSE,"Лист4"}</definedName>
    <definedName name="хз" localSheetId="42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31" hidden="1">{#N/A,#N/A,FALSE,"Лист4"}</definedName>
    <definedName name="хїз" localSheetId="40" hidden="1">{#N/A,#N/A,FALSE,"Лист4"}</definedName>
    <definedName name="хїз" localSheetId="41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34" hidden="1">{#N/A,#N/A,FALSE,"Лист4"}</definedName>
    <definedName name="хїз" localSheetId="35" hidden="1">{#N/A,#N/A,FALSE,"Лист4"}</definedName>
    <definedName name="хїз" localSheetId="3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67" hidden="1">{#N/A,#N/A,FALSE,"Лист4"}</definedName>
    <definedName name="хїз" localSheetId="104" hidden="1">{#N/A,#N/A,FALSE,"Лист4"}</definedName>
    <definedName name="хїз" localSheetId="105" hidden="1">{#N/A,#N/A,FALSE,"Лист4"}</definedName>
    <definedName name="хїз" localSheetId="106" hidden="1">{#N/A,#N/A,FALSE,"Лист4"}</definedName>
    <definedName name="хїз" localSheetId="107" hidden="1">{#N/A,#N/A,FALSE,"Лист4"}</definedName>
    <definedName name="хїз" localSheetId="96" hidden="1">{#N/A,#N/A,FALSE,"Лист4"}</definedName>
    <definedName name="хїз" localSheetId="101" hidden="1">{#N/A,#N/A,FALSE,"Лист4"}</definedName>
    <definedName name="хїз" localSheetId="102" hidden="1">{#N/A,#N/A,FALSE,"Лист4"}</definedName>
    <definedName name="хїз" localSheetId="103" hidden="1">{#N/A,#N/A,FALSE,"Лист4"}</definedName>
    <definedName name="хїз" localSheetId="119" hidden="1">{#N/A,#N/A,FALSE,"Лист4"}</definedName>
    <definedName name="хїз" localSheetId="134" hidden="1">{#N/A,#N/A,FALSE,"Лист4"}</definedName>
    <definedName name="хїз" localSheetId="141" hidden="1">{#N/A,#N/A,FALSE,"Лист4"}</definedName>
    <definedName name="хїз" localSheetId="142" hidden="1">{#N/A,#N/A,FALSE,"Лист4"}</definedName>
    <definedName name="хїз" localSheetId="143" hidden="1">{#N/A,#N/A,FALSE,"Лист4"}</definedName>
    <definedName name="хїз" localSheetId="144" hidden="1">{#N/A,#N/A,FALSE,"Лист4"}</definedName>
    <definedName name="хїз" localSheetId="145" hidden="1">{#N/A,#N/A,FALSE,"Лист4"}</definedName>
    <definedName name="хїз" localSheetId="18" hidden="1">{#N/A,#N/A,FALSE,"Лист4"}</definedName>
    <definedName name="хїз" localSheetId="19" hidden="1">{#N/A,#N/A,FALSE,"Лист4"}</definedName>
    <definedName name="хїз" localSheetId="93" hidden="1">{#N/A,#N/A,FALSE,"Лист4"}</definedName>
    <definedName name="хїз" localSheetId="108" hidden="1">{#N/A,#N/A,FALSE,"Лист4"}</definedName>
    <definedName name="хїз" localSheetId="109" hidden="1">{#N/A,#N/A,FALSE,"Лист4"}</definedName>
    <definedName name="хїз" localSheetId="110" hidden="1">{#N/A,#N/A,FALSE,"Лист4"}</definedName>
    <definedName name="хїз" localSheetId="126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47" hidden="1">{#N/A,#N/A,FALSE,"Лист4"}</definedName>
    <definedName name="хїз" localSheetId="42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31" hidden="1">{#N/A,#N/A,FALSE,"Лист4"}</definedName>
    <definedName name="ххх" localSheetId="40" hidden="1">{#N/A,#N/A,FALSE,"Лист4"}</definedName>
    <definedName name="ххх" localSheetId="41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34" hidden="1">{#N/A,#N/A,FALSE,"Лист4"}</definedName>
    <definedName name="ххх" localSheetId="35" hidden="1">{#N/A,#N/A,FALSE,"Лист4"}</definedName>
    <definedName name="ххх" localSheetId="3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67" hidden="1">{#N/A,#N/A,FALSE,"Лист4"}</definedName>
    <definedName name="ххх" localSheetId="104" hidden="1">{#N/A,#N/A,FALSE,"Лист4"}</definedName>
    <definedName name="ххх" localSheetId="105" hidden="1">{#N/A,#N/A,FALSE,"Лист4"}</definedName>
    <definedName name="ххх" localSheetId="106" hidden="1">{#N/A,#N/A,FALSE,"Лист4"}</definedName>
    <definedName name="ххх" localSheetId="107" hidden="1">{#N/A,#N/A,FALSE,"Лист4"}</definedName>
    <definedName name="ххх" localSheetId="96" hidden="1">{#N/A,#N/A,FALSE,"Лист4"}</definedName>
    <definedName name="ххх" localSheetId="101" hidden="1">{#N/A,#N/A,FALSE,"Лист4"}</definedName>
    <definedName name="ххх" localSheetId="102" hidden="1">{#N/A,#N/A,FALSE,"Лист4"}</definedName>
    <definedName name="ххх" localSheetId="103" hidden="1">{#N/A,#N/A,FALSE,"Лист4"}</definedName>
    <definedName name="ххх" localSheetId="119" hidden="1">{#N/A,#N/A,FALSE,"Лист4"}</definedName>
    <definedName name="ххх" localSheetId="134" hidden="1">{#N/A,#N/A,FALSE,"Лист4"}</definedName>
    <definedName name="ххх" localSheetId="141" hidden="1">{#N/A,#N/A,FALSE,"Лист4"}</definedName>
    <definedName name="ххх" localSheetId="142" hidden="1">{#N/A,#N/A,FALSE,"Лист4"}</definedName>
    <definedName name="ххх" localSheetId="143" hidden="1">{#N/A,#N/A,FALSE,"Лист4"}</definedName>
    <definedName name="ххх" localSheetId="144" hidden="1">{#N/A,#N/A,FALSE,"Лист4"}</definedName>
    <definedName name="ххх" localSheetId="145" hidden="1">{#N/A,#N/A,FALSE,"Лист4"}</definedName>
    <definedName name="ххх" localSheetId="18" hidden="1">{#N/A,#N/A,FALSE,"Лист4"}</definedName>
    <definedName name="ххх" localSheetId="19" hidden="1">{#N/A,#N/A,FALSE,"Лист4"}</definedName>
    <definedName name="ххх" localSheetId="93" hidden="1">{#N/A,#N/A,FALSE,"Лист4"}</definedName>
    <definedName name="ххх" localSheetId="108" hidden="1">{#N/A,#N/A,FALSE,"Лист4"}</definedName>
    <definedName name="ххх" localSheetId="109" hidden="1">{#N/A,#N/A,FALSE,"Лист4"}</definedName>
    <definedName name="ххх" localSheetId="110" hidden="1">{#N/A,#N/A,FALSE,"Лист4"}</definedName>
    <definedName name="ххх" localSheetId="126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47" hidden="1">{#N/A,#N/A,FALSE,"Лист4"}</definedName>
    <definedName name="ххх" localSheetId="42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31" hidden="1">{#N/A,#N/A,FALSE,"Лист4"}</definedName>
    <definedName name="ц" localSheetId="40" hidden="1">{#N/A,#N/A,FALSE,"Лист4"}</definedName>
    <definedName name="ц" localSheetId="41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34" hidden="1">{#N/A,#N/A,FALSE,"Лист4"}</definedName>
    <definedName name="ц" localSheetId="35" hidden="1">{#N/A,#N/A,FALSE,"Лист4"}</definedName>
    <definedName name="ц" localSheetId="3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67" hidden="1">{#N/A,#N/A,FALSE,"Лист4"}</definedName>
    <definedName name="ц" localSheetId="104" hidden="1">{#N/A,#N/A,FALSE,"Лист4"}</definedName>
    <definedName name="ц" localSheetId="105" hidden="1">{#N/A,#N/A,FALSE,"Лист4"}</definedName>
    <definedName name="ц" localSheetId="106" hidden="1">{#N/A,#N/A,FALSE,"Лист4"}</definedName>
    <definedName name="ц" localSheetId="107" hidden="1">{#N/A,#N/A,FALSE,"Лист4"}</definedName>
    <definedName name="ц" localSheetId="96" hidden="1">{#N/A,#N/A,FALSE,"Лист4"}</definedName>
    <definedName name="ц" localSheetId="101" hidden="1">{#N/A,#N/A,FALSE,"Лист4"}</definedName>
    <definedName name="ц" localSheetId="102" hidden="1">{#N/A,#N/A,FALSE,"Лист4"}</definedName>
    <definedName name="ц" localSheetId="103" hidden="1">{#N/A,#N/A,FALSE,"Лист4"}</definedName>
    <definedName name="ц" localSheetId="119" hidden="1">{#N/A,#N/A,FALSE,"Лист4"}</definedName>
    <definedName name="ц" localSheetId="134" hidden="1">{#N/A,#N/A,FALSE,"Лист4"}</definedName>
    <definedName name="ц" localSheetId="141" hidden="1">{#N/A,#N/A,FALSE,"Лист4"}</definedName>
    <definedName name="ц" localSheetId="142" hidden="1">{#N/A,#N/A,FALSE,"Лист4"}</definedName>
    <definedName name="ц" localSheetId="143" hidden="1">{#N/A,#N/A,FALSE,"Лист4"}</definedName>
    <definedName name="ц" localSheetId="144" hidden="1">{#N/A,#N/A,FALSE,"Лист4"}</definedName>
    <definedName name="ц" localSheetId="145" hidden="1">{#N/A,#N/A,FALSE,"Лист4"}</definedName>
    <definedName name="ц" localSheetId="18" hidden="1">{#N/A,#N/A,FALSE,"Лист4"}</definedName>
    <definedName name="ц" localSheetId="19" hidden="1">{#N/A,#N/A,FALSE,"Лист4"}</definedName>
    <definedName name="ц" localSheetId="93" hidden="1">{#N/A,#N/A,FALSE,"Лист4"}</definedName>
    <definedName name="ц" localSheetId="108" hidden="1">{#N/A,#N/A,FALSE,"Лист4"}</definedName>
    <definedName name="ц" localSheetId="109" hidden="1">{#N/A,#N/A,FALSE,"Лист4"}</definedName>
    <definedName name="ц" localSheetId="110" hidden="1">{#N/A,#N/A,FALSE,"Лист4"}</definedName>
    <definedName name="ц" localSheetId="126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47" hidden="1">{#N/A,#N/A,FALSE,"Лист4"}</definedName>
    <definedName name="ц" localSheetId="42" hidden="1">{#N/A,#N/A,FALSE,"Лист4"}</definedName>
    <definedName name="ц" hidden="1">{#N/A,#N/A,FALSE,"Лист4"}</definedName>
    <definedName name="ц_1" localSheetId="31" hidden="1">{#N/A,#N/A,FALSE,"т02бд"}</definedName>
    <definedName name="ц_1" localSheetId="40" hidden="1">{#N/A,#N/A,FALSE,"т02бд"}</definedName>
    <definedName name="ц_1" localSheetId="41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34" hidden="1">{#N/A,#N/A,FALSE,"т02бд"}</definedName>
    <definedName name="ц_1" localSheetId="35" hidden="1">{#N/A,#N/A,FALSE,"т02бд"}</definedName>
    <definedName name="ц_1" localSheetId="36" hidden="1">{#N/A,#N/A,FALSE,"т02бд"}</definedName>
    <definedName name="ц_1" localSheetId="37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93" hidden="1">{#N/A,#N/A,FALSE,"т02бд"}</definedName>
    <definedName name="ц_1" localSheetId="126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45" hidden="1">{#N/A,#N/A,FALSE,"т02бд"}</definedName>
    <definedName name="ц_1" localSheetId="46" hidden="1">{#N/A,#N/A,FALSE,"т02бд"}</definedName>
    <definedName name="ц_1" localSheetId="47" hidden="1">{#N/A,#N/A,FALSE,"т02бд"}</definedName>
    <definedName name="ц_1" hidden="1">{#N/A,#N/A,FALSE,"т02бд"}</definedName>
    <definedName name="ц_2" localSheetId="31" hidden="1">{#N/A,#N/A,FALSE,"т02бд"}</definedName>
    <definedName name="ц_2" localSheetId="40" hidden="1">{#N/A,#N/A,FALSE,"т02бд"}</definedName>
    <definedName name="ц_2" localSheetId="41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34" hidden="1">{#N/A,#N/A,FALSE,"т02бд"}</definedName>
    <definedName name="ц_2" localSheetId="35" hidden="1">{#N/A,#N/A,FALSE,"т02бд"}</definedName>
    <definedName name="ц_2" localSheetId="36" hidden="1">{#N/A,#N/A,FALSE,"т02бд"}</definedName>
    <definedName name="ц_2" localSheetId="37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93" hidden="1">{#N/A,#N/A,FALSE,"т02бд"}</definedName>
    <definedName name="ц_2" localSheetId="126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45" hidden="1">{#N/A,#N/A,FALSE,"т02бд"}</definedName>
    <definedName name="ц_2" localSheetId="46" hidden="1">{#N/A,#N/A,FALSE,"т02бд"}</definedName>
    <definedName name="ц_2" localSheetId="47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31" hidden="1">{#N/A,#N/A,FALSE,"Лист4"}</definedName>
    <definedName name="цва" localSheetId="40" hidden="1">{#N/A,#N/A,FALSE,"Лист4"}</definedName>
    <definedName name="цва" localSheetId="41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34" hidden="1">{#N/A,#N/A,FALSE,"Лист4"}</definedName>
    <definedName name="цва" localSheetId="35" hidden="1">{#N/A,#N/A,FALSE,"Лист4"}</definedName>
    <definedName name="цва" localSheetId="3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67" hidden="1">{#N/A,#N/A,FALSE,"Лист4"}</definedName>
    <definedName name="цва" localSheetId="104" hidden="1">{#N/A,#N/A,FALSE,"Лист4"}</definedName>
    <definedName name="цва" localSheetId="105" hidden="1">{#N/A,#N/A,FALSE,"Лист4"}</definedName>
    <definedName name="цва" localSheetId="106" hidden="1">{#N/A,#N/A,FALSE,"Лист4"}</definedName>
    <definedName name="цва" localSheetId="107" hidden="1">{#N/A,#N/A,FALSE,"Лист4"}</definedName>
    <definedName name="цва" localSheetId="96" hidden="1">{#N/A,#N/A,FALSE,"Лист4"}</definedName>
    <definedName name="цва" localSheetId="101" hidden="1">{#N/A,#N/A,FALSE,"Лист4"}</definedName>
    <definedName name="цва" localSheetId="102" hidden="1">{#N/A,#N/A,FALSE,"Лист4"}</definedName>
    <definedName name="цва" localSheetId="103" hidden="1">{#N/A,#N/A,FALSE,"Лист4"}</definedName>
    <definedName name="цва" localSheetId="119" hidden="1">{#N/A,#N/A,FALSE,"Лист4"}</definedName>
    <definedName name="цва" localSheetId="134" hidden="1">{#N/A,#N/A,FALSE,"Лист4"}</definedName>
    <definedName name="цва" localSheetId="141" hidden="1">{#N/A,#N/A,FALSE,"Лист4"}</definedName>
    <definedName name="цва" localSheetId="142" hidden="1">{#N/A,#N/A,FALSE,"Лист4"}</definedName>
    <definedName name="цва" localSheetId="143" hidden="1">{#N/A,#N/A,FALSE,"Лист4"}</definedName>
    <definedName name="цва" localSheetId="144" hidden="1">{#N/A,#N/A,FALSE,"Лист4"}</definedName>
    <definedName name="цва" localSheetId="145" hidden="1">{#N/A,#N/A,FALSE,"Лист4"}</definedName>
    <definedName name="цва" localSheetId="18" hidden="1">{#N/A,#N/A,FALSE,"Лист4"}</definedName>
    <definedName name="цва" localSheetId="19" hidden="1">{#N/A,#N/A,FALSE,"Лист4"}</definedName>
    <definedName name="цва" localSheetId="93" hidden="1">{#N/A,#N/A,FALSE,"Лист4"}</definedName>
    <definedName name="цва" localSheetId="108" hidden="1">{#N/A,#N/A,FALSE,"Лист4"}</definedName>
    <definedName name="цва" localSheetId="109" hidden="1">{#N/A,#N/A,FALSE,"Лист4"}</definedName>
    <definedName name="цва" localSheetId="110" hidden="1">{#N/A,#N/A,FALSE,"Лист4"}</definedName>
    <definedName name="цва" localSheetId="126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47" hidden="1">{#N/A,#N/A,FALSE,"Лист4"}</definedName>
    <definedName name="цва" localSheetId="42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31" hidden="1">{#N/A,#N/A,FALSE,"Лист4"}</definedName>
    <definedName name="цекццецце" localSheetId="40" hidden="1">{#N/A,#N/A,FALSE,"Лист4"}</definedName>
    <definedName name="цекццецце" localSheetId="41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34" hidden="1">{#N/A,#N/A,FALSE,"Лист4"}</definedName>
    <definedName name="цекццецце" localSheetId="35" hidden="1">{#N/A,#N/A,FALSE,"Лист4"}</definedName>
    <definedName name="цекццецце" localSheetId="3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67" hidden="1">{#N/A,#N/A,FALSE,"Лист4"}</definedName>
    <definedName name="цекццецце" localSheetId="104" hidden="1">{#N/A,#N/A,FALSE,"Лист4"}</definedName>
    <definedName name="цекццецце" localSheetId="105" hidden="1">{#N/A,#N/A,FALSE,"Лист4"}</definedName>
    <definedName name="цекццецце" localSheetId="106" hidden="1">{#N/A,#N/A,FALSE,"Лист4"}</definedName>
    <definedName name="цекццецце" localSheetId="107" hidden="1">{#N/A,#N/A,FALSE,"Лист4"}</definedName>
    <definedName name="цекццецце" localSheetId="96" hidden="1">{#N/A,#N/A,FALSE,"Лист4"}</definedName>
    <definedName name="цекццецце" localSheetId="101" hidden="1">{#N/A,#N/A,FALSE,"Лист4"}</definedName>
    <definedName name="цекццецце" localSheetId="102" hidden="1">{#N/A,#N/A,FALSE,"Лист4"}</definedName>
    <definedName name="цекццецце" localSheetId="103" hidden="1">{#N/A,#N/A,FALSE,"Лист4"}</definedName>
    <definedName name="цекццецце" localSheetId="119" hidden="1">{#N/A,#N/A,FALSE,"Лист4"}</definedName>
    <definedName name="цекццецце" localSheetId="134" hidden="1">{#N/A,#N/A,FALSE,"Лист4"}</definedName>
    <definedName name="цекццецце" localSheetId="141" hidden="1">{#N/A,#N/A,FALSE,"Лист4"}</definedName>
    <definedName name="цекццецце" localSheetId="142" hidden="1">{#N/A,#N/A,FALSE,"Лист4"}</definedName>
    <definedName name="цекццецце" localSheetId="143" hidden="1">{#N/A,#N/A,FALSE,"Лист4"}</definedName>
    <definedName name="цекццецце" localSheetId="144" hidden="1">{#N/A,#N/A,FALSE,"Лист4"}</definedName>
    <definedName name="цекццецце" localSheetId="145" hidden="1">{#N/A,#N/A,FALSE,"Лист4"}</definedName>
    <definedName name="цекццецце" localSheetId="18" hidden="1">{#N/A,#N/A,FALSE,"Лист4"}</definedName>
    <definedName name="цекццецце" localSheetId="19" hidden="1">{#N/A,#N/A,FALSE,"Лист4"}</definedName>
    <definedName name="цекццецце" localSheetId="93" hidden="1">{#N/A,#N/A,FALSE,"Лист4"}</definedName>
    <definedName name="цекццецце" localSheetId="108" hidden="1">{#N/A,#N/A,FALSE,"Лист4"}</definedName>
    <definedName name="цекццецце" localSheetId="109" hidden="1">{#N/A,#N/A,FALSE,"Лист4"}</definedName>
    <definedName name="цекццецце" localSheetId="110" hidden="1">{#N/A,#N/A,FALSE,"Лист4"}</definedName>
    <definedName name="цекццецце" localSheetId="126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47" hidden="1">{#N/A,#N/A,FALSE,"Лист4"}</definedName>
    <definedName name="цекццецце" localSheetId="42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31" hidden="1">{#N/A,#N/A,FALSE,"т02бд"}</definedName>
    <definedName name="цеу" localSheetId="40" hidden="1">{#N/A,#N/A,FALSE,"т02бд"}</definedName>
    <definedName name="цеу" localSheetId="41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34" hidden="1">{#N/A,#N/A,FALSE,"т02бд"}</definedName>
    <definedName name="цеу" localSheetId="35" hidden="1">{#N/A,#N/A,FALSE,"т02бд"}</definedName>
    <definedName name="цеу" localSheetId="3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67" hidden="1">{#N/A,#N/A,FALSE,"т02бд"}</definedName>
    <definedName name="цеу" localSheetId="104" hidden="1">{#N/A,#N/A,FALSE,"т02бд"}</definedName>
    <definedName name="цеу" localSheetId="105" hidden="1">{#N/A,#N/A,FALSE,"т02бд"}</definedName>
    <definedName name="цеу" localSheetId="106" hidden="1">{#N/A,#N/A,FALSE,"т02бд"}</definedName>
    <definedName name="цеу" localSheetId="107" hidden="1">{#N/A,#N/A,FALSE,"т02бд"}</definedName>
    <definedName name="цеу" localSheetId="96" hidden="1">{#N/A,#N/A,FALSE,"т02бд"}</definedName>
    <definedName name="цеу" localSheetId="101" hidden="1">{#N/A,#N/A,FALSE,"т02бд"}</definedName>
    <definedName name="цеу" localSheetId="102" hidden="1">{#N/A,#N/A,FALSE,"т02бд"}</definedName>
    <definedName name="цеу" localSheetId="103" hidden="1">{#N/A,#N/A,FALSE,"т02бд"}</definedName>
    <definedName name="цеу" localSheetId="119" hidden="1">{#N/A,#N/A,FALSE,"т02бд"}</definedName>
    <definedName name="цеу" localSheetId="134" hidden="1">{#N/A,#N/A,FALSE,"т02бд"}</definedName>
    <definedName name="цеу" localSheetId="141" hidden="1">{#N/A,#N/A,FALSE,"т02бд"}</definedName>
    <definedName name="цеу" localSheetId="142" hidden="1">{#N/A,#N/A,FALSE,"т02бд"}</definedName>
    <definedName name="цеу" localSheetId="143" hidden="1">{#N/A,#N/A,FALSE,"т02бд"}</definedName>
    <definedName name="цеу" localSheetId="144" hidden="1">{#N/A,#N/A,FALSE,"т02бд"}</definedName>
    <definedName name="цеу" localSheetId="145" hidden="1">{#N/A,#N/A,FALSE,"т02бд"}</definedName>
    <definedName name="цеу" localSheetId="18" hidden="1">{#N/A,#N/A,FALSE,"т02бд"}</definedName>
    <definedName name="цеу" localSheetId="19" hidden="1">{#N/A,#N/A,FALSE,"т02бд"}</definedName>
    <definedName name="цеу" localSheetId="93" hidden="1">{#N/A,#N/A,FALSE,"т02бд"}</definedName>
    <definedName name="цеу" localSheetId="108" hidden="1">{#N/A,#N/A,FALSE,"т02бд"}</definedName>
    <definedName name="цеу" localSheetId="109" hidden="1">{#N/A,#N/A,FALSE,"т02бд"}</definedName>
    <definedName name="цеу" localSheetId="110" hidden="1">{#N/A,#N/A,FALSE,"т02бд"}</definedName>
    <definedName name="цеу" localSheetId="126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47" hidden="1">{#N/A,#N/A,FALSE,"т02бд"}</definedName>
    <definedName name="цеу" localSheetId="42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31" hidden="1">{#N/A,#N/A,FALSE,"Лист4"}</definedName>
    <definedName name="цеце" localSheetId="40" hidden="1">{#N/A,#N/A,FALSE,"Лист4"}</definedName>
    <definedName name="цеце" localSheetId="41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34" hidden="1">{#N/A,#N/A,FALSE,"Лист4"}</definedName>
    <definedName name="цеце" localSheetId="35" hidden="1">{#N/A,#N/A,FALSE,"Лист4"}</definedName>
    <definedName name="цеце" localSheetId="3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67" hidden="1">{#N/A,#N/A,FALSE,"Лист4"}</definedName>
    <definedName name="цеце" localSheetId="104" hidden="1">{#N/A,#N/A,FALSE,"Лист4"}</definedName>
    <definedName name="цеце" localSheetId="105" hidden="1">{#N/A,#N/A,FALSE,"Лист4"}</definedName>
    <definedName name="цеце" localSheetId="106" hidden="1">{#N/A,#N/A,FALSE,"Лист4"}</definedName>
    <definedName name="цеце" localSheetId="107" hidden="1">{#N/A,#N/A,FALSE,"Лист4"}</definedName>
    <definedName name="цеце" localSheetId="96" hidden="1">{#N/A,#N/A,FALSE,"Лист4"}</definedName>
    <definedName name="цеце" localSheetId="101" hidden="1">{#N/A,#N/A,FALSE,"Лист4"}</definedName>
    <definedName name="цеце" localSheetId="102" hidden="1">{#N/A,#N/A,FALSE,"Лист4"}</definedName>
    <definedName name="цеце" localSheetId="103" hidden="1">{#N/A,#N/A,FALSE,"Лист4"}</definedName>
    <definedName name="цеце" localSheetId="119" hidden="1">{#N/A,#N/A,FALSE,"Лист4"}</definedName>
    <definedName name="цеце" localSheetId="134" hidden="1">{#N/A,#N/A,FALSE,"Лист4"}</definedName>
    <definedName name="цеце" localSheetId="141" hidden="1">{#N/A,#N/A,FALSE,"Лист4"}</definedName>
    <definedName name="цеце" localSheetId="142" hidden="1">{#N/A,#N/A,FALSE,"Лист4"}</definedName>
    <definedName name="цеце" localSheetId="143" hidden="1">{#N/A,#N/A,FALSE,"Лист4"}</definedName>
    <definedName name="цеце" localSheetId="144" hidden="1">{#N/A,#N/A,FALSE,"Лист4"}</definedName>
    <definedName name="цеце" localSheetId="145" hidden="1">{#N/A,#N/A,FALSE,"Лист4"}</definedName>
    <definedName name="цеце" localSheetId="18" hidden="1">{#N/A,#N/A,FALSE,"Лист4"}</definedName>
    <definedName name="цеце" localSheetId="19" hidden="1">{#N/A,#N/A,FALSE,"Лист4"}</definedName>
    <definedName name="цеце" localSheetId="93" hidden="1">{#N/A,#N/A,FALSE,"Лист4"}</definedName>
    <definedName name="цеце" localSheetId="108" hidden="1">{#N/A,#N/A,FALSE,"Лист4"}</definedName>
    <definedName name="цеце" localSheetId="109" hidden="1">{#N/A,#N/A,FALSE,"Лист4"}</definedName>
    <definedName name="цеце" localSheetId="110" hidden="1">{#N/A,#N/A,FALSE,"Лист4"}</definedName>
    <definedName name="цеце" localSheetId="126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47" hidden="1">{#N/A,#N/A,FALSE,"Лист4"}</definedName>
    <definedName name="цеце" localSheetId="42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31" hidden="1">{#N/A,#N/A,FALSE,"Лист4"}</definedName>
    <definedName name="цецеце" localSheetId="40" hidden="1">{#N/A,#N/A,FALSE,"Лист4"}</definedName>
    <definedName name="цецеце" localSheetId="41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34" hidden="1">{#N/A,#N/A,FALSE,"Лист4"}</definedName>
    <definedName name="цецеце" localSheetId="35" hidden="1">{#N/A,#N/A,FALSE,"Лист4"}</definedName>
    <definedName name="цецеце" localSheetId="3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67" hidden="1">{#N/A,#N/A,FALSE,"Лист4"}</definedName>
    <definedName name="цецеце" localSheetId="104" hidden="1">{#N/A,#N/A,FALSE,"Лист4"}</definedName>
    <definedName name="цецеце" localSheetId="105" hidden="1">{#N/A,#N/A,FALSE,"Лист4"}</definedName>
    <definedName name="цецеце" localSheetId="106" hidden="1">{#N/A,#N/A,FALSE,"Лист4"}</definedName>
    <definedName name="цецеце" localSheetId="107" hidden="1">{#N/A,#N/A,FALSE,"Лист4"}</definedName>
    <definedName name="цецеце" localSheetId="96" hidden="1">{#N/A,#N/A,FALSE,"Лист4"}</definedName>
    <definedName name="цецеце" localSheetId="101" hidden="1">{#N/A,#N/A,FALSE,"Лист4"}</definedName>
    <definedName name="цецеце" localSheetId="102" hidden="1">{#N/A,#N/A,FALSE,"Лист4"}</definedName>
    <definedName name="цецеце" localSheetId="103" hidden="1">{#N/A,#N/A,FALSE,"Лист4"}</definedName>
    <definedName name="цецеце" localSheetId="119" hidden="1">{#N/A,#N/A,FALSE,"Лист4"}</definedName>
    <definedName name="цецеце" localSheetId="134" hidden="1">{#N/A,#N/A,FALSE,"Лист4"}</definedName>
    <definedName name="цецеце" localSheetId="141" hidden="1">{#N/A,#N/A,FALSE,"Лист4"}</definedName>
    <definedName name="цецеце" localSheetId="142" hidden="1">{#N/A,#N/A,FALSE,"Лист4"}</definedName>
    <definedName name="цецеце" localSheetId="143" hidden="1">{#N/A,#N/A,FALSE,"Лист4"}</definedName>
    <definedName name="цецеце" localSheetId="144" hidden="1">{#N/A,#N/A,FALSE,"Лист4"}</definedName>
    <definedName name="цецеце" localSheetId="145" hidden="1">{#N/A,#N/A,FALSE,"Лист4"}</definedName>
    <definedName name="цецеце" localSheetId="18" hidden="1">{#N/A,#N/A,FALSE,"Лист4"}</definedName>
    <definedName name="цецеце" localSheetId="19" hidden="1">{#N/A,#N/A,FALSE,"Лист4"}</definedName>
    <definedName name="цецеце" localSheetId="93" hidden="1">{#N/A,#N/A,FALSE,"Лист4"}</definedName>
    <definedName name="цецеце" localSheetId="108" hidden="1">{#N/A,#N/A,FALSE,"Лист4"}</definedName>
    <definedName name="цецеце" localSheetId="109" hidden="1">{#N/A,#N/A,FALSE,"Лист4"}</definedName>
    <definedName name="цецеце" localSheetId="110" hidden="1">{#N/A,#N/A,FALSE,"Лист4"}</definedName>
    <definedName name="цецеце" localSheetId="126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47" hidden="1">{#N/A,#N/A,FALSE,"Лист4"}</definedName>
    <definedName name="цецеце" localSheetId="42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31" hidden="1">{#N/A,#N/A,FALSE,"Лист4"}</definedName>
    <definedName name="цук" localSheetId="40" hidden="1">{#N/A,#N/A,FALSE,"Лист4"}</definedName>
    <definedName name="цук" localSheetId="41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34" hidden="1">{#N/A,#N/A,FALSE,"Лист4"}</definedName>
    <definedName name="цук" localSheetId="35" hidden="1">{#N/A,#N/A,FALSE,"Лист4"}</definedName>
    <definedName name="цук" localSheetId="3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67" hidden="1">{#N/A,#N/A,FALSE,"Лист4"}</definedName>
    <definedName name="цук" localSheetId="104" hidden="1">{#N/A,#N/A,FALSE,"Лист4"}</definedName>
    <definedName name="цук" localSheetId="105" hidden="1">{#N/A,#N/A,FALSE,"Лист4"}</definedName>
    <definedName name="цук" localSheetId="106" hidden="1">{#N/A,#N/A,FALSE,"Лист4"}</definedName>
    <definedName name="цук" localSheetId="107" hidden="1">{#N/A,#N/A,FALSE,"Лист4"}</definedName>
    <definedName name="цук" localSheetId="96" hidden="1">{#N/A,#N/A,FALSE,"Лист4"}</definedName>
    <definedName name="цук" localSheetId="101" hidden="1">{#N/A,#N/A,FALSE,"Лист4"}</definedName>
    <definedName name="цук" localSheetId="102" hidden="1">{#N/A,#N/A,FALSE,"Лист4"}</definedName>
    <definedName name="цук" localSheetId="103" hidden="1">{#N/A,#N/A,FALSE,"Лист4"}</definedName>
    <definedName name="цук" localSheetId="119" hidden="1">{#N/A,#N/A,FALSE,"Лист4"}</definedName>
    <definedName name="цук" localSheetId="134" hidden="1">{#N/A,#N/A,FALSE,"Лист4"}</definedName>
    <definedName name="цук" localSheetId="141" hidden="1">{#N/A,#N/A,FALSE,"Лист4"}</definedName>
    <definedName name="цук" localSheetId="142" hidden="1">{#N/A,#N/A,FALSE,"Лист4"}</definedName>
    <definedName name="цук" localSheetId="143" hidden="1">{#N/A,#N/A,FALSE,"Лист4"}</definedName>
    <definedName name="цук" localSheetId="144" hidden="1">{#N/A,#N/A,FALSE,"Лист4"}</definedName>
    <definedName name="цук" localSheetId="145" hidden="1">{#N/A,#N/A,FALSE,"Лист4"}</definedName>
    <definedName name="цук" localSheetId="18" hidden="1">{#N/A,#N/A,FALSE,"Лист4"}</definedName>
    <definedName name="цук" localSheetId="19" hidden="1">{#N/A,#N/A,FALSE,"Лист4"}</definedName>
    <definedName name="цук" localSheetId="93" hidden="1">{#N/A,#N/A,FALSE,"Лист4"}</definedName>
    <definedName name="цук" localSheetId="108" hidden="1">{#N/A,#N/A,FALSE,"Лист4"}</definedName>
    <definedName name="цук" localSheetId="109" hidden="1">{#N/A,#N/A,FALSE,"Лист4"}</definedName>
    <definedName name="цук" localSheetId="110" hidden="1">{#N/A,#N/A,FALSE,"Лист4"}</definedName>
    <definedName name="цук" localSheetId="126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47" hidden="1">{#N/A,#N/A,FALSE,"Лист4"}</definedName>
    <definedName name="цук" localSheetId="42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31" hidden="1">{#N/A,#N/A,FALSE,"Лист4"}</definedName>
    <definedName name="цуку" localSheetId="40" hidden="1">{#N/A,#N/A,FALSE,"Лист4"}</definedName>
    <definedName name="цуку" localSheetId="41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34" hidden="1">{#N/A,#N/A,FALSE,"Лист4"}</definedName>
    <definedName name="цуку" localSheetId="35" hidden="1">{#N/A,#N/A,FALSE,"Лист4"}</definedName>
    <definedName name="цуку" localSheetId="3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67" hidden="1">{#N/A,#N/A,FALSE,"Лист4"}</definedName>
    <definedName name="цуку" localSheetId="104" hidden="1">{#N/A,#N/A,FALSE,"Лист4"}</definedName>
    <definedName name="цуку" localSheetId="105" hidden="1">{#N/A,#N/A,FALSE,"Лист4"}</definedName>
    <definedName name="цуку" localSheetId="106" hidden="1">{#N/A,#N/A,FALSE,"Лист4"}</definedName>
    <definedName name="цуку" localSheetId="107" hidden="1">{#N/A,#N/A,FALSE,"Лист4"}</definedName>
    <definedName name="цуку" localSheetId="96" hidden="1">{#N/A,#N/A,FALSE,"Лист4"}</definedName>
    <definedName name="цуку" localSheetId="101" hidden="1">{#N/A,#N/A,FALSE,"Лист4"}</definedName>
    <definedName name="цуку" localSheetId="102" hidden="1">{#N/A,#N/A,FALSE,"Лист4"}</definedName>
    <definedName name="цуку" localSheetId="103" hidden="1">{#N/A,#N/A,FALSE,"Лист4"}</definedName>
    <definedName name="цуку" localSheetId="119" hidden="1">{#N/A,#N/A,FALSE,"Лист4"}</definedName>
    <definedName name="цуку" localSheetId="134" hidden="1">{#N/A,#N/A,FALSE,"Лист4"}</definedName>
    <definedName name="цуку" localSheetId="141" hidden="1">{#N/A,#N/A,FALSE,"Лист4"}</definedName>
    <definedName name="цуку" localSheetId="142" hidden="1">{#N/A,#N/A,FALSE,"Лист4"}</definedName>
    <definedName name="цуку" localSheetId="143" hidden="1">{#N/A,#N/A,FALSE,"Лист4"}</definedName>
    <definedName name="цуку" localSheetId="144" hidden="1">{#N/A,#N/A,FALSE,"Лист4"}</definedName>
    <definedName name="цуку" localSheetId="145" hidden="1">{#N/A,#N/A,FALSE,"Лист4"}</definedName>
    <definedName name="цуку" localSheetId="18" hidden="1">{#N/A,#N/A,FALSE,"Лист4"}</definedName>
    <definedName name="цуку" localSheetId="19" hidden="1">{#N/A,#N/A,FALSE,"Лист4"}</definedName>
    <definedName name="цуку" localSheetId="93" hidden="1">{#N/A,#N/A,FALSE,"Лист4"}</definedName>
    <definedName name="цуку" localSheetId="108" hidden="1">{#N/A,#N/A,FALSE,"Лист4"}</definedName>
    <definedName name="цуку" localSheetId="109" hidden="1">{#N/A,#N/A,FALSE,"Лист4"}</definedName>
    <definedName name="цуку" localSheetId="110" hidden="1">{#N/A,#N/A,FALSE,"Лист4"}</definedName>
    <definedName name="цуку" localSheetId="126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47" hidden="1">{#N/A,#N/A,FALSE,"Лист4"}</definedName>
    <definedName name="цуку" localSheetId="42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31" hidden="1">{#N/A,#N/A,FALSE,"Лист4"}</definedName>
    <definedName name="цууу" localSheetId="40" hidden="1">{#N/A,#N/A,FALSE,"Лист4"}</definedName>
    <definedName name="цууу" localSheetId="41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34" hidden="1">{#N/A,#N/A,FALSE,"Лист4"}</definedName>
    <definedName name="цууу" localSheetId="35" hidden="1">{#N/A,#N/A,FALSE,"Лист4"}</definedName>
    <definedName name="цууу" localSheetId="3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67" hidden="1">{#N/A,#N/A,FALSE,"Лист4"}</definedName>
    <definedName name="цууу" localSheetId="104" hidden="1">{#N/A,#N/A,FALSE,"Лист4"}</definedName>
    <definedName name="цууу" localSheetId="105" hidden="1">{#N/A,#N/A,FALSE,"Лист4"}</definedName>
    <definedName name="цууу" localSheetId="106" hidden="1">{#N/A,#N/A,FALSE,"Лист4"}</definedName>
    <definedName name="цууу" localSheetId="107" hidden="1">{#N/A,#N/A,FALSE,"Лист4"}</definedName>
    <definedName name="цууу" localSheetId="96" hidden="1">{#N/A,#N/A,FALSE,"Лист4"}</definedName>
    <definedName name="цууу" localSheetId="101" hidden="1">{#N/A,#N/A,FALSE,"Лист4"}</definedName>
    <definedName name="цууу" localSheetId="102" hidden="1">{#N/A,#N/A,FALSE,"Лист4"}</definedName>
    <definedName name="цууу" localSheetId="103" hidden="1">{#N/A,#N/A,FALSE,"Лист4"}</definedName>
    <definedName name="цууу" localSheetId="119" hidden="1">{#N/A,#N/A,FALSE,"Лист4"}</definedName>
    <definedName name="цууу" localSheetId="134" hidden="1">{#N/A,#N/A,FALSE,"Лист4"}</definedName>
    <definedName name="цууу" localSheetId="141" hidden="1">{#N/A,#N/A,FALSE,"Лист4"}</definedName>
    <definedName name="цууу" localSheetId="142" hidden="1">{#N/A,#N/A,FALSE,"Лист4"}</definedName>
    <definedName name="цууу" localSheetId="143" hidden="1">{#N/A,#N/A,FALSE,"Лист4"}</definedName>
    <definedName name="цууу" localSheetId="144" hidden="1">{#N/A,#N/A,FALSE,"Лист4"}</definedName>
    <definedName name="цууу" localSheetId="145" hidden="1">{#N/A,#N/A,FALSE,"Лист4"}</definedName>
    <definedName name="цууу" localSheetId="18" hidden="1">{#N/A,#N/A,FALSE,"Лист4"}</definedName>
    <definedName name="цууу" localSheetId="19" hidden="1">{#N/A,#N/A,FALSE,"Лист4"}</definedName>
    <definedName name="цууу" localSheetId="93" hidden="1">{#N/A,#N/A,FALSE,"Лист4"}</definedName>
    <definedName name="цууу" localSheetId="108" hidden="1">{#N/A,#N/A,FALSE,"Лист4"}</definedName>
    <definedName name="цууу" localSheetId="109" hidden="1">{#N/A,#N/A,FALSE,"Лист4"}</definedName>
    <definedName name="цууу" localSheetId="110" hidden="1">{#N/A,#N/A,FALSE,"Лист4"}</definedName>
    <definedName name="цууу" localSheetId="126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47" hidden="1">{#N/A,#N/A,FALSE,"Лист4"}</definedName>
    <definedName name="цууу" localSheetId="42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31" hidden="1">{#N/A,#N/A,FALSE,"Лист4"}</definedName>
    <definedName name="цц" localSheetId="40" hidden="1">{#N/A,#N/A,FALSE,"Лист4"}</definedName>
    <definedName name="цц" localSheetId="41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34" hidden="1">{#N/A,#N/A,FALSE,"Лист4"}</definedName>
    <definedName name="цц" localSheetId="35" hidden="1">{#N/A,#N/A,FALSE,"Лист4"}</definedName>
    <definedName name="цц" localSheetId="3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67" hidden="1">{#N/A,#N/A,FALSE,"Лист4"}</definedName>
    <definedName name="цц" localSheetId="104" hidden="1">{#N/A,#N/A,FALSE,"Лист4"}</definedName>
    <definedName name="цц" localSheetId="105" hidden="1">{#N/A,#N/A,FALSE,"Лист4"}</definedName>
    <definedName name="цц" localSheetId="106" hidden="1">{#N/A,#N/A,FALSE,"Лист4"}</definedName>
    <definedName name="цц" localSheetId="107" hidden="1">{#N/A,#N/A,FALSE,"Лист4"}</definedName>
    <definedName name="цц" localSheetId="96" hidden="1">{#N/A,#N/A,FALSE,"Лист4"}</definedName>
    <definedName name="цц" localSheetId="101" hidden="1">{#N/A,#N/A,FALSE,"Лист4"}</definedName>
    <definedName name="цц" localSheetId="102" hidden="1">{#N/A,#N/A,FALSE,"Лист4"}</definedName>
    <definedName name="цц" localSheetId="103" hidden="1">{#N/A,#N/A,FALSE,"Лист4"}</definedName>
    <definedName name="цц" localSheetId="119" hidden="1">{#N/A,#N/A,FALSE,"Лист4"}</definedName>
    <definedName name="цц" localSheetId="134" hidden="1">{#N/A,#N/A,FALSE,"Лист4"}</definedName>
    <definedName name="цц" localSheetId="141" hidden="1">{#N/A,#N/A,FALSE,"Лист4"}</definedName>
    <definedName name="цц" localSheetId="142" hidden="1">{#N/A,#N/A,FALSE,"Лист4"}</definedName>
    <definedName name="цц" localSheetId="143" hidden="1">{#N/A,#N/A,FALSE,"Лист4"}</definedName>
    <definedName name="цц" localSheetId="144" hidden="1">{#N/A,#N/A,FALSE,"Лист4"}</definedName>
    <definedName name="цц" localSheetId="145" hidden="1">{#N/A,#N/A,FALSE,"Лист4"}</definedName>
    <definedName name="цц" localSheetId="18" hidden="1">{#N/A,#N/A,FALSE,"Лист4"}</definedName>
    <definedName name="цц" localSheetId="19" hidden="1">{#N/A,#N/A,FALSE,"Лист4"}</definedName>
    <definedName name="цц" localSheetId="93" hidden="1">{#N/A,#N/A,FALSE,"Лист4"}</definedName>
    <definedName name="цц" localSheetId="108" hidden="1">{#N/A,#N/A,FALSE,"Лист4"}</definedName>
    <definedName name="цц" localSheetId="109" hidden="1">{#N/A,#N/A,FALSE,"Лист4"}</definedName>
    <definedName name="цц" localSheetId="110" hidden="1">{#N/A,#N/A,FALSE,"Лист4"}</definedName>
    <definedName name="цц" localSheetId="126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47" hidden="1">{#N/A,#N/A,FALSE,"Лист4"}</definedName>
    <definedName name="цц" localSheetId="42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31" hidden="1">{#N/A,#N/A,FALSE,"Лист4"}</definedName>
    <definedName name="ццвва" localSheetId="40" hidden="1">{#N/A,#N/A,FALSE,"Лист4"}</definedName>
    <definedName name="ццвва" localSheetId="41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34" hidden="1">{#N/A,#N/A,FALSE,"Лист4"}</definedName>
    <definedName name="ццвва" localSheetId="35" hidden="1">{#N/A,#N/A,FALSE,"Лист4"}</definedName>
    <definedName name="ццвва" localSheetId="3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67" hidden="1">{#N/A,#N/A,FALSE,"Лист4"}</definedName>
    <definedName name="ццвва" localSheetId="104" hidden="1">{#N/A,#N/A,FALSE,"Лист4"}</definedName>
    <definedName name="ццвва" localSheetId="105" hidden="1">{#N/A,#N/A,FALSE,"Лист4"}</definedName>
    <definedName name="ццвва" localSheetId="106" hidden="1">{#N/A,#N/A,FALSE,"Лист4"}</definedName>
    <definedName name="ццвва" localSheetId="107" hidden="1">{#N/A,#N/A,FALSE,"Лист4"}</definedName>
    <definedName name="ццвва" localSheetId="96" hidden="1">{#N/A,#N/A,FALSE,"Лист4"}</definedName>
    <definedName name="ццвва" localSheetId="101" hidden="1">{#N/A,#N/A,FALSE,"Лист4"}</definedName>
    <definedName name="ццвва" localSheetId="102" hidden="1">{#N/A,#N/A,FALSE,"Лист4"}</definedName>
    <definedName name="ццвва" localSheetId="103" hidden="1">{#N/A,#N/A,FALSE,"Лист4"}</definedName>
    <definedName name="ццвва" localSheetId="119" hidden="1">{#N/A,#N/A,FALSE,"Лист4"}</definedName>
    <definedName name="ццвва" localSheetId="134" hidden="1">{#N/A,#N/A,FALSE,"Лист4"}</definedName>
    <definedName name="ццвва" localSheetId="141" hidden="1">{#N/A,#N/A,FALSE,"Лист4"}</definedName>
    <definedName name="ццвва" localSheetId="142" hidden="1">{#N/A,#N/A,FALSE,"Лист4"}</definedName>
    <definedName name="ццвва" localSheetId="143" hidden="1">{#N/A,#N/A,FALSE,"Лист4"}</definedName>
    <definedName name="ццвва" localSheetId="144" hidden="1">{#N/A,#N/A,FALSE,"Лист4"}</definedName>
    <definedName name="ццвва" localSheetId="145" hidden="1">{#N/A,#N/A,FALSE,"Лист4"}</definedName>
    <definedName name="ццвва" localSheetId="18" hidden="1">{#N/A,#N/A,FALSE,"Лист4"}</definedName>
    <definedName name="ццвва" localSheetId="19" hidden="1">{#N/A,#N/A,FALSE,"Лист4"}</definedName>
    <definedName name="ццвва" localSheetId="93" hidden="1">{#N/A,#N/A,FALSE,"Лист4"}</definedName>
    <definedName name="ццвва" localSheetId="108" hidden="1">{#N/A,#N/A,FALSE,"Лист4"}</definedName>
    <definedName name="ццвва" localSheetId="109" hidden="1">{#N/A,#N/A,FALSE,"Лист4"}</definedName>
    <definedName name="ццвва" localSheetId="110" hidden="1">{#N/A,#N/A,FALSE,"Лист4"}</definedName>
    <definedName name="ццвва" localSheetId="126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47" hidden="1">{#N/A,#N/A,FALSE,"Лист4"}</definedName>
    <definedName name="ццвва" localSheetId="42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31" hidden="1">{#N/A,#N/A,FALSE,"Лист4"}</definedName>
    <definedName name="ццецц" localSheetId="40" hidden="1">{#N/A,#N/A,FALSE,"Лист4"}</definedName>
    <definedName name="ццецц" localSheetId="41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34" hidden="1">{#N/A,#N/A,FALSE,"Лист4"}</definedName>
    <definedName name="ццецц" localSheetId="35" hidden="1">{#N/A,#N/A,FALSE,"Лист4"}</definedName>
    <definedName name="ццецц" localSheetId="3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67" hidden="1">{#N/A,#N/A,FALSE,"Лист4"}</definedName>
    <definedName name="ццецц" localSheetId="104" hidden="1">{#N/A,#N/A,FALSE,"Лист4"}</definedName>
    <definedName name="ццецц" localSheetId="105" hidden="1">{#N/A,#N/A,FALSE,"Лист4"}</definedName>
    <definedName name="ццецц" localSheetId="106" hidden="1">{#N/A,#N/A,FALSE,"Лист4"}</definedName>
    <definedName name="ццецц" localSheetId="107" hidden="1">{#N/A,#N/A,FALSE,"Лист4"}</definedName>
    <definedName name="ццецц" localSheetId="96" hidden="1">{#N/A,#N/A,FALSE,"Лист4"}</definedName>
    <definedName name="ццецц" localSheetId="101" hidden="1">{#N/A,#N/A,FALSE,"Лист4"}</definedName>
    <definedName name="ццецц" localSheetId="102" hidden="1">{#N/A,#N/A,FALSE,"Лист4"}</definedName>
    <definedName name="ццецц" localSheetId="103" hidden="1">{#N/A,#N/A,FALSE,"Лист4"}</definedName>
    <definedName name="ццецц" localSheetId="119" hidden="1">{#N/A,#N/A,FALSE,"Лист4"}</definedName>
    <definedName name="ццецц" localSheetId="134" hidden="1">{#N/A,#N/A,FALSE,"Лист4"}</definedName>
    <definedName name="ццецц" localSheetId="141" hidden="1">{#N/A,#N/A,FALSE,"Лист4"}</definedName>
    <definedName name="ццецц" localSheetId="142" hidden="1">{#N/A,#N/A,FALSE,"Лист4"}</definedName>
    <definedName name="ццецц" localSheetId="143" hidden="1">{#N/A,#N/A,FALSE,"Лист4"}</definedName>
    <definedName name="ццецц" localSheetId="144" hidden="1">{#N/A,#N/A,FALSE,"Лист4"}</definedName>
    <definedName name="ццецц" localSheetId="145" hidden="1">{#N/A,#N/A,FALSE,"Лист4"}</definedName>
    <definedName name="ццецц" localSheetId="18" hidden="1">{#N/A,#N/A,FALSE,"Лист4"}</definedName>
    <definedName name="ццецц" localSheetId="19" hidden="1">{#N/A,#N/A,FALSE,"Лист4"}</definedName>
    <definedName name="ццецц" localSheetId="93" hidden="1">{#N/A,#N/A,FALSE,"Лист4"}</definedName>
    <definedName name="ццецц" localSheetId="108" hidden="1">{#N/A,#N/A,FALSE,"Лист4"}</definedName>
    <definedName name="ццецц" localSheetId="109" hidden="1">{#N/A,#N/A,FALSE,"Лист4"}</definedName>
    <definedName name="ццецц" localSheetId="110" hidden="1">{#N/A,#N/A,FALSE,"Лист4"}</definedName>
    <definedName name="ццецц" localSheetId="126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47" hidden="1">{#N/A,#N/A,FALSE,"Лист4"}</definedName>
    <definedName name="ццецц" localSheetId="42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31" hidden="1">{#N/A,#N/A,FALSE,"Лист4"}</definedName>
    <definedName name="ццеццке" localSheetId="40" hidden="1">{#N/A,#N/A,FALSE,"Лист4"}</definedName>
    <definedName name="ццеццке" localSheetId="41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34" hidden="1">{#N/A,#N/A,FALSE,"Лист4"}</definedName>
    <definedName name="ццеццке" localSheetId="35" hidden="1">{#N/A,#N/A,FALSE,"Лист4"}</definedName>
    <definedName name="ццеццке" localSheetId="3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67" hidden="1">{#N/A,#N/A,FALSE,"Лист4"}</definedName>
    <definedName name="ццеццке" localSheetId="104" hidden="1">{#N/A,#N/A,FALSE,"Лист4"}</definedName>
    <definedName name="ццеццке" localSheetId="105" hidden="1">{#N/A,#N/A,FALSE,"Лист4"}</definedName>
    <definedName name="ццеццке" localSheetId="106" hidden="1">{#N/A,#N/A,FALSE,"Лист4"}</definedName>
    <definedName name="ццеццке" localSheetId="107" hidden="1">{#N/A,#N/A,FALSE,"Лист4"}</definedName>
    <definedName name="ццеццке" localSheetId="96" hidden="1">{#N/A,#N/A,FALSE,"Лист4"}</definedName>
    <definedName name="ццеццке" localSheetId="101" hidden="1">{#N/A,#N/A,FALSE,"Лист4"}</definedName>
    <definedName name="ццеццке" localSheetId="102" hidden="1">{#N/A,#N/A,FALSE,"Лист4"}</definedName>
    <definedName name="ццеццке" localSheetId="103" hidden="1">{#N/A,#N/A,FALSE,"Лист4"}</definedName>
    <definedName name="ццеццке" localSheetId="119" hidden="1">{#N/A,#N/A,FALSE,"Лист4"}</definedName>
    <definedName name="ццеццке" localSheetId="134" hidden="1">{#N/A,#N/A,FALSE,"Лист4"}</definedName>
    <definedName name="ццеццке" localSheetId="141" hidden="1">{#N/A,#N/A,FALSE,"Лист4"}</definedName>
    <definedName name="ццеццке" localSheetId="142" hidden="1">{#N/A,#N/A,FALSE,"Лист4"}</definedName>
    <definedName name="ццеццке" localSheetId="143" hidden="1">{#N/A,#N/A,FALSE,"Лист4"}</definedName>
    <definedName name="ццеццке" localSheetId="144" hidden="1">{#N/A,#N/A,FALSE,"Лист4"}</definedName>
    <definedName name="ццеццке" localSheetId="145" hidden="1">{#N/A,#N/A,FALSE,"Лист4"}</definedName>
    <definedName name="ццеццке" localSheetId="18" hidden="1">{#N/A,#N/A,FALSE,"Лист4"}</definedName>
    <definedName name="ццеццке" localSheetId="19" hidden="1">{#N/A,#N/A,FALSE,"Лист4"}</definedName>
    <definedName name="ццеццке" localSheetId="93" hidden="1">{#N/A,#N/A,FALSE,"Лист4"}</definedName>
    <definedName name="ццеццке" localSheetId="108" hidden="1">{#N/A,#N/A,FALSE,"Лист4"}</definedName>
    <definedName name="ццеццке" localSheetId="109" hidden="1">{#N/A,#N/A,FALSE,"Лист4"}</definedName>
    <definedName name="ццеццке" localSheetId="110" hidden="1">{#N/A,#N/A,FALSE,"Лист4"}</definedName>
    <definedName name="ццеццке" localSheetId="126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47" hidden="1">{#N/A,#N/A,FALSE,"Лист4"}</definedName>
    <definedName name="ццеццке" localSheetId="42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31" hidden="1">{#N/A,#N/A,FALSE,"Лист4"}</definedName>
    <definedName name="ццеццкевап" localSheetId="40" hidden="1">{#N/A,#N/A,FALSE,"Лист4"}</definedName>
    <definedName name="ццеццкевап" localSheetId="41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34" hidden="1">{#N/A,#N/A,FALSE,"Лист4"}</definedName>
    <definedName name="ццеццкевап" localSheetId="35" hidden="1">{#N/A,#N/A,FALSE,"Лист4"}</definedName>
    <definedName name="ццеццкевап" localSheetId="3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67" hidden="1">{#N/A,#N/A,FALSE,"Лист4"}</definedName>
    <definedName name="ццеццкевап" localSheetId="104" hidden="1">{#N/A,#N/A,FALSE,"Лист4"}</definedName>
    <definedName name="ццеццкевап" localSheetId="105" hidden="1">{#N/A,#N/A,FALSE,"Лист4"}</definedName>
    <definedName name="ццеццкевап" localSheetId="106" hidden="1">{#N/A,#N/A,FALSE,"Лист4"}</definedName>
    <definedName name="ццеццкевап" localSheetId="107" hidden="1">{#N/A,#N/A,FALSE,"Лист4"}</definedName>
    <definedName name="ццеццкевап" localSheetId="96" hidden="1">{#N/A,#N/A,FALSE,"Лист4"}</definedName>
    <definedName name="ццеццкевап" localSheetId="101" hidden="1">{#N/A,#N/A,FALSE,"Лист4"}</definedName>
    <definedName name="ццеццкевап" localSheetId="102" hidden="1">{#N/A,#N/A,FALSE,"Лист4"}</definedName>
    <definedName name="ццеццкевап" localSheetId="103" hidden="1">{#N/A,#N/A,FALSE,"Лист4"}</definedName>
    <definedName name="ццеццкевап" localSheetId="119" hidden="1">{#N/A,#N/A,FALSE,"Лист4"}</definedName>
    <definedName name="ццеццкевап" localSheetId="134" hidden="1">{#N/A,#N/A,FALSE,"Лист4"}</definedName>
    <definedName name="ццеццкевап" localSheetId="141" hidden="1">{#N/A,#N/A,FALSE,"Лист4"}</definedName>
    <definedName name="ццеццкевап" localSheetId="142" hidden="1">{#N/A,#N/A,FALSE,"Лист4"}</definedName>
    <definedName name="ццеццкевап" localSheetId="143" hidden="1">{#N/A,#N/A,FALSE,"Лист4"}</definedName>
    <definedName name="ццеццкевап" localSheetId="144" hidden="1">{#N/A,#N/A,FALSE,"Лист4"}</definedName>
    <definedName name="ццеццкевап" localSheetId="145" hidden="1">{#N/A,#N/A,FALSE,"Лист4"}</definedName>
    <definedName name="ццеццкевап" localSheetId="18" hidden="1">{#N/A,#N/A,FALSE,"Лист4"}</definedName>
    <definedName name="ццеццкевап" localSheetId="19" hidden="1">{#N/A,#N/A,FALSE,"Лист4"}</definedName>
    <definedName name="ццеццкевап" localSheetId="93" hidden="1">{#N/A,#N/A,FALSE,"Лист4"}</definedName>
    <definedName name="ццеццкевап" localSheetId="108" hidden="1">{#N/A,#N/A,FALSE,"Лист4"}</definedName>
    <definedName name="ццеццкевап" localSheetId="109" hidden="1">{#N/A,#N/A,FALSE,"Лист4"}</definedName>
    <definedName name="ццеццкевап" localSheetId="110" hidden="1">{#N/A,#N/A,FALSE,"Лист4"}</definedName>
    <definedName name="ццеццкевап" localSheetId="126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47" hidden="1">{#N/A,#N/A,FALSE,"Лист4"}</definedName>
    <definedName name="ццеццкевап" localSheetId="42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31" hidden="1">{#N/A,#N/A,FALSE,"Лист4"}</definedName>
    <definedName name="ццке" localSheetId="40" hidden="1">{#N/A,#N/A,FALSE,"Лист4"}</definedName>
    <definedName name="ццке" localSheetId="41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34" hidden="1">{#N/A,#N/A,FALSE,"Лист4"}</definedName>
    <definedName name="ццке" localSheetId="35" hidden="1">{#N/A,#N/A,FALSE,"Лист4"}</definedName>
    <definedName name="ццке" localSheetId="3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67" hidden="1">{#N/A,#N/A,FALSE,"Лист4"}</definedName>
    <definedName name="ццке" localSheetId="104" hidden="1">{#N/A,#N/A,FALSE,"Лист4"}</definedName>
    <definedName name="ццке" localSheetId="105" hidden="1">{#N/A,#N/A,FALSE,"Лист4"}</definedName>
    <definedName name="ццке" localSheetId="106" hidden="1">{#N/A,#N/A,FALSE,"Лист4"}</definedName>
    <definedName name="ццке" localSheetId="107" hidden="1">{#N/A,#N/A,FALSE,"Лист4"}</definedName>
    <definedName name="ццке" localSheetId="96" hidden="1">{#N/A,#N/A,FALSE,"Лист4"}</definedName>
    <definedName name="ццке" localSheetId="101" hidden="1">{#N/A,#N/A,FALSE,"Лист4"}</definedName>
    <definedName name="ццке" localSheetId="102" hidden="1">{#N/A,#N/A,FALSE,"Лист4"}</definedName>
    <definedName name="ццке" localSheetId="103" hidden="1">{#N/A,#N/A,FALSE,"Лист4"}</definedName>
    <definedName name="ццке" localSheetId="119" hidden="1">{#N/A,#N/A,FALSE,"Лист4"}</definedName>
    <definedName name="ццке" localSheetId="134" hidden="1">{#N/A,#N/A,FALSE,"Лист4"}</definedName>
    <definedName name="ццке" localSheetId="141" hidden="1">{#N/A,#N/A,FALSE,"Лист4"}</definedName>
    <definedName name="ццке" localSheetId="142" hidden="1">{#N/A,#N/A,FALSE,"Лист4"}</definedName>
    <definedName name="ццке" localSheetId="143" hidden="1">{#N/A,#N/A,FALSE,"Лист4"}</definedName>
    <definedName name="ццке" localSheetId="144" hidden="1">{#N/A,#N/A,FALSE,"Лист4"}</definedName>
    <definedName name="ццке" localSheetId="145" hidden="1">{#N/A,#N/A,FALSE,"Лист4"}</definedName>
    <definedName name="ццке" localSheetId="18" hidden="1">{#N/A,#N/A,FALSE,"Лист4"}</definedName>
    <definedName name="ццке" localSheetId="19" hidden="1">{#N/A,#N/A,FALSE,"Лист4"}</definedName>
    <definedName name="ццке" localSheetId="93" hidden="1">{#N/A,#N/A,FALSE,"Лист4"}</definedName>
    <definedName name="ццке" localSheetId="108" hidden="1">{#N/A,#N/A,FALSE,"Лист4"}</definedName>
    <definedName name="ццке" localSheetId="109" hidden="1">{#N/A,#N/A,FALSE,"Лист4"}</definedName>
    <definedName name="ццке" localSheetId="110" hidden="1">{#N/A,#N/A,FALSE,"Лист4"}</definedName>
    <definedName name="ццке" localSheetId="126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47" hidden="1">{#N/A,#N/A,FALSE,"Лист4"}</definedName>
    <definedName name="ццке" localSheetId="42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31" hidden="1">{#N/A,#N/A,FALSE,"Лист4"}</definedName>
    <definedName name="ццук" localSheetId="40" hidden="1">{#N/A,#N/A,FALSE,"Лист4"}</definedName>
    <definedName name="ццук" localSheetId="41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34" hidden="1">{#N/A,#N/A,FALSE,"Лист4"}</definedName>
    <definedName name="ццук" localSheetId="35" hidden="1">{#N/A,#N/A,FALSE,"Лист4"}</definedName>
    <definedName name="ццук" localSheetId="3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67" hidden="1">{#N/A,#N/A,FALSE,"Лист4"}</definedName>
    <definedName name="ццук" localSheetId="104" hidden="1">{#N/A,#N/A,FALSE,"Лист4"}</definedName>
    <definedName name="ццук" localSheetId="105" hidden="1">{#N/A,#N/A,FALSE,"Лист4"}</definedName>
    <definedName name="ццук" localSheetId="106" hidden="1">{#N/A,#N/A,FALSE,"Лист4"}</definedName>
    <definedName name="ццук" localSheetId="107" hidden="1">{#N/A,#N/A,FALSE,"Лист4"}</definedName>
    <definedName name="ццук" localSheetId="96" hidden="1">{#N/A,#N/A,FALSE,"Лист4"}</definedName>
    <definedName name="ццук" localSheetId="101" hidden="1">{#N/A,#N/A,FALSE,"Лист4"}</definedName>
    <definedName name="ццук" localSheetId="102" hidden="1">{#N/A,#N/A,FALSE,"Лист4"}</definedName>
    <definedName name="ццук" localSheetId="103" hidden="1">{#N/A,#N/A,FALSE,"Лист4"}</definedName>
    <definedName name="ццук" localSheetId="119" hidden="1">{#N/A,#N/A,FALSE,"Лист4"}</definedName>
    <definedName name="ццук" localSheetId="134" hidden="1">{#N/A,#N/A,FALSE,"Лист4"}</definedName>
    <definedName name="ццук" localSheetId="141" hidden="1">{#N/A,#N/A,FALSE,"Лист4"}</definedName>
    <definedName name="ццук" localSheetId="142" hidden="1">{#N/A,#N/A,FALSE,"Лист4"}</definedName>
    <definedName name="ццук" localSheetId="143" hidden="1">{#N/A,#N/A,FALSE,"Лист4"}</definedName>
    <definedName name="ццук" localSheetId="144" hidden="1">{#N/A,#N/A,FALSE,"Лист4"}</definedName>
    <definedName name="ццук" localSheetId="145" hidden="1">{#N/A,#N/A,FALSE,"Лист4"}</definedName>
    <definedName name="ццук" localSheetId="18" hidden="1">{#N/A,#N/A,FALSE,"Лист4"}</definedName>
    <definedName name="ццук" localSheetId="19" hidden="1">{#N/A,#N/A,FALSE,"Лист4"}</definedName>
    <definedName name="ццук" localSheetId="93" hidden="1">{#N/A,#N/A,FALSE,"Лист4"}</definedName>
    <definedName name="ццук" localSheetId="108" hidden="1">{#N/A,#N/A,FALSE,"Лист4"}</definedName>
    <definedName name="ццук" localSheetId="109" hidden="1">{#N/A,#N/A,FALSE,"Лист4"}</definedName>
    <definedName name="ццук" localSheetId="110" hidden="1">{#N/A,#N/A,FALSE,"Лист4"}</definedName>
    <definedName name="ццук" localSheetId="126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47" hidden="1">{#N/A,#N/A,FALSE,"Лист4"}</definedName>
    <definedName name="ццук" localSheetId="42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31" hidden="1">{#N/A,#N/A,FALSE,"Лист4"}</definedName>
    <definedName name="цццецц" localSheetId="40" hidden="1">{#N/A,#N/A,FALSE,"Лист4"}</definedName>
    <definedName name="цццецц" localSheetId="41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34" hidden="1">{#N/A,#N/A,FALSE,"Лист4"}</definedName>
    <definedName name="цццецц" localSheetId="35" hidden="1">{#N/A,#N/A,FALSE,"Лист4"}</definedName>
    <definedName name="цццецц" localSheetId="3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67" hidden="1">{#N/A,#N/A,FALSE,"Лист4"}</definedName>
    <definedName name="цццецц" localSheetId="104" hidden="1">{#N/A,#N/A,FALSE,"Лист4"}</definedName>
    <definedName name="цццецц" localSheetId="105" hidden="1">{#N/A,#N/A,FALSE,"Лист4"}</definedName>
    <definedName name="цццецц" localSheetId="106" hidden="1">{#N/A,#N/A,FALSE,"Лист4"}</definedName>
    <definedName name="цццецц" localSheetId="107" hidden="1">{#N/A,#N/A,FALSE,"Лист4"}</definedName>
    <definedName name="цццецц" localSheetId="96" hidden="1">{#N/A,#N/A,FALSE,"Лист4"}</definedName>
    <definedName name="цццецц" localSheetId="101" hidden="1">{#N/A,#N/A,FALSE,"Лист4"}</definedName>
    <definedName name="цццецц" localSheetId="102" hidden="1">{#N/A,#N/A,FALSE,"Лист4"}</definedName>
    <definedName name="цццецц" localSheetId="103" hidden="1">{#N/A,#N/A,FALSE,"Лист4"}</definedName>
    <definedName name="цццецц" localSheetId="119" hidden="1">{#N/A,#N/A,FALSE,"Лист4"}</definedName>
    <definedName name="цццецц" localSheetId="134" hidden="1">{#N/A,#N/A,FALSE,"Лист4"}</definedName>
    <definedName name="цццецц" localSheetId="141" hidden="1">{#N/A,#N/A,FALSE,"Лист4"}</definedName>
    <definedName name="цццецц" localSheetId="142" hidden="1">{#N/A,#N/A,FALSE,"Лист4"}</definedName>
    <definedName name="цццецц" localSheetId="143" hidden="1">{#N/A,#N/A,FALSE,"Лист4"}</definedName>
    <definedName name="цццецц" localSheetId="144" hidden="1">{#N/A,#N/A,FALSE,"Лист4"}</definedName>
    <definedName name="цццецц" localSheetId="145" hidden="1">{#N/A,#N/A,FALSE,"Лист4"}</definedName>
    <definedName name="цццецц" localSheetId="18" hidden="1">{#N/A,#N/A,FALSE,"Лист4"}</definedName>
    <definedName name="цццецц" localSheetId="19" hidden="1">{#N/A,#N/A,FALSE,"Лист4"}</definedName>
    <definedName name="цццецц" localSheetId="93" hidden="1">{#N/A,#N/A,FALSE,"Лист4"}</definedName>
    <definedName name="цццецц" localSheetId="108" hidden="1">{#N/A,#N/A,FALSE,"Лист4"}</definedName>
    <definedName name="цццецц" localSheetId="109" hidden="1">{#N/A,#N/A,FALSE,"Лист4"}</definedName>
    <definedName name="цццецц" localSheetId="110" hidden="1">{#N/A,#N/A,FALSE,"Лист4"}</definedName>
    <definedName name="цццецц" localSheetId="126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47" hidden="1">{#N/A,#N/A,FALSE,"Лист4"}</definedName>
    <definedName name="цццецц" localSheetId="42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31" hidden="1">{#N/A,#N/A,FALSE,"Лист4"}</definedName>
    <definedName name="цццкеец" localSheetId="40" hidden="1">{#N/A,#N/A,FALSE,"Лист4"}</definedName>
    <definedName name="цццкеец" localSheetId="41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34" hidden="1">{#N/A,#N/A,FALSE,"Лист4"}</definedName>
    <definedName name="цццкеец" localSheetId="35" hidden="1">{#N/A,#N/A,FALSE,"Лист4"}</definedName>
    <definedName name="цццкеец" localSheetId="3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67" hidden="1">{#N/A,#N/A,FALSE,"Лист4"}</definedName>
    <definedName name="цццкеец" localSheetId="104" hidden="1">{#N/A,#N/A,FALSE,"Лист4"}</definedName>
    <definedName name="цццкеец" localSheetId="105" hidden="1">{#N/A,#N/A,FALSE,"Лист4"}</definedName>
    <definedName name="цццкеец" localSheetId="106" hidden="1">{#N/A,#N/A,FALSE,"Лист4"}</definedName>
    <definedName name="цццкеец" localSheetId="107" hidden="1">{#N/A,#N/A,FALSE,"Лист4"}</definedName>
    <definedName name="цццкеец" localSheetId="96" hidden="1">{#N/A,#N/A,FALSE,"Лист4"}</definedName>
    <definedName name="цццкеец" localSheetId="101" hidden="1">{#N/A,#N/A,FALSE,"Лист4"}</definedName>
    <definedName name="цццкеец" localSheetId="102" hidden="1">{#N/A,#N/A,FALSE,"Лист4"}</definedName>
    <definedName name="цццкеец" localSheetId="103" hidden="1">{#N/A,#N/A,FALSE,"Лист4"}</definedName>
    <definedName name="цццкеец" localSheetId="119" hidden="1">{#N/A,#N/A,FALSE,"Лист4"}</definedName>
    <definedName name="цццкеец" localSheetId="134" hidden="1">{#N/A,#N/A,FALSE,"Лист4"}</definedName>
    <definedName name="цццкеец" localSheetId="141" hidden="1">{#N/A,#N/A,FALSE,"Лист4"}</definedName>
    <definedName name="цццкеец" localSheetId="142" hidden="1">{#N/A,#N/A,FALSE,"Лист4"}</definedName>
    <definedName name="цццкеец" localSheetId="143" hidden="1">{#N/A,#N/A,FALSE,"Лист4"}</definedName>
    <definedName name="цццкеец" localSheetId="144" hidden="1">{#N/A,#N/A,FALSE,"Лист4"}</definedName>
    <definedName name="цццкеец" localSheetId="145" hidden="1">{#N/A,#N/A,FALSE,"Лист4"}</definedName>
    <definedName name="цццкеец" localSheetId="18" hidden="1">{#N/A,#N/A,FALSE,"Лист4"}</definedName>
    <definedName name="цццкеец" localSheetId="19" hidden="1">{#N/A,#N/A,FALSE,"Лист4"}</definedName>
    <definedName name="цццкеец" localSheetId="93" hidden="1">{#N/A,#N/A,FALSE,"Лист4"}</definedName>
    <definedName name="цццкеец" localSheetId="108" hidden="1">{#N/A,#N/A,FALSE,"Лист4"}</definedName>
    <definedName name="цццкеец" localSheetId="109" hidden="1">{#N/A,#N/A,FALSE,"Лист4"}</definedName>
    <definedName name="цццкеец" localSheetId="110" hidden="1">{#N/A,#N/A,FALSE,"Лист4"}</definedName>
    <definedName name="цццкеец" localSheetId="126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47" hidden="1">{#N/A,#N/A,FALSE,"Лист4"}</definedName>
    <definedName name="цццкеец" localSheetId="42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31" hidden="1">{#N/A,#N/A,FALSE,"Лист4"}</definedName>
    <definedName name="цццц" localSheetId="40" hidden="1">{#N/A,#N/A,FALSE,"Лист4"}</definedName>
    <definedName name="цццц" localSheetId="41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34" hidden="1">{#N/A,#N/A,FALSE,"Лист4"}</definedName>
    <definedName name="цццц" localSheetId="35" hidden="1">{#N/A,#N/A,FALSE,"Лист4"}</definedName>
    <definedName name="цццц" localSheetId="3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67" hidden="1">{#N/A,#N/A,FALSE,"Лист4"}</definedName>
    <definedName name="цццц" localSheetId="104" hidden="1">{#N/A,#N/A,FALSE,"Лист4"}</definedName>
    <definedName name="цццц" localSheetId="105" hidden="1">{#N/A,#N/A,FALSE,"Лист4"}</definedName>
    <definedName name="цццц" localSheetId="106" hidden="1">{#N/A,#N/A,FALSE,"Лист4"}</definedName>
    <definedName name="цццц" localSheetId="107" hidden="1">{#N/A,#N/A,FALSE,"Лист4"}</definedName>
    <definedName name="цццц" localSheetId="96" hidden="1">{#N/A,#N/A,FALSE,"Лист4"}</definedName>
    <definedName name="цццц" localSheetId="101" hidden="1">{#N/A,#N/A,FALSE,"Лист4"}</definedName>
    <definedName name="цццц" localSheetId="102" hidden="1">{#N/A,#N/A,FALSE,"Лист4"}</definedName>
    <definedName name="цццц" localSheetId="103" hidden="1">{#N/A,#N/A,FALSE,"Лист4"}</definedName>
    <definedName name="цццц" localSheetId="119" hidden="1">{#N/A,#N/A,FALSE,"Лист4"}</definedName>
    <definedName name="цццц" localSheetId="134" hidden="1">{#N/A,#N/A,FALSE,"Лист4"}</definedName>
    <definedName name="цццц" localSheetId="141" hidden="1">{#N/A,#N/A,FALSE,"Лист4"}</definedName>
    <definedName name="цццц" localSheetId="142" hidden="1">{#N/A,#N/A,FALSE,"Лист4"}</definedName>
    <definedName name="цццц" localSheetId="143" hidden="1">{#N/A,#N/A,FALSE,"Лист4"}</definedName>
    <definedName name="цццц" localSheetId="144" hidden="1">{#N/A,#N/A,FALSE,"Лист4"}</definedName>
    <definedName name="цццц" localSheetId="145" hidden="1">{#N/A,#N/A,FALSE,"Лист4"}</definedName>
    <definedName name="цццц" localSheetId="18" hidden="1">{#N/A,#N/A,FALSE,"Лист4"}</definedName>
    <definedName name="цццц" localSheetId="19" hidden="1">{#N/A,#N/A,FALSE,"Лист4"}</definedName>
    <definedName name="цццц" localSheetId="93" hidden="1">{#N/A,#N/A,FALSE,"Лист4"}</definedName>
    <definedName name="цццц" localSheetId="108" hidden="1">{#N/A,#N/A,FALSE,"Лист4"}</definedName>
    <definedName name="цццц" localSheetId="109" hidden="1">{#N/A,#N/A,FALSE,"Лист4"}</definedName>
    <definedName name="цццц" localSheetId="110" hidden="1">{#N/A,#N/A,FALSE,"Лист4"}</definedName>
    <definedName name="цццц" localSheetId="126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47" hidden="1">{#N/A,#N/A,FALSE,"Лист4"}</definedName>
    <definedName name="цццц" localSheetId="42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31" hidden="1">{#N/A,#N/A,FALSE,"Лист4"}</definedName>
    <definedName name="ццццкц" localSheetId="40" hidden="1">{#N/A,#N/A,FALSE,"Лист4"}</definedName>
    <definedName name="ццццкц" localSheetId="41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34" hidden="1">{#N/A,#N/A,FALSE,"Лист4"}</definedName>
    <definedName name="ццццкц" localSheetId="35" hidden="1">{#N/A,#N/A,FALSE,"Лист4"}</definedName>
    <definedName name="ццццкц" localSheetId="3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67" hidden="1">{#N/A,#N/A,FALSE,"Лист4"}</definedName>
    <definedName name="ццццкц" localSheetId="104" hidden="1">{#N/A,#N/A,FALSE,"Лист4"}</definedName>
    <definedName name="ццццкц" localSheetId="105" hidden="1">{#N/A,#N/A,FALSE,"Лист4"}</definedName>
    <definedName name="ццццкц" localSheetId="106" hidden="1">{#N/A,#N/A,FALSE,"Лист4"}</definedName>
    <definedName name="ццццкц" localSheetId="107" hidden="1">{#N/A,#N/A,FALSE,"Лист4"}</definedName>
    <definedName name="ццццкц" localSheetId="96" hidden="1">{#N/A,#N/A,FALSE,"Лист4"}</definedName>
    <definedName name="ццццкц" localSheetId="101" hidden="1">{#N/A,#N/A,FALSE,"Лист4"}</definedName>
    <definedName name="ццццкц" localSheetId="102" hidden="1">{#N/A,#N/A,FALSE,"Лист4"}</definedName>
    <definedName name="ццццкц" localSheetId="103" hidden="1">{#N/A,#N/A,FALSE,"Лист4"}</definedName>
    <definedName name="ццццкц" localSheetId="119" hidden="1">{#N/A,#N/A,FALSE,"Лист4"}</definedName>
    <definedName name="ццццкц" localSheetId="134" hidden="1">{#N/A,#N/A,FALSE,"Лист4"}</definedName>
    <definedName name="ццццкц" localSheetId="141" hidden="1">{#N/A,#N/A,FALSE,"Лист4"}</definedName>
    <definedName name="ццццкц" localSheetId="142" hidden="1">{#N/A,#N/A,FALSE,"Лист4"}</definedName>
    <definedName name="ццццкц" localSheetId="143" hidden="1">{#N/A,#N/A,FALSE,"Лист4"}</definedName>
    <definedName name="ццццкц" localSheetId="144" hidden="1">{#N/A,#N/A,FALSE,"Лист4"}</definedName>
    <definedName name="ццццкц" localSheetId="145" hidden="1">{#N/A,#N/A,FALSE,"Лист4"}</definedName>
    <definedName name="ццццкц" localSheetId="18" hidden="1">{#N/A,#N/A,FALSE,"Лист4"}</definedName>
    <definedName name="ццццкц" localSheetId="19" hidden="1">{#N/A,#N/A,FALSE,"Лист4"}</definedName>
    <definedName name="ццццкц" localSheetId="93" hidden="1">{#N/A,#N/A,FALSE,"Лист4"}</definedName>
    <definedName name="ццццкц" localSheetId="108" hidden="1">{#N/A,#N/A,FALSE,"Лист4"}</definedName>
    <definedName name="ццццкц" localSheetId="109" hidden="1">{#N/A,#N/A,FALSE,"Лист4"}</definedName>
    <definedName name="ццццкц" localSheetId="110" hidden="1">{#N/A,#N/A,FALSE,"Лист4"}</definedName>
    <definedName name="ццццкц" localSheetId="126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47" hidden="1">{#N/A,#N/A,FALSE,"Лист4"}</definedName>
    <definedName name="ццццкц" localSheetId="42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31" hidden="1">{#N/A,#N/A,FALSE,"Лист4"}</definedName>
    <definedName name="ццццц" localSheetId="40" hidden="1">{#N/A,#N/A,FALSE,"Лист4"}</definedName>
    <definedName name="ццццц" localSheetId="41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34" hidden="1">{#N/A,#N/A,FALSE,"Лист4"}</definedName>
    <definedName name="ццццц" localSheetId="35" hidden="1">{#N/A,#N/A,FALSE,"Лист4"}</definedName>
    <definedName name="ццццц" localSheetId="3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67" hidden="1">{#N/A,#N/A,FALSE,"Лист4"}</definedName>
    <definedName name="ццццц" localSheetId="104" hidden="1">{#N/A,#N/A,FALSE,"Лист4"}</definedName>
    <definedName name="ццццц" localSheetId="105" hidden="1">{#N/A,#N/A,FALSE,"Лист4"}</definedName>
    <definedName name="ццццц" localSheetId="106" hidden="1">{#N/A,#N/A,FALSE,"Лист4"}</definedName>
    <definedName name="ццццц" localSheetId="107" hidden="1">{#N/A,#N/A,FALSE,"Лист4"}</definedName>
    <definedName name="ццццц" localSheetId="96" hidden="1">{#N/A,#N/A,FALSE,"Лист4"}</definedName>
    <definedName name="ццццц" localSheetId="101" hidden="1">{#N/A,#N/A,FALSE,"Лист4"}</definedName>
    <definedName name="ццццц" localSheetId="102" hidden="1">{#N/A,#N/A,FALSE,"Лист4"}</definedName>
    <definedName name="ццццц" localSheetId="103" hidden="1">{#N/A,#N/A,FALSE,"Лист4"}</definedName>
    <definedName name="ццццц" localSheetId="119" hidden="1">{#N/A,#N/A,FALSE,"Лист4"}</definedName>
    <definedName name="ццццц" localSheetId="134" hidden="1">{#N/A,#N/A,FALSE,"Лист4"}</definedName>
    <definedName name="ццццц" localSheetId="141" hidden="1">{#N/A,#N/A,FALSE,"Лист4"}</definedName>
    <definedName name="ццццц" localSheetId="142" hidden="1">{#N/A,#N/A,FALSE,"Лист4"}</definedName>
    <definedName name="ццццц" localSheetId="143" hidden="1">{#N/A,#N/A,FALSE,"Лист4"}</definedName>
    <definedName name="ццццц" localSheetId="144" hidden="1">{#N/A,#N/A,FALSE,"Лист4"}</definedName>
    <definedName name="ццццц" localSheetId="145" hidden="1">{#N/A,#N/A,FALSE,"Лист4"}</definedName>
    <definedName name="ццццц" localSheetId="18" hidden="1">{#N/A,#N/A,FALSE,"Лист4"}</definedName>
    <definedName name="ццццц" localSheetId="19" hidden="1">{#N/A,#N/A,FALSE,"Лист4"}</definedName>
    <definedName name="ццццц" localSheetId="93" hidden="1">{#N/A,#N/A,FALSE,"Лист4"}</definedName>
    <definedName name="ццццц" localSheetId="108" hidden="1">{#N/A,#N/A,FALSE,"Лист4"}</definedName>
    <definedName name="ццццц" localSheetId="109" hidden="1">{#N/A,#N/A,FALSE,"Лист4"}</definedName>
    <definedName name="ццццц" localSheetId="110" hidden="1">{#N/A,#N/A,FALSE,"Лист4"}</definedName>
    <definedName name="ццццц" localSheetId="126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47" hidden="1">{#N/A,#N/A,FALSE,"Лист4"}</definedName>
    <definedName name="ццццц" localSheetId="42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31" hidden="1">{#N/A,#N/A,FALSE,"Лист4"}</definedName>
    <definedName name="цццццц" localSheetId="40" hidden="1">{#N/A,#N/A,FALSE,"Лист4"}</definedName>
    <definedName name="цццццц" localSheetId="41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34" hidden="1">{#N/A,#N/A,FALSE,"Лист4"}</definedName>
    <definedName name="цццццц" localSheetId="35" hidden="1">{#N/A,#N/A,FALSE,"Лист4"}</definedName>
    <definedName name="цццццц" localSheetId="3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67" hidden="1">{#N/A,#N/A,FALSE,"Лист4"}</definedName>
    <definedName name="цццццц" localSheetId="104" hidden="1">{#N/A,#N/A,FALSE,"Лист4"}</definedName>
    <definedName name="цццццц" localSheetId="105" hidden="1">{#N/A,#N/A,FALSE,"Лист4"}</definedName>
    <definedName name="цццццц" localSheetId="106" hidden="1">{#N/A,#N/A,FALSE,"Лист4"}</definedName>
    <definedName name="цццццц" localSheetId="107" hidden="1">{#N/A,#N/A,FALSE,"Лист4"}</definedName>
    <definedName name="цццццц" localSheetId="96" hidden="1">{#N/A,#N/A,FALSE,"Лист4"}</definedName>
    <definedName name="цццццц" localSheetId="101" hidden="1">{#N/A,#N/A,FALSE,"Лист4"}</definedName>
    <definedName name="цццццц" localSheetId="102" hidden="1">{#N/A,#N/A,FALSE,"Лист4"}</definedName>
    <definedName name="цццццц" localSheetId="103" hidden="1">{#N/A,#N/A,FALSE,"Лист4"}</definedName>
    <definedName name="цццццц" localSheetId="119" hidden="1">{#N/A,#N/A,FALSE,"Лист4"}</definedName>
    <definedName name="цццццц" localSheetId="134" hidden="1">{#N/A,#N/A,FALSE,"Лист4"}</definedName>
    <definedName name="цццццц" localSheetId="141" hidden="1">{#N/A,#N/A,FALSE,"Лист4"}</definedName>
    <definedName name="цццццц" localSheetId="142" hidden="1">{#N/A,#N/A,FALSE,"Лист4"}</definedName>
    <definedName name="цццццц" localSheetId="143" hidden="1">{#N/A,#N/A,FALSE,"Лист4"}</definedName>
    <definedName name="цццццц" localSheetId="144" hidden="1">{#N/A,#N/A,FALSE,"Лист4"}</definedName>
    <definedName name="цццццц" localSheetId="145" hidden="1">{#N/A,#N/A,FALSE,"Лист4"}</definedName>
    <definedName name="цццццц" localSheetId="18" hidden="1">{#N/A,#N/A,FALSE,"Лист4"}</definedName>
    <definedName name="цццццц" localSheetId="19" hidden="1">{#N/A,#N/A,FALSE,"Лист4"}</definedName>
    <definedName name="цццццц" localSheetId="93" hidden="1">{#N/A,#N/A,FALSE,"Лист4"}</definedName>
    <definedName name="цццццц" localSheetId="108" hidden="1">{#N/A,#N/A,FALSE,"Лист4"}</definedName>
    <definedName name="цццццц" localSheetId="109" hidden="1">{#N/A,#N/A,FALSE,"Лист4"}</definedName>
    <definedName name="цццццц" localSheetId="110" hidden="1">{#N/A,#N/A,FALSE,"Лист4"}</definedName>
    <definedName name="цццццц" localSheetId="126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47" hidden="1">{#N/A,#N/A,FALSE,"Лист4"}</definedName>
    <definedName name="цццццц" localSheetId="42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31" hidden="1">{#N/A,#N/A,FALSE,"Лист4"}</definedName>
    <definedName name="чву" localSheetId="40" hidden="1">{#N/A,#N/A,FALSE,"Лист4"}</definedName>
    <definedName name="чву" localSheetId="41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34" hidden="1">{#N/A,#N/A,FALSE,"Лист4"}</definedName>
    <definedName name="чву" localSheetId="35" hidden="1">{#N/A,#N/A,FALSE,"Лист4"}</definedName>
    <definedName name="чву" localSheetId="3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67" hidden="1">{#N/A,#N/A,FALSE,"Лист4"}</definedName>
    <definedName name="чву" localSheetId="104" hidden="1">{#N/A,#N/A,FALSE,"Лист4"}</definedName>
    <definedName name="чву" localSheetId="105" hidden="1">{#N/A,#N/A,FALSE,"Лист4"}</definedName>
    <definedName name="чву" localSheetId="106" hidden="1">{#N/A,#N/A,FALSE,"Лист4"}</definedName>
    <definedName name="чву" localSheetId="107" hidden="1">{#N/A,#N/A,FALSE,"Лист4"}</definedName>
    <definedName name="чву" localSheetId="96" hidden="1">{#N/A,#N/A,FALSE,"Лист4"}</definedName>
    <definedName name="чву" localSheetId="101" hidden="1">{#N/A,#N/A,FALSE,"Лист4"}</definedName>
    <definedName name="чву" localSheetId="102" hidden="1">{#N/A,#N/A,FALSE,"Лист4"}</definedName>
    <definedName name="чву" localSheetId="103" hidden="1">{#N/A,#N/A,FALSE,"Лист4"}</definedName>
    <definedName name="чву" localSheetId="119" hidden="1">{#N/A,#N/A,FALSE,"Лист4"}</definedName>
    <definedName name="чву" localSheetId="134" hidden="1">{#N/A,#N/A,FALSE,"Лист4"}</definedName>
    <definedName name="чву" localSheetId="141" hidden="1">{#N/A,#N/A,FALSE,"Лист4"}</definedName>
    <definedName name="чву" localSheetId="142" hidden="1">{#N/A,#N/A,FALSE,"Лист4"}</definedName>
    <definedName name="чву" localSheetId="143" hidden="1">{#N/A,#N/A,FALSE,"Лист4"}</definedName>
    <definedName name="чву" localSheetId="144" hidden="1">{#N/A,#N/A,FALSE,"Лист4"}</definedName>
    <definedName name="чву" localSheetId="145" hidden="1">{#N/A,#N/A,FALSE,"Лист4"}</definedName>
    <definedName name="чву" localSheetId="18" hidden="1">{#N/A,#N/A,FALSE,"Лист4"}</definedName>
    <definedName name="чву" localSheetId="19" hidden="1">{#N/A,#N/A,FALSE,"Лист4"}</definedName>
    <definedName name="чву" localSheetId="93" hidden="1">{#N/A,#N/A,FALSE,"Лист4"}</definedName>
    <definedName name="чву" localSheetId="108" hidden="1">{#N/A,#N/A,FALSE,"Лист4"}</definedName>
    <definedName name="чву" localSheetId="109" hidden="1">{#N/A,#N/A,FALSE,"Лист4"}</definedName>
    <definedName name="чву" localSheetId="110" hidden="1">{#N/A,#N/A,FALSE,"Лист4"}</definedName>
    <definedName name="чву" localSheetId="126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47" hidden="1">{#N/A,#N/A,FALSE,"Лист4"}</definedName>
    <definedName name="чву" localSheetId="42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31" hidden="1">{#N/A,#N/A,FALSE,"т02бд"}</definedName>
    <definedName name="черв" localSheetId="40" hidden="1">{#N/A,#N/A,FALSE,"т02бд"}</definedName>
    <definedName name="черв" localSheetId="41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34" hidden="1">{#N/A,#N/A,FALSE,"т02бд"}</definedName>
    <definedName name="черв" localSheetId="35" hidden="1">{#N/A,#N/A,FALSE,"т02бд"}</definedName>
    <definedName name="черв" localSheetId="3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67" hidden="1">{#N/A,#N/A,FALSE,"т02бд"}</definedName>
    <definedName name="черв" localSheetId="104" hidden="1">{#N/A,#N/A,FALSE,"т02бд"}</definedName>
    <definedName name="черв" localSheetId="105" hidden="1">{#N/A,#N/A,FALSE,"т02бд"}</definedName>
    <definedName name="черв" localSheetId="106" hidden="1">{#N/A,#N/A,FALSE,"т02бд"}</definedName>
    <definedName name="черв" localSheetId="107" hidden="1">{#N/A,#N/A,FALSE,"т02бд"}</definedName>
    <definedName name="черв" localSheetId="96" hidden="1">{#N/A,#N/A,FALSE,"т02бд"}</definedName>
    <definedName name="черв" localSheetId="101" hidden="1">{#N/A,#N/A,FALSE,"т02бд"}</definedName>
    <definedName name="черв" localSheetId="102" hidden="1">{#N/A,#N/A,FALSE,"т02бд"}</definedName>
    <definedName name="черв" localSheetId="103" hidden="1">{#N/A,#N/A,FALSE,"т02бд"}</definedName>
    <definedName name="черв" localSheetId="119" hidden="1">{#N/A,#N/A,FALSE,"т02бд"}</definedName>
    <definedName name="черв" localSheetId="134" hidden="1">{#N/A,#N/A,FALSE,"т02бд"}</definedName>
    <definedName name="черв" localSheetId="141" hidden="1">{#N/A,#N/A,FALSE,"т02бд"}</definedName>
    <definedName name="черв" localSheetId="142" hidden="1">{#N/A,#N/A,FALSE,"т02бд"}</definedName>
    <definedName name="черв" localSheetId="143" hidden="1">{#N/A,#N/A,FALSE,"т02бд"}</definedName>
    <definedName name="черв" localSheetId="144" hidden="1">{#N/A,#N/A,FALSE,"т02бд"}</definedName>
    <definedName name="черв" localSheetId="145" hidden="1">{#N/A,#N/A,FALSE,"т02бд"}</definedName>
    <definedName name="черв" localSheetId="18" hidden="1">{#N/A,#N/A,FALSE,"т02бд"}</definedName>
    <definedName name="черв" localSheetId="19" hidden="1">{#N/A,#N/A,FALSE,"т02бд"}</definedName>
    <definedName name="черв" localSheetId="93" hidden="1">{#N/A,#N/A,FALSE,"т02бд"}</definedName>
    <definedName name="черв" localSheetId="108" hidden="1">{#N/A,#N/A,FALSE,"т02бд"}</definedName>
    <definedName name="черв" localSheetId="109" hidden="1">{#N/A,#N/A,FALSE,"т02бд"}</definedName>
    <definedName name="черв" localSheetId="110" hidden="1">{#N/A,#N/A,FALSE,"т02бд"}</definedName>
    <definedName name="черв" localSheetId="126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47" hidden="1">{#N/A,#N/A,FALSE,"т02бд"}</definedName>
    <definedName name="черв" localSheetId="42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31" hidden="1">{#N/A,#N/A,FALSE,"Лист4"}</definedName>
    <definedName name="чч" localSheetId="40" hidden="1">{#N/A,#N/A,FALSE,"Лист4"}</definedName>
    <definedName name="чч" localSheetId="41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34" hidden="1">{#N/A,#N/A,FALSE,"Лист4"}</definedName>
    <definedName name="чч" localSheetId="35" hidden="1">{#N/A,#N/A,FALSE,"Лист4"}</definedName>
    <definedName name="чч" localSheetId="3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67" hidden="1">{#N/A,#N/A,FALSE,"Лист4"}</definedName>
    <definedName name="чч" localSheetId="104" hidden="1">{#N/A,#N/A,FALSE,"Лист4"}</definedName>
    <definedName name="чч" localSheetId="105" hidden="1">{#N/A,#N/A,FALSE,"Лист4"}</definedName>
    <definedName name="чч" localSheetId="106" hidden="1">{#N/A,#N/A,FALSE,"Лист4"}</definedName>
    <definedName name="чч" localSheetId="107" hidden="1">{#N/A,#N/A,FALSE,"Лист4"}</definedName>
    <definedName name="чч" localSheetId="96" hidden="1">{#N/A,#N/A,FALSE,"Лист4"}</definedName>
    <definedName name="чч" localSheetId="101" hidden="1">{#N/A,#N/A,FALSE,"Лист4"}</definedName>
    <definedName name="чч" localSheetId="102" hidden="1">{#N/A,#N/A,FALSE,"Лист4"}</definedName>
    <definedName name="чч" localSheetId="103" hidden="1">{#N/A,#N/A,FALSE,"Лист4"}</definedName>
    <definedName name="чч" localSheetId="119" hidden="1">{#N/A,#N/A,FALSE,"Лист4"}</definedName>
    <definedName name="чч" localSheetId="134" hidden="1">{#N/A,#N/A,FALSE,"Лист4"}</definedName>
    <definedName name="чч" localSheetId="141" hidden="1">{#N/A,#N/A,FALSE,"Лист4"}</definedName>
    <definedName name="чч" localSheetId="142" hidden="1">{#N/A,#N/A,FALSE,"Лист4"}</definedName>
    <definedName name="чч" localSheetId="143" hidden="1">{#N/A,#N/A,FALSE,"Лист4"}</definedName>
    <definedName name="чч" localSheetId="144" hidden="1">{#N/A,#N/A,FALSE,"Лист4"}</definedName>
    <definedName name="чч" localSheetId="145" hidden="1">{#N/A,#N/A,FALSE,"Лист4"}</definedName>
    <definedName name="чч" localSheetId="18" hidden="1">{#N/A,#N/A,FALSE,"Лист4"}</definedName>
    <definedName name="чч" localSheetId="19" hidden="1">{#N/A,#N/A,FALSE,"Лист4"}</definedName>
    <definedName name="чч" localSheetId="93" hidden="1">{#N/A,#N/A,FALSE,"Лист4"}</definedName>
    <definedName name="чч" localSheetId="108" hidden="1">{#N/A,#N/A,FALSE,"Лист4"}</definedName>
    <definedName name="чч" localSheetId="109" hidden="1">{#N/A,#N/A,FALSE,"Лист4"}</definedName>
    <definedName name="чч" localSheetId="110" hidden="1">{#N/A,#N/A,FALSE,"Лист4"}</definedName>
    <definedName name="чч" localSheetId="126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47" hidden="1">{#N/A,#N/A,FALSE,"Лист4"}</definedName>
    <definedName name="чч" localSheetId="42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31" hidden="1">{#N/A,#N/A,FALSE,"Лист4"}</definedName>
    <definedName name="ччч" localSheetId="40" hidden="1">{#N/A,#N/A,FALSE,"Лист4"}</definedName>
    <definedName name="ччч" localSheetId="41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34" hidden="1">{#N/A,#N/A,FALSE,"Лист4"}</definedName>
    <definedName name="ччч" localSheetId="35" hidden="1">{#N/A,#N/A,FALSE,"Лист4"}</definedName>
    <definedName name="ччч" localSheetId="3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67" hidden="1">{#N/A,#N/A,FALSE,"Лист4"}</definedName>
    <definedName name="ччч" localSheetId="104" hidden="1">{#N/A,#N/A,FALSE,"Лист4"}</definedName>
    <definedName name="ччч" localSheetId="105" hidden="1">{#N/A,#N/A,FALSE,"Лист4"}</definedName>
    <definedName name="ччч" localSheetId="106" hidden="1">{#N/A,#N/A,FALSE,"Лист4"}</definedName>
    <definedName name="ччч" localSheetId="107" hidden="1">{#N/A,#N/A,FALSE,"Лист4"}</definedName>
    <definedName name="ччч" localSheetId="96" hidden="1">{#N/A,#N/A,FALSE,"Лист4"}</definedName>
    <definedName name="ччч" localSheetId="101" hidden="1">{#N/A,#N/A,FALSE,"Лист4"}</definedName>
    <definedName name="ччч" localSheetId="102" hidden="1">{#N/A,#N/A,FALSE,"Лист4"}</definedName>
    <definedName name="ччч" localSheetId="103" hidden="1">{#N/A,#N/A,FALSE,"Лист4"}</definedName>
    <definedName name="ччч" localSheetId="119" hidden="1">{#N/A,#N/A,FALSE,"Лист4"}</definedName>
    <definedName name="ччч" localSheetId="134" hidden="1">{#N/A,#N/A,FALSE,"Лист4"}</definedName>
    <definedName name="ччч" localSheetId="141" hidden="1">{#N/A,#N/A,FALSE,"Лист4"}</definedName>
    <definedName name="ччч" localSheetId="142" hidden="1">{#N/A,#N/A,FALSE,"Лист4"}</definedName>
    <definedName name="ччч" localSheetId="143" hidden="1">{#N/A,#N/A,FALSE,"Лист4"}</definedName>
    <definedName name="ччч" localSheetId="144" hidden="1">{#N/A,#N/A,FALSE,"Лист4"}</definedName>
    <definedName name="ччч" localSheetId="145" hidden="1">{#N/A,#N/A,FALSE,"Лист4"}</definedName>
    <definedName name="ччч" localSheetId="18" hidden="1">{#N/A,#N/A,FALSE,"Лист4"}</definedName>
    <definedName name="ччч" localSheetId="19" hidden="1">{#N/A,#N/A,FALSE,"Лист4"}</definedName>
    <definedName name="ччч" localSheetId="93" hidden="1">{#N/A,#N/A,FALSE,"Лист4"}</definedName>
    <definedName name="ччч" localSheetId="108" hidden="1">{#N/A,#N/A,FALSE,"Лист4"}</definedName>
    <definedName name="ччч" localSheetId="109" hidden="1">{#N/A,#N/A,FALSE,"Лист4"}</definedName>
    <definedName name="ччч" localSheetId="110" hidden="1">{#N/A,#N/A,FALSE,"Лист4"}</definedName>
    <definedName name="ччч" localSheetId="126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47" hidden="1">{#N/A,#N/A,FALSE,"Лист4"}</definedName>
    <definedName name="ччч" localSheetId="42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31" hidden="1">{#N/A,#N/A,FALSE,"Лист4"}</definedName>
    <definedName name="шш" localSheetId="40" hidden="1">{#N/A,#N/A,FALSE,"Лист4"}</definedName>
    <definedName name="шш" localSheetId="41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34" hidden="1">{#N/A,#N/A,FALSE,"Лист4"}</definedName>
    <definedName name="шш" localSheetId="35" hidden="1">{#N/A,#N/A,FALSE,"Лист4"}</definedName>
    <definedName name="шш" localSheetId="3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67" hidden="1">{#N/A,#N/A,FALSE,"Лист4"}</definedName>
    <definedName name="шш" localSheetId="104" hidden="1">{#N/A,#N/A,FALSE,"Лист4"}</definedName>
    <definedName name="шш" localSheetId="105" hidden="1">{#N/A,#N/A,FALSE,"Лист4"}</definedName>
    <definedName name="шш" localSheetId="106" hidden="1">{#N/A,#N/A,FALSE,"Лист4"}</definedName>
    <definedName name="шш" localSheetId="107" hidden="1">{#N/A,#N/A,FALSE,"Лист4"}</definedName>
    <definedName name="шш" localSheetId="96" hidden="1">{#N/A,#N/A,FALSE,"Лист4"}</definedName>
    <definedName name="шш" localSheetId="101" hidden="1">{#N/A,#N/A,FALSE,"Лист4"}</definedName>
    <definedName name="шш" localSheetId="102" hidden="1">{#N/A,#N/A,FALSE,"Лист4"}</definedName>
    <definedName name="шш" localSheetId="103" hidden="1">{#N/A,#N/A,FALSE,"Лист4"}</definedName>
    <definedName name="шш" localSheetId="119" hidden="1">{#N/A,#N/A,FALSE,"Лист4"}</definedName>
    <definedName name="шш" localSheetId="134" hidden="1">{#N/A,#N/A,FALSE,"Лист4"}</definedName>
    <definedName name="шш" localSheetId="141" hidden="1">{#N/A,#N/A,FALSE,"Лист4"}</definedName>
    <definedName name="шш" localSheetId="142" hidden="1">{#N/A,#N/A,FALSE,"Лист4"}</definedName>
    <definedName name="шш" localSheetId="143" hidden="1">{#N/A,#N/A,FALSE,"Лист4"}</definedName>
    <definedName name="шш" localSheetId="144" hidden="1">{#N/A,#N/A,FALSE,"Лист4"}</definedName>
    <definedName name="шш" localSheetId="145" hidden="1">{#N/A,#N/A,FALSE,"Лист4"}</definedName>
    <definedName name="шш" localSheetId="18" hidden="1">{#N/A,#N/A,FALSE,"Лист4"}</definedName>
    <definedName name="шш" localSheetId="19" hidden="1">{#N/A,#N/A,FALSE,"Лист4"}</definedName>
    <definedName name="шш" localSheetId="93" hidden="1">{#N/A,#N/A,FALSE,"Лист4"}</definedName>
    <definedName name="шш" localSheetId="108" hidden="1">{#N/A,#N/A,FALSE,"Лист4"}</definedName>
    <definedName name="шш" localSheetId="109" hidden="1">{#N/A,#N/A,FALSE,"Лист4"}</definedName>
    <definedName name="шш" localSheetId="110" hidden="1">{#N/A,#N/A,FALSE,"Лист4"}</definedName>
    <definedName name="шш" localSheetId="126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47" hidden="1">{#N/A,#N/A,FALSE,"Лист4"}</definedName>
    <definedName name="шш" localSheetId="42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31" hidden="1">{#N/A,#N/A,FALSE,"Лист4"}</definedName>
    <definedName name="шшшш" localSheetId="40" hidden="1">{#N/A,#N/A,FALSE,"Лист4"}</definedName>
    <definedName name="шшшш" localSheetId="41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34" hidden="1">{#N/A,#N/A,FALSE,"Лист4"}</definedName>
    <definedName name="шшшш" localSheetId="35" hidden="1">{#N/A,#N/A,FALSE,"Лист4"}</definedName>
    <definedName name="шшшш" localSheetId="3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67" hidden="1">{#N/A,#N/A,FALSE,"Лист4"}</definedName>
    <definedName name="шшшш" localSheetId="104" hidden="1">{#N/A,#N/A,FALSE,"Лист4"}</definedName>
    <definedName name="шшшш" localSheetId="105" hidden="1">{#N/A,#N/A,FALSE,"Лист4"}</definedName>
    <definedName name="шшшш" localSheetId="106" hidden="1">{#N/A,#N/A,FALSE,"Лист4"}</definedName>
    <definedName name="шшшш" localSheetId="107" hidden="1">{#N/A,#N/A,FALSE,"Лист4"}</definedName>
    <definedName name="шшшш" localSheetId="96" hidden="1">{#N/A,#N/A,FALSE,"Лист4"}</definedName>
    <definedName name="шшшш" localSheetId="101" hidden="1">{#N/A,#N/A,FALSE,"Лист4"}</definedName>
    <definedName name="шшшш" localSheetId="102" hidden="1">{#N/A,#N/A,FALSE,"Лист4"}</definedName>
    <definedName name="шшшш" localSheetId="103" hidden="1">{#N/A,#N/A,FALSE,"Лист4"}</definedName>
    <definedName name="шшшш" localSheetId="119" hidden="1">{#N/A,#N/A,FALSE,"Лист4"}</definedName>
    <definedName name="шшшш" localSheetId="134" hidden="1">{#N/A,#N/A,FALSE,"Лист4"}</definedName>
    <definedName name="шшшш" localSheetId="141" hidden="1">{#N/A,#N/A,FALSE,"Лист4"}</definedName>
    <definedName name="шшшш" localSheetId="142" hidden="1">{#N/A,#N/A,FALSE,"Лист4"}</definedName>
    <definedName name="шшшш" localSheetId="143" hidden="1">{#N/A,#N/A,FALSE,"Лист4"}</definedName>
    <definedName name="шшшш" localSheetId="144" hidden="1">{#N/A,#N/A,FALSE,"Лист4"}</definedName>
    <definedName name="шшшш" localSheetId="145" hidden="1">{#N/A,#N/A,FALSE,"Лист4"}</definedName>
    <definedName name="шшшш" localSheetId="18" hidden="1">{#N/A,#N/A,FALSE,"Лист4"}</definedName>
    <definedName name="шшшш" localSheetId="19" hidden="1">{#N/A,#N/A,FALSE,"Лист4"}</definedName>
    <definedName name="шшшш" localSheetId="93" hidden="1">{#N/A,#N/A,FALSE,"Лист4"}</definedName>
    <definedName name="шшшш" localSheetId="108" hidden="1">{#N/A,#N/A,FALSE,"Лист4"}</definedName>
    <definedName name="шшшш" localSheetId="109" hidden="1">{#N/A,#N/A,FALSE,"Лист4"}</definedName>
    <definedName name="шшшш" localSheetId="110" hidden="1">{#N/A,#N/A,FALSE,"Лист4"}</definedName>
    <definedName name="шшшш" localSheetId="126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47" hidden="1">{#N/A,#N/A,FALSE,"Лист4"}</definedName>
    <definedName name="шшшш" localSheetId="42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31" hidden="1">{#N/A,#N/A,FALSE,"Лист4"}</definedName>
    <definedName name="щщ" localSheetId="40" hidden="1">{#N/A,#N/A,FALSE,"Лист4"}</definedName>
    <definedName name="щщ" localSheetId="41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34" hidden="1">{#N/A,#N/A,FALSE,"Лист4"}</definedName>
    <definedName name="щщ" localSheetId="35" hidden="1">{#N/A,#N/A,FALSE,"Лист4"}</definedName>
    <definedName name="щщ" localSheetId="3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67" hidden="1">{#N/A,#N/A,FALSE,"Лист4"}</definedName>
    <definedName name="щщ" localSheetId="104" hidden="1">{#N/A,#N/A,FALSE,"Лист4"}</definedName>
    <definedName name="щщ" localSheetId="105" hidden="1">{#N/A,#N/A,FALSE,"Лист4"}</definedName>
    <definedName name="щщ" localSheetId="106" hidden="1">{#N/A,#N/A,FALSE,"Лист4"}</definedName>
    <definedName name="щщ" localSheetId="107" hidden="1">{#N/A,#N/A,FALSE,"Лист4"}</definedName>
    <definedName name="щщ" localSheetId="96" hidden="1">{#N/A,#N/A,FALSE,"Лист4"}</definedName>
    <definedName name="щщ" localSheetId="101" hidden="1">{#N/A,#N/A,FALSE,"Лист4"}</definedName>
    <definedName name="щщ" localSheetId="102" hidden="1">{#N/A,#N/A,FALSE,"Лист4"}</definedName>
    <definedName name="щщ" localSheetId="103" hidden="1">{#N/A,#N/A,FALSE,"Лист4"}</definedName>
    <definedName name="щщ" localSheetId="119" hidden="1">{#N/A,#N/A,FALSE,"Лист4"}</definedName>
    <definedName name="щщ" localSheetId="134" hidden="1">{#N/A,#N/A,FALSE,"Лист4"}</definedName>
    <definedName name="щщ" localSheetId="141" hidden="1">{#N/A,#N/A,FALSE,"Лист4"}</definedName>
    <definedName name="щщ" localSheetId="142" hidden="1">{#N/A,#N/A,FALSE,"Лист4"}</definedName>
    <definedName name="щщ" localSheetId="143" hidden="1">{#N/A,#N/A,FALSE,"Лист4"}</definedName>
    <definedName name="щщ" localSheetId="144" hidden="1">{#N/A,#N/A,FALSE,"Лист4"}</definedName>
    <definedName name="щщ" localSheetId="145" hidden="1">{#N/A,#N/A,FALSE,"Лист4"}</definedName>
    <definedName name="щщ" localSheetId="18" hidden="1">{#N/A,#N/A,FALSE,"Лист4"}</definedName>
    <definedName name="щщ" localSheetId="19" hidden="1">{#N/A,#N/A,FALSE,"Лист4"}</definedName>
    <definedName name="щщ" localSheetId="93" hidden="1">{#N/A,#N/A,FALSE,"Лист4"}</definedName>
    <definedName name="щщ" localSheetId="108" hidden="1">{#N/A,#N/A,FALSE,"Лист4"}</definedName>
    <definedName name="щщ" localSheetId="109" hidden="1">{#N/A,#N/A,FALSE,"Лист4"}</definedName>
    <definedName name="щщ" localSheetId="110" hidden="1">{#N/A,#N/A,FALSE,"Лист4"}</definedName>
    <definedName name="щщ" localSheetId="126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47" hidden="1">{#N/A,#N/A,FALSE,"Лист4"}</definedName>
    <definedName name="щщ" localSheetId="42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31" hidden="1">{#N/A,#N/A,FALSE,"Лист4"}</definedName>
    <definedName name="щщщ" localSheetId="40" hidden="1">{#N/A,#N/A,FALSE,"Лист4"}</definedName>
    <definedName name="щщщ" localSheetId="41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34" hidden="1">{#N/A,#N/A,FALSE,"Лист4"}</definedName>
    <definedName name="щщщ" localSheetId="35" hidden="1">{#N/A,#N/A,FALSE,"Лист4"}</definedName>
    <definedName name="щщщ" localSheetId="3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67" hidden="1">{#N/A,#N/A,FALSE,"Лист4"}</definedName>
    <definedName name="щщщ" localSheetId="104" hidden="1">{#N/A,#N/A,FALSE,"Лист4"}</definedName>
    <definedName name="щщщ" localSheetId="105" hidden="1">{#N/A,#N/A,FALSE,"Лист4"}</definedName>
    <definedName name="щщщ" localSheetId="106" hidden="1">{#N/A,#N/A,FALSE,"Лист4"}</definedName>
    <definedName name="щщщ" localSheetId="107" hidden="1">{#N/A,#N/A,FALSE,"Лист4"}</definedName>
    <definedName name="щщщ" localSheetId="96" hidden="1">{#N/A,#N/A,FALSE,"Лист4"}</definedName>
    <definedName name="щщщ" localSheetId="101" hidden="1">{#N/A,#N/A,FALSE,"Лист4"}</definedName>
    <definedName name="щщщ" localSheetId="102" hidden="1">{#N/A,#N/A,FALSE,"Лист4"}</definedName>
    <definedName name="щщщ" localSheetId="103" hidden="1">{#N/A,#N/A,FALSE,"Лист4"}</definedName>
    <definedName name="щщщ" localSheetId="119" hidden="1">{#N/A,#N/A,FALSE,"Лист4"}</definedName>
    <definedName name="щщщ" localSheetId="134" hidden="1">{#N/A,#N/A,FALSE,"Лист4"}</definedName>
    <definedName name="щщщ" localSheetId="141" hidden="1">{#N/A,#N/A,FALSE,"Лист4"}</definedName>
    <definedName name="щщщ" localSheetId="142" hidden="1">{#N/A,#N/A,FALSE,"Лист4"}</definedName>
    <definedName name="щщщ" localSheetId="143" hidden="1">{#N/A,#N/A,FALSE,"Лист4"}</definedName>
    <definedName name="щщщ" localSheetId="144" hidden="1">{#N/A,#N/A,FALSE,"Лист4"}</definedName>
    <definedName name="щщщ" localSheetId="145" hidden="1">{#N/A,#N/A,FALSE,"Лист4"}</definedName>
    <definedName name="щщщ" localSheetId="18" hidden="1">{#N/A,#N/A,FALSE,"Лист4"}</definedName>
    <definedName name="щщщ" localSheetId="19" hidden="1">{#N/A,#N/A,FALSE,"Лист4"}</definedName>
    <definedName name="щщщ" localSheetId="93" hidden="1">{#N/A,#N/A,FALSE,"Лист4"}</definedName>
    <definedName name="щщщ" localSheetId="108" hidden="1">{#N/A,#N/A,FALSE,"Лист4"}</definedName>
    <definedName name="щщщ" localSheetId="109" hidden="1">{#N/A,#N/A,FALSE,"Лист4"}</definedName>
    <definedName name="щщщ" localSheetId="110" hidden="1">{#N/A,#N/A,FALSE,"Лист4"}</definedName>
    <definedName name="щщщ" localSheetId="126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47" hidden="1">{#N/A,#N/A,FALSE,"Лист4"}</definedName>
    <definedName name="щщщ" localSheetId="42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31" hidden="1">{#N/A,#N/A,FALSE,"Лист4"}</definedName>
    <definedName name="щщщшг" localSheetId="40" hidden="1">{#N/A,#N/A,FALSE,"Лист4"}</definedName>
    <definedName name="щщщшг" localSheetId="41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34" hidden="1">{#N/A,#N/A,FALSE,"Лист4"}</definedName>
    <definedName name="щщщшг" localSheetId="35" hidden="1">{#N/A,#N/A,FALSE,"Лист4"}</definedName>
    <definedName name="щщщшг" localSheetId="3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67" hidden="1">{#N/A,#N/A,FALSE,"Лист4"}</definedName>
    <definedName name="щщщшг" localSheetId="104" hidden="1">{#N/A,#N/A,FALSE,"Лист4"}</definedName>
    <definedName name="щщщшг" localSheetId="105" hidden="1">{#N/A,#N/A,FALSE,"Лист4"}</definedName>
    <definedName name="щщщшг" localSheetId="106" hidden="1">{#N/A,#N/A,FALSE,"Лист4"}</definedName>
    <definedName name="щщщшг" localSheetId="107" hidden="1">{#N/A,#N/A,FALSE,"Лист4"}</definedName>
    <definedName name="щщщшг" localSheetId="96" hidden="1">{#N/A,#N/A,FALSE,"Лист4"}</definedName>
    <definedName name="щщщшг" localSheetId="101" hidden="1">{#N/A,#N/A,FALSE,"Лист4"}</definedName>
    <definedName name="щщщшг" localSheetId="102" hidden="1">{#N/A,#N/A,FALSE,"Лист4"}</definedName>
    <definedName name="щщщшг" localSheetId="103" hidden="1">{#N/A,#N/A,FALSE,"Лист4"}</definedName>
    <definedName name="щщщшг" localSheetId="119" hidden="1">{#N/A,#N/A,FALSE,"Лист4"}</definedName>
    <definedName name="щщщшг" localSheetId="134" hidden="1">{#N/A,#N/A,FALSE,"Лист4"}</definedName>
    <definedName name="щщщшг" localSheetId="141" hidden="1">{#N/A,#N/A,FALSE,"Лист4"}</definedName>
    <definedName name="щщщшг" localSheetId="142" hidden="1">{#N/A,#N/A,FALSE,"Лист4"}</definedName>
    <definedName name="щщщшг" localSheetId="143" hidden="1">{#N/A,#N/A,FALSE,"Лист4"}</definedName>
    <definedName name="щщщшг" localSheetId="144" hidden="1">{#N/A,#N/A,FALSE,"Лист4"}</definedName>
    <definedName name="щщщшг" localSheetId="145" hidden="1">{#N/A,#N/A,FALSE,"Лист4"}</definedName>
    <definedName name="щщщшг" localSheetId="18" hidden="1">{#N/A,#N/A,FALSE,"Лист4"}</definedName>
    <definedName name="щщщшг" localSheetId="19" hidden="1">{#N/A,#N/A,FALSE,"Лист4"}</definedName>
    <definedName name="щщщшг" localSheetId="93" hidden="1">{#N/A,#N/A,FALSE,"Лист4"}</definedName>
    <definedName name="щщщшг" localSheetId="108" hidden="1">{#N/A,#N/A,FALSE,"Лист4"}</definedName>
    <definedName name="щщщшг" localSheetId="109" hidden="1">{#N/A,#N/A,FALSE,"Лист4"}</definedName>
    <definedName name="щщщшг" localSheetId="110" hidden="1">{#N/A,#N/A,FALSE,"Лист4"}</definedName>
    <definedName name="щщщшг" localSheetId="126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47" hidden="1">{#N/A,#N/A,FALSE,"Лист4"}</definedName>
    <definedName name="щщщшг" localSheetId="42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31" hidden="1">{#N/A,#N/A,FALSE,"Лист4"}</definedName>
    <definedName name="юю" localSheetId="40" hidden="1">{#N/A,#N/A,FALSE,"Лист4"}</definedName>
    <definedName name="юю" localSheetId="41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34" hidden="1">{#N/A,#N/A,FALSE,"Лист4"}</definedName>
    <definedName name="юю" localSheetId="35" hidden="1">{#N/A,#N/A,FALSE,"Лист4"}</definedName>
    <definedName name="юю" localSheetId="3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67" hidden="1">{#N/A,#N/A,FALSE,"Лист4"}</definedName>
    <definedName name="юю" localSheetId="104" hidden="1">{#N/A,#N/A,FALSE,"Лист4"}</definedName>
    <definedName name="юю" localSheetId="105" hidden="1">{#N/A,#N/A,FALSE,"Лист4"}</definedName>
    <definedName name="юю" localSheetId="106" hidden="1">{#N/A,#N/A,FALSE,"Лист4"}</definedName>
    <definedName name="юю" localSheetId="107" hidden="1">{#N/A,#N/A,FALSE,"Лист4"}</definedName>
    <definedName name="юю" localSheetId="96" hidden="1">{#N/A,#N/A,FALSE,"Лист4"}</definedName>
    <definedName name="юю" localSheetId="101" hidden="1">{#N/A,#N/A,FALSE,"Лист4"}</definedName>
    <definedName name="юю" localSheetId="102" hidden="1">{#N/A,#N/A,FALSE,"Лист4"}</definedName>
    <definedName name="юю" localSheetId="103" hidden="1">{#N/A,#N/A,FALSE,"Лист4"}</definedName>
    <definedName name="юю" localSheetId="119" hidden="1">{#N/A,#N/A,FALSE,"Лист4"}</definedName>
    <definedName name="юю" localSheetId="134" hidden="1">{#N/A,#N/A,FALSE,"Лист4"}</definedName>
    <definedName name="юю" localSheetId="141" hidden="1">{#N/A,#N/A,FALSE,"Лист4"}</definedName>
    <definedName name="юю" localSheetId="142" hidden="1">{#N/A,#N/A,FALSE,"Лист4"}</definedName>
    <definedName name="юю" localSheetId="143" hidden="1">{#N/A,#N/A,FALSE,"Лист4"}</definedName>
    <definedName name="юю" localSheetId="144" hidden="1">{#N/A,#N/A,FALSE,"Лист4"}</definedName>
    <definedName name="юю" localSheetId="145" hidden="1">{#N/A,#N/A,FALSE,"Лист4"}</definedName>
    <definedName name="юю" localSheetId="18" hidden="1">{#N/A,#N/A,FALSE,"Лист4"}</definedName>
    <definedName name="юю" localSheetId="19" hidden="1">{#N/A,#N/A,FALSE,"Лист4"}</definedName>
    <definedName name="юю" localSheetId="93" hidden="1">{#N/A,#N/A,FALSE,"Лист4"}</definedName>
    <definedName name="юю" localSheetId="108" hidden="1">{#N/A,#N/A,FALSE,"Лист4"}</definedName>
    <definedName name="юю" localSheetId="109" hidden="1">{#N/A,#N/A,FALSE,"Лист4"}</definedName>
    <definedName name="юю" localSheetId="110" hidden="1">{#N/A,#N/A,FALSE,"Лист4"}</definedName>
    <definedName name="юю" localSheetId="126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47" hidden="1">{#N/A,#N/A,FALSE,"Лист4"}</definedName>
    <definedName name="юю" localSheetId="42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31" hidden="1">{#N/A,#N/A,FALSE,"Лист4"}</definedName>
    <definedName name="ююю" localSheetId="40" hidden="1">{#N/A,#N/A,FALSE,"Лист4"}</definedName>
    <definedName name="ююю" localSheetId="41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34" hidden="1">{#N/A,#N/A,FALSE,"Лист4"}</definedName>
    <definedName name="ююю" localSheetId="35" hidden="1">{#N/A,#N/A,FALSE,"Лист4"}</definedName>
    <definedName name="ююю" localSheetId="3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67" hidden="1">{#N/A,#N/A,FALSE,"Лист4"}</definedName>
    <definedName name="ююю" localSheetId="104" hidden="1">{#N/A,#N/A,FALSE,"Лист4"}</definedName>
    <definedName name="ююю" localSheetId="105" hidden="1">{#N/A,#N/A,FALSE,"Лист4"}</definedName>
    <definedName name="ююю" localSheetId="106" hidden="1">{#N/A,#N/A,FALSE,"Лист4"}</definedName>
    <definedName name="ююю" localSheetId="107" hidden="1">{#N/A,#N/A,FALSE,"Лист4"}</definedName>
    <definedName name="ююю" localSheetId="96" hidden="1">{#N/A,#N/A,FALSE,"Лист4"}</definedName>
    <definedName name="ююю" localSheetId="101" hidden="1">{#N/A,#N/A,FALSE,"Лист4"}</definedName>
    <definedName name="ююю" localSheetId="102" hidden="1">{#N/A,#N/A,FALSE,"Лист4"}</definedName>
    <definedName name="ююю" localSheetId="103" hidden="1">{#N/A,#N/A,FALSE,"Лист4"}</definedName>
    <definedName name="ююю" localSheetId="119" hidden="1">{#N/A,#N/A,FALSE,"Лист4"}</definedName>
    <definedName name="ююю" localSheetId="134" hidden="1">{#N/A,#N/A,FALSE,"Лист4"}</definedName>
    <definedName name="ююю" localSheetId="141" hidden="1">{#N/A,#N/A,FALSE,"Лист4"}</definedName>
    <definedName name="ююю" localSheetId="142" hidden="1">{#N/A,#N/A,FALSE,"Лист4"}</definedName>
    <definedName name="ююю" localSheetId="143" hidden="1">{#N/A,#N/A,FALSE,"Лист4"}</definedName>
    <definedName name="ююю" localSheetId="144" hidden="1">{#N/A,#N/A,FALSE,"Лист4"}</definedName>
    <definedName name="ююю" localSheetId="145" hidden="1">{#N/A,#N/A,FALSE,"Лист4"}</definedName>
    <definedName name="ююю" localSheetId="18" hidden="1">{#N/A,#N/A,FALSE,"Лист4"}</definedName>
    <definedName name="ююю" localSheetId="19" hidden="1">{#N/A,#N/A,FALSE,"Лист4"}</definedName>
    <definedName name="ююю" localSheetId="93" hidden="1">{#N/A,#N/A,FALSE,"Лист4"}</definedName>
    <definedName name="ююю" localSheetId="108" hidden="1">{#N/A,#N/A,FALSE,"Лист4"}</definedName>
    <definedName name="ююю" localSheetId="109" hidden="1">{#N/A,#N/A,FALSE,"Лист4"}</definedName>
    <definedName name="ююю" localSheetId="110" hidden="1">{#N/A,#N/A,FALSE,"Лист4"}</definedName>
    <definedName name="ююю" localSheetId="126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47" hidden="1">{#N/A,#N/A,FALSE,"Лист4"}</definedName>
    <definedName name="ююю" localSheetId="42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31" hidden="1">{#N/A,#N/A,FALSE,"Лист4"}</definedName>
    <definedName name="яяя" localSheetId="40" hidden="1">{#N/A,#N/A,FALSE,"Лист4"}</definedName>
    <definedName name="яяя" localSheetId="41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34" hidden="1">{#N/A,#N/A,FALSE,"Лист4"}</definedName>
    <definedName name="яяя" localSheetId="35" hidden="1">{#N/A,#N/A,FALSE,"Лист4"}</definedName>
    <definedName name="яяя" localSheetId="3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67" hidden="1">{#N/A,#N/A,FALSE,"Лист4"}</definedName>
    <definedName name="яяя" localSheetId="104" hidden="1">{#N/A,#N/A,FALSE,"Лист4"}</definedName>
    <definedName name="яяя" localSheetId="105" hidden="1">{#N/A,#N/A,FALSE,"Лист4"}</definedName>
    <definedName name="яяя" localSheetId="106" hidden="1">{#N/A,#N/A,FALSE,"Лист4"}</definedName>
    <definedName name="яяя" localSheetId="107" hidden="1">{#N/A,#N/A,FALSE,"Лист4"}</definedName>
    <definedName name="яяя" localSheetId="96" hidden="1">{#N/A,#N/A,FALSE,"Лист4"}</definedName>
    <definedName name="яяя" localSheetId="101" hidden="1">{#N/A,#N/A,FALSE,"Лист4"}</definedName>
    <definedName name="яяя" localSheetId="102" hidden="1">{#N/A,#N/A,FALSE,"Лист4"}</definedName>
    <definedName name="яяя" localSheetId="103" hidden="1">{#N/A,#N/A,FALSE,"Лист4"}</definedName>
    <definedName name="яяя" localSheetId="119" hidden="1">{#N/A,#N/A,FALSE,"Лист4"}</definedName>
    <definedName name="яяя" localSheetId="134" hidden="1">{#N/A,#N/A,FALSE,"Лист4"}</definedName>
    <definedName name="яяя" localSheetId="141" hidden="1">{#N/A,#N/A,FALSE,"Лист4"}</definedName>
    <definedName name="яяя" localSheetId="142" hidden="1">{#N/A,#N/A,FALSE,"Лист4"}</definedName>
    <definedName name="яяя" localSheetId="143" hidden="1">{#N/A,#N/A,FALSE,"Лист4"}</definedName>
    <definedName name="яяя" localSheetId="144" hidden="1">{#N/A,#N/A,FALSE,"Лист4"}</definedName>
    <definedName name="яяя" localSheetId="145" hidden="1">{#N/A,#N/A,FALSE,"Лист4"}</definedName>
    <definedName name="яяя" localSheetId="18" hidden="1">{#N/A,#N/A,FALSE,"Лист4"}</definedName>
    <definedName name="яяя" localSheetId="19" hidden="1">{#N/A,#N/A,FALSE,"Лист4"}</definedName>
    <definedName name="яяя" localSheetId="93" hidden="1">{#N/A,#N/A,FALSE,"Лист4"}</definedName>
    <definedName name="яяя" localSheetId="108" hidden="1">{#N/A,#N/A,FALSE,"Лист4"}</definedName>
    <definedName name="яяя" localSheetId="109" hidden="1">{#N/A,#N/A,FALSE,"Лист4"}</definedName>
    <definedName name="яяя" localSheetId="110" hidden="1">{#N/A,#N/A,FALSE,"Лист4"}</definedName>
    <definedName name="яяя" localSheetId="126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47" hidden="1">{#N/A,#N/A,FALSE,"Лист4"}</definedName>
    <definedName name="яяя" localSheetId="42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31" hidden="1">{#N/A,#N/A,FALSE,"Лист4"}</definedName>
    <definedName name="яяяя" localSheetId="40" hidden="1">{#N/A,#N/A,FALSE,"Лист4"}</definedName>
    <definedName name="яяяя" localSheetId="41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34" hidden="1">{#N/A,#N/A,FALSE,"Лист4"}</definedName>
    <definedName name="яяяя" localSheetId="35" hidden="1">{#N/A,#N/A,FALSE,"Лист4"}</definedName>
    <definedName name="яяяя" localSheetId="3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67" hidden="1">{#N/A,#N/A,FALSE,"Лист4"}</definedName>
    <definedName name="яяяя" localSheetId="104" hidden="1">{#N/A,#N/A,FALSE,"Лист4"}</definedName>
    <definedName name="яяяя" localSheetId="105" hidden="1">{#N/A,#N/A,FALSE,"Лист4"}</definedName>
    <definedName name="яяяя" localSheetId="106" hidden="1">{#N/A,#N/A,FALSE,"Лист4"}</definedName>
    <definedName name="яяяя" localSheetId="107" hidden="1">{#N/A,#N/A,FALSE,"Лист4"}</definedName>
    <definedName name="яяяя" localSheetId="96" hidden="1">{#N/A,#N/A,FALSE,"Лист4"}</definedName>
    <definedName name="яяяя" localSheetId="101" hidden="1">{#N/A,#N/A,FALSE,"Лист4"}</definedName>
    <definedName name="яяяя" localSheetId="102" hidden="1">{#N/A,#N/A,FALSE,"Лист4"}</definedName>
    <definedName name="яяяя" localSheetId="103" hidden="1">{#N/A,#N/A,FALSE,"Лист4"}</definedName>
    <definedName name="яяяя" localSheetId="119" hidden="1">{#N/A,#N/A,FALSE,"Лист4"}</definedName>
    <definedName name="яяяя" localSheetId="134" hidden="1">{#N/A,#N/A,FALSE,"Лист4"}</definedName>
    <definedName name="яяяя" localSheetId="141" hidden="1">{#N/A,#N/A,FALSE,"Лист4"}</definedName>
    <definedName name="яяяя" localSheetId="142" hidden="1">{#N/A,#N/A,FALSE,"Лист4"}</definedName>
    <definedName name="яяяя" localSheetId="143" hidden="1">{#N/A,#N/A,FALSE,"Лист4"}</definedName>
    <definedName name="яяяя" localSheetId="144" hidden="1">{#N/A,#N/A,FALSE,"Лист4"}</definedName>
    <definedName name="яяяя" localSheetId="145" hidden="1">{#N/A,#N/A,FALSE,"Лист4"}</definedName>
    <definedName name="яяяя" localSheetId="18" hidden="1">{#N/A,#N/A,FALSE,"Лист4"}</definedName>
    <definedName name="яяяя" localSheetId="19" hidden="1">{#N/A,#N/A,FALSE,"Лист4"}</definedName>
    <definedName name="яяяя" localSheetId="93" hidden="1">{#N/A,#N/A,FALSE,"Лист4"}</definedName>
    <definedName name="яяяя" localSheetId="108" hidden="1">{#N/A,#N/A,FALSE,"Лист4"}</definedName>
    <definedName name="яяяя" localSheetId="109" hidden="1">{#N/A,#N/A,FALSE,"Лист4"}</definedName>
    <definedName name="яяяя" localSheetId="110" hidden="1">{#N/A,#N/A,FALSE,"Лист4"}</definedName>
    <definedName name="яяяя" localSheetId="126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47" hidden="1">{#N/A,#N/A,FALSE,"Лист4"}</definedName>
    <definedName name="яяяя" localSheetId="42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</workbook>
</file>

<file path=xl/calcChain.xml><?xml version="1.0" encoding="utf-8"?>
<calcChain xmlns="http://schemas.openxmlformats.org/spreadsheetml/2006/main">
  <c r="F4" i="285" l="1"/>
  <c r="H23" i="251" l="1"/>
  <c r="D17" i="168"/>
  <c r="A4" i="321" l="1"/>
  <c r="H19" i="327" l="1"/>
  <c r="S7" i="160"/>
  <c r="S4" i="160"/>
  <c r="B52" i="1" l="1"/>
  <c r="W8" i="159"/>
  <c r="AE15" i="157"/>
  <c r="AE12" i="157"/>
  <c r="S4" i="260" l="1"/>
  <c r="B1" i="321" l="1"/>
  <c r="C1" i="321"/>
  <c r="G1" i="328" l="1"/>
  <c r="E1" i="328"/>
  <c r="F1" i="328"/>
  <c r="I19" i="328"/>
  <c r="I1" i="328"/>
  <c r="B96" i="1" s="1"/>
  <c r="D1" i="328"/>
  <c r="C1" i="328"/>
  <c r="B1" i="328"/>
  <c r="F17" i="325" l="1"/>
  <c r="F18" i="325"/>
  <c r="G17" i="263" l="1"/>
  <c r="H1" i="327" l="1"/>
  <c r="B109" i="1" s="1"/>
  <c r="C1" i="327"/>
  <c r="B1" i="327"/>
  <c r="B12" i="31" l="1"/>
  <c r="B1" i="29" l="1"/>
  <c r="C1" i="29"/>
  <c r="N1" i="297" l="1"/>
  <c r="M1" i="297"/>
  <c r="N1" i="318" l="1"/>
  <c r="F17" i="326" l="1"/>
  <c r="F1" i="326"/>
  <c r="B58" i="1" s="1"/>
  <c r="C1" i="326"/>
  <c r="B1" i="326"/>
  <c r="C1" i="325"/>
  <c r="B1" i="325"/>
  <c r="F1" i="325"/>
  <c r="B57" i="1" s="1"/>
  <c r="F17" i="324"/>
  <c r="F16" i="324"/>
  <c r="F1" i="324"/>
  <c r="B56" i="1" s="1"/>
  <c r="C1" i="324"/>
  <c r="B1" i="324"/>
  <c r="F16" i="323"/>
  <c r="F1" i="323"/>
  <c r="B55" i="1" s="1"/>
  <c r="C1" i="323"/>
  <c r="B1" i="323"/>
  <c r="F16" i="322"/>
  <c r="F1" i="322"/>
  <c r="B54" i="1" s="1"/>
  <c r="C1" i="322"/>
  <c r="B1" i="322"/>
  <c r="A8" i="321"/>
  <c r="A7" i="321"/>
  <c r="A3" i="321"/>
  <c r="E2" i="321"/>
  <c r="D2" i="321"/>
  <c r="C2" i="321"/>
  <c r="B2" i="321"/>
  <c r="B53" i="1"/>
  <c r="C1" i="315" l="1"/>
  <c r="D1" i="315"/>
  <c r="E1" i="315"/>
  <c r="F1" i="315"/>
  <c r="G1" i="315"/>
  <c r="A10" i="314"/>
  <c r="A9" i="314"/>
  <c r="A8" i="314"/>
  <c r="A7" i="314"/>
  <c r="A6" i="314"/>
  <c r="A5" i="314"/>
  <c r="A11" i="314"/>
  <c r="A12" i="314"/>
  <c r="A13" i="314"/>
  <c r="A4" i="314"/>
  <c r="C1" i="320" l="1"/>
  <c r="D1" i="320"/>
  <c r="E1" i="320"/>
  <c r="B1" i="320"/>
  <c r="H19" i="320"/>
  <c r="H18" i="320"/>
  <c r="H1" i="320"/>
  <c r="C1" i="319"/>
  <c r="D1" i="319"/>
  <c r="E1" i="319"/>
  <c r="F1" i="319"/>
  <c r="G1" i="319"/>
  <c r="H1" i="319"/>
  <c r="I1" i="319"/>
  <c r="B1" i="319"/>
  <c r="L1" i="319"/>
  <c r="L27" i="319"/>
  <c r="N21" i="318"/>
  <c r="C1" i="318"/>
  <c r="D1" i="318"/>
  <c r="E1" i="318"/>
  <c r="F1" i="318"/>
  <c r="G1" i="318"/>
  <c r="H1" i="318"/>
  <c r="I1" i="318"/>
  <c r="J1" i="318"/>
  <c r="B1" i="318"/>
  <c r="I19" i="316"/>
  <c r="K19" i="315"/>
  <c r="G18" i="314"/>
  <c r="I18" i="313"/>
  <c r="H18" i="317"/>
  <c r="H1" i="317"/>
  <c r="C1" i="317"/>
  <c r="D1" i="317"/>
  <c r="B1" i="317"/>
  <c r="I1" i="316"/>
  <c r="C1" i="316"/>
  <c r="D1" i="316"/>
  <c r="E1" i="316"/>
  <c r="B1" i="316"/>
  <c r="C1" i="313"/>
  <c r="D1" i="313"/>
  <c r="E1" i="313"/>
  <c r="K1" i="315"/>
  <c r="B1" i="315"/>
  <c r="I1" i="313"/>
  <c r="G1" i="314"/>
  <c r="E1" i="314"/>
  <c r="D1" i="314"/>
  <c r="B1" i="313"/>
  <c r="B88" i="1" l="1"/>
  <c r="B87" i="1"/>
  <c r="B86" i="1"/>
  <c r="B85" i="1"/>
  <c r="BB81" i="316"/>
  <c r="B84" i="1"/>
  <c r="B83" i="1"/>
  <c r="B82" i="1"/>
  <c r="B81" i="1"/>
  <c r="L16" i="312" l="1"/>
  <c r="H17" i="311"/>
  <c r="J17" i="310"/>
  <c r="L16" i="309"/>
  <c r="I17" i="308"/>
  <c r="L1" i="312"/>
  <c r="B110" i="1" s="1"/>
  <c r="I1" i="312"/>
  <c r="H1" i="312"/>
  <c r="G1" i="312"/>
  <c r="F1" i="312"/>
  <c r="E1" i="312"/>
  <c r="D1" i="312"/>
  <c r="C1" i="312"/>
  <c r="B1" i="312"/>
  <c r="H1" i="311"/>
  <c r="B108" i="1" s="1"/>
  <c r="E1" i="311"/>
  <c r="D1" i="311"/>
  <c r="C1" i="311"/>
  <c r="B1" i="311"/>
  <c r="I1" i="310"/>
  <c r="B107" i="1" s="1"/>
  <c r="F1" i="310"/>
  <c r="E1" i="310"/>
  <c r="D1" i="310"/>
  <c r="C1" i="310"/>
  <c r="B1" i="310"/>
  <c r="K1" i="309"/>
  <c r="B106" i="1" s="1"/>
  <c r="I1" i="309"/>
  <c r="H1" i="309"/>
  <c r="G1" i="309"/>
  <c r="F1" i="309"/>
  <c r="E1" i="309"/>
  <c r="D1" i="309"/>
  <c r="C1" i="309"/>
  <c r="B1" i="309"/>
  <c r="I1" i="308"/>
  <c r="B105" i="1" s="1"/>
  <c r="G1" i="308"/>
  <c r="F1" i="308"/>
  <c r="E1" i="308"/>
  <c r="D1" i="308"/>
  <c r="C1" i="308"/>
  <c r="B1" i="308"/>
  <c r="G1" i="22" l="1"/>
  <c r="A14" i="22"/>
  <c r="A9" i="22"/>
  <c r="E1" i="22"/>
  <c r="A4" i="22"/>
  <c r="H1" i="20" l="1"/>
  <c r="G1" i="20"/>
  <c r="F1" i="20"/>
  <c r="E1" i="20"/>
  <c r="D1" i="20"/>
  <c r="F1" i="19" l="1"/>
  <c r="E1" i="19"/>
  <c r="B1" i="17"/>
  <c r="M15" i="307" l="1"/>
  <c r="C14" i="307"/>
  <c r="C13" i="307"/>
  <c r="C12" i="307"/>
  <c r="M11" i="307"/>
  <c r="C11" i="307"/>
  <c r="C10" i="307"/>
  <c r="C9" i="307"/>
  <c r="C8" i="307"/>
  <c r="M7" i="307"/>
  <c r="C7" i="307"/>
  <c r="C6" i="307"/>
  <c r="C5" i="307"/>
  <c r="F1" i="307"/>
  <c r="B148" i="1" s="1"/>
  <c r="B145" i="1" l="1"/>
  <c r="B22" i="1" l="1"/>
  <c r="I21" i="274"/>
  <c r="F12" i="273"/>
  <c r="F12" i="272"/>
  <c r="F14" i="271"/>
  <c r="H19" i="270"/>
  <c r="K18" i="269"/>
  <c r="I18" i="268"/>
  <c r="K16" i="267"/>
  <c r="C33" i="303" l="1"/>
  <c r="H1" i="306"/>
  <c r="C1" i="306"/>
  <c r="D1" i="306"/>
  <c r="E1" i="306"/>
  <c r="F1" i="306"/>
  <c r="G1" i="306"/>
  <c r="J19" i="306" l="1"/>
  <c r="J1" i="306"/>
  <c r="B65" i="1" s="1"/>
  <c r="B1" i="306"/>
  <c r="E1" i="46" l="1"/>
  <c r="E19" i="305"/>
  <c r="E1" i="305"/>
  <c r="B69" i="1" s="1"/>
  <c r="C1" i="305"/>
  <c r="B1" i="305"/>
  <c r="C1" i="304"/>
  <c r="D1" i="304"/>
  <c r="E1" i="304"/>
  <c r="F1" i="304"/>
  <c r="I18" i="304" l="1"/>
  <c r="I1" i="304"/>
  <c r="B68" i="1" s="1"/>
  <c r="B1" i="304"/>
  <c r="C1" i="303" l="1"/>
  <c r="B67" i="1" s="1"/>
  <c r="F19" i="301"/>
  <c r="F1" i="301"/>
  <c r="B64" i="1" s="1"/>
  <c r="C1" i="301"/>
  <c r="B1" i="301"/>
  <c r="E1" i="42"/>
  <c r="D1" i="42"/>
  <c r="H24" i="251" l="1"/>
  <c r="G21" i="41" l="1"/>
  <c r="E18" i="300" l="1"/>
  <c r="E1" i="300"/>
  <c r="B171" i="1" s="1"/>
  <c r="C1" i="300"/>
  <c r="B1" i="300"/>
  <c r="F18" i="299"/>
  <c r="F1" i="299"/>
  <c r="B170" i="1" s="1"/>
  <c r="D1" i="299"/>
  <c r="C1" i="299"/>
  <c r="B1" i="299"/>
  <c r="F19" i="298"/>
  <c r="F1" i="298"/>
  <c r="B169" i="1" s="1"/>
  <c r="D1" i="298"/>
  <c r="C1" i="298"/>
  <c r="B1" i="298"/>
  <c r="E15" i="297"/>
  <c r="E1" i="297"/>
  <c r="B128" i="1" s="1"/>
  <c r="C1" i="297"/>
  <c r="B1" i="297"/>
  <c r="E16" i="296"/>
  <c r="E1" i="296"/>
  <c r="B127" i="1" s="1"/>
  <c r="C1" i="296"/>
  <c r="B1" i="296"/>
  <c r="G18" i="295"/>
  <c r="G1" i="295"/>
  <c r="B126" i="1" s="1"/>
  <c r="E1" i="295"/>
  <c r="D1" i="295"/>
  <c r="C1" i="295"/>
  <c r="B1" i="295"/>
  <c r="F20" i="294"/>
  <c r="F19" i="294"/>
  <c r="F18" i="294"/>
  <c r="F1" i="294"/>
  <c r="B124" i="1" s="1"/>
  <c r="D1" i="294"/>
  <c r="C1" i="294"/>
  <c r="B1" i="294"/>
  <c r="H20" i="293"/>
  <c r="H19" i="293"/>
  <c r="H1" i="293"/>
  <c r="B123" i="1" s="1"/>
  <c r="F1" i="293"/>
  <c r="E1" i="293"/>
  <c r="D1" i="293"/>
  <c r="C1" i="293"/>
  <c r="B1" i="293"/>
  <c r="G19" i="292"/>
  <c r="G1" i="292"/>
  <c r="B122" i="1" s="1"/>
  <c r="E1" i="292"/>
  <c r="D1" i="292"/>
  <c r="C1" i="292"/>
  <c r="B1" i="292"/>
  <c r="H18" i="291"/>
  <c r="H1" i="291"/>
  <c r="B121" i="1" s="1"/>
  <c r="F1" i="291"/>
  <c r="E1" i="291"/>
  <c r="D1" i="291"/>
  <c r="C1" i="291"/>
  <c r="B1" i="291"/>
  <c r="H18" i="290"/>
  <c r="H1" i="290"/>
  <c r="B120" i="1" s="1"/>
  <c r="F1" i="290"/>
  <c r="E1" i="290"/>
  <c r="D1" i="290"/>
  <c r="C1" i="290"/>
  <c r="B1" i="290"/>
  <c r="I18" i="289"/>
  <c r="I1" i="289"/>
  <c r="B119" i="1" s="1"/>
  <c r="G1" i="289"/>
  <c r="F1" i="289"/>
  <c r="E1" i="289"/>
  <c r="D1" i="289"/>
  <c r="C1" i="289"/>
  <c r="B1" i="289"/>
  <c r="L23" i="288"/>
  <c r="L22" i="288"/>
  <c r="L21" i="288"/>
  <c r="L1" i="288"/>
  <c r="B118" i="1" s="1"/>
  <c r="J1" i="288"/>
  <c r="I1" i="288"/>
  <c r="H1" i="288"/>
  <c r="G1" i="288"/>
  <c r="F1" i="288"/>
  <c r="E1" i="288"/>
  <c r="D1" i="288"/>
  <c r="C1" i="288"/>
  <c r="B1" i="288"/>
  <c r="G19" i="287"/>
  <c r="G1" i="287"/>
  <c r="B117" i="1" s="1"/>
  <c r="F1" i="287"/>
  <c r="E1" i="287"/>
  <c r="D1" i="287"/>
  <c r="C1" i="287"/>
  <c r="B1" i="287"/>
  <c r="G19" i="286"/>
  <c r="G1" i="286"/>
  <c r="B116" i="1" s="1"/>
  <c r="E1" i="286"/>
  <c r="D1" i="286"/>
  <c r="C1" i="286"/>
  <c r="B1" i="286"/>
  <c r="H19" i="285"/>
  <c r="H18" i="285"/>
  <c r="A17" i="285"/>
  <c r="A16" i="285"/>
  <c r="A15" i="285"/>
  <c r="A14" i="285"/>
  <c r="A13" i="285"/>
  <c r="A12" i="285"/>
  <c r="A11" i="285"/>
  <c r="A10" i="285"/>
  <c r="A9" i="285"/>
  <c r="A8" i="285"/>
  <c r="A7" i="285"/>
  <c r="A6" i="285"/>
  <c r="A5" i="285"/>
  <c r="A4" i="285"/>
  <c r="H1" i="285"/>
  <c r="B115" i="1" s="1"/>
  <c r="F1" i="285"/>
  <c r="E1" i="285"/>
  <c r="D1" i="285"/>
  <c r="G18" i="284"/>
  <c r="G17" i="284"/>
  <c r="G1" i="284"/>
  <c r="B114" i="1" s="1"/>
  <c r="F1" i="284"/>
  <c r="E1" i="284"/>
  <c r="D1" i="284"/>
  <c r="C1" i="284"/>
  <c r="B1" i="284"/>
  <c r="K21" i="283"/>
  <c r="K20" i="283"/>
  <c r="K1" i="283"/>
  <c r="B113" i="1" s="1"/>
  <c r="I1" i="283"/>
  <c r="H1" i="283"/>
  <c r="G1" i="283"/>
  <c r="F1" i="283"/>
  <c r="E1" i="283"/>
  <c r="D1" i="283"/>
  <c r="C1" i="283"/>
  <c r="B1" i="283"/>
  <c r="F20" i="282"/>
  <c r="F19" i="282"/>
  <c r="F18" i="282"/>
  <c r="F17" i="282"/>
  <c r="F1" i="282"/>
  <c r="B112" i="1" s="1"/>
  <c r="D1" i="282"/>
  <c r="C1" i="282"/>
  <c r="B1" i="282"/>
  <c r="D23" i="300"/>
  <c r="D21" i="300"/>
  <c r="D19" i="300"/>
  <c r="D17" i="300"/>
  <c r="D15" i="300"/>
  <c r="D13" i="300"/>
  <c r="D11" i="300"/>
  <c r="D9" i="300"/>
  <c r="D7" i="300"/>
  <c r="D5" i="300"/>
  <c r="E23" i="299"/>
  <c r="E21" i="299"/>
  <c r="E19" i="299"/>
  <c r="E17" i="299"/>
  <c r="E15" i="299"/>
  <c r="E13" i="299"/>
  <c r="E11" i="299"/>
  <c r="E9" i="299"/>
  <c r="E7" i="299"/>
  <c r="E5" i="299"/>
  <c r="E23" i="298"/>
  <c r="E21" i="298"/>
  <c r="E19" i="298"/>
  <c r="E17" i="298"/>
  <c r="E15" i="298"/>
  <c r="E13" i="298"/>
  <c r="E11" i="298"/>
  <c r="E9" i="298"/>
  <c r="E7" i="298"/>
  <c r="E5" i="298"/>
  <c r="E20" i="294"/>
  <c r="E18" i="294"/>
  <c r="E16" i="294"/>
  <c r="E14" i="294"/>
  <c r="E12" i="294"/>
  <c r="E10" i="294"/>
  <c r="E8" i="294"/>
  <c r="E6" i="294"/>
  <c r="E4" i="294"/>
  <c r="G20" i="293"/>
  <c r="G18" i="293"/>
  <c r="G16" i="293"/>
  <c r="G14" i="293"/>
  <c r="G12" i="293"/>
  <c r="G10" i="293"/>
  <c r="G8" i="293"/>
  <c r="G6" i="293"/>
  <c r="G4" i="293"/>
  <c r="F20" i="292"/>
  <c r="F18" i="292"/>
  <c r="F16" i="292"/>
  <c r="F14" i="292"/>
  <c r="F12" i="292"/>
  <c r="F10" i="292"/>
  <c r="F8" i="292"/>
  <c r="F6" i="292"/>
  <c r="F4" i="292"/>
  <c r="G20" i="291"/>
  <c r="G18" i="291"/>
  <c r="G16" i="291"/>
  <c r="G14" i="291"/>
  <c r="G12" i="291"/>
  <c r="G10" i="291"/>
  <c r="G8" i="291"/>
  <c r="G6" i="291"/>
  <c r="G4" i="291"/>
  <c r="G20" i="290"/>
  <c r="G18" i="290"/>
  <c r="G16" i="290"/>
  <c r="G14" i="290"/>
  <c r="G12" i="290"/>
  <c r="G10" i="290"/>
  <c r="G8" i="290"/>
  <c r="G6" i="290"/>
  <c r="G4" i="290"/>
  <c r="H20" i="289"/>
  <c r="H18" i="289"/>
  <c r="H16" i="289"/>
  <c r="H14" i="289"/>
  <c r="H12" i="289"/>
  <c r="H10" i="289"/>
  <c r="H8" i="289"/>
  <c r="H6" i="289"/>
  <c r="H4" i="289"/>
  <c r="K20" i="288"/>
  <c r="K18" i="288"/>
  <c r="K16" i="288"/>
  <c r="K14" i="288"/>
  <c r="K12" i="288"/>
  <c r="K10" i="288"/>
  <c r="K8" i="288"/>
  <c r="K6" i="288"/>
  <c r="K4" i="288"/>
  <c r="F39" i="287"/>
  <c r="F34" i="287"/>
  <c r="F30" i="287"/>
  <c r="F22" i="287"/>
  <c r="F16" i="287"/>
  <c r="F10" i="287"/>
  <c r="F4" i="287"/>
  <c r="F23" i="286"/>
  <c r="F20" i="286"/>
  <c r="F18" i="286"/>
  <c r="F16" i="286"/>
  <c r="F14" i="286"/>
  <c r="F12" i="286"/>
  <c r="F10" i="286"/>
  <c r="F8" i="286"/>
  <c r="F6" i="286"/>
  <c r="F4" i="286"/>
  <c r="E42" i="282"/>
  <c r="E34" i="282"/>
  <c r="E30" i="282"/>
  <c r="E22" i="282"/>
  <c r="E16" i="282"/>
  <c r="E10" i="282"/>
  <c r="E4" i="282"/>
  <c r="C6" i="280" l="1"/>
  <c r="C7" i="280"/>
  <c r="C8" i="280"/>
  <c r="C9" i="280"/>
  <c r="C10" i="280"/>
  <c r="C11" i="280"/>
  <c r="C12" i="280"/>
  <c r="C13" i="280"/>
  <c r="C14" i="280"/>
  <c r="C15" i="280"/>
  <c r="C5" i="280"/>
  <c r="C17" i="279"/>
  <c r="C16" i="279"/>
  <c r="C15" i="279"/>
  <c r="C14" i="279"/>
  <c r="C13" i="279"/>
  <c r="C12" i="279"/>
  <c r="C11" i="279"/>
  <c r="C10" i="279"/>
  <c r="C9" i="279"/>
  <c r="C8" i="279"/>
  <c r="C7" i="279"/>
  <c r="C6" i="279"/>
  <c r="C5" i="279"/>
  <c r="Q1" i="281" l="1"/>
  <c r="B146" i="1" s="1"/>
  <c r="F1" i="280" l="1"/>
  <c r="B152" i="1" s="1"/>
  <c r="F1" i="279"/>
  <c r="B150" i="1" s="1"/>
  <c r="G1" i="277"/>
  <c r="B151" i="1" s="1"/>
  <c r="J1" i="276"/>
  <c r="B149" i="1" s="1"/>
  <c r="J1" i="275"/>
  <c r="B147" i="1" s="1"/>
  <c r="E1" i="277"/>
  <c r="D1" i="277"/>
  <c r="C1" i="277"/>
  <c r="B1" i="277"/>
  <c r="H1" i="276"/>
  <c r="G1" i="276"/>
  <c r="F1" i="276"/>
  <c r="E1" i="276"/>
  <c r="D1" i="276"/>
  <c r="C1" i="276"/>
  <c r="B1" i="276"/>
  <c r="C1" i="275"/>
  <c r="D1" i="275"/>
  <c r="E1" i="275"/>
  <c r="F1" i="275"/>
  <c r="G1" i="275"/>
  <c r="H1" i="275"/>
  <c r="B1" i="275"/>
  <c r="I18" i="28" l="1"/>
  <c r="C1" i="273" l="1"/>
  <c r="G1" i="270"/>
  <c r="F1" i="270"/>
  <c r="E1" i="270"/>
  <c r="D1" i="270"/>
  <c r="I1" i="269"/>
  <c r="H1" i="269"/>
  <c r="G1" i="269"/>
  <c r="F1" i="269"/>
  <c r="E1" i="269"/>
  <c r="D1" i="269"/>
  <c r="G1" i="268"/>
  <c r="F1" i="268"/>
  <c r="E1" i="268"/>
  <c r="D1" i="268"/>
  <c r="C1" i="268"/>
  <c r="B1" i="268"/>
  <c r="D1" i="267"/>
  <c r="E1" i="267"/>
  <c r="F1" i="267"/>
  <c r="G1" i="267"/>
  <c r="H1" i="267"/>
  <c r="I1" i="267"/>
  <c r="C1" i="267"/>
  <c r="A5" i="270"/>
  <c r="A6" i="270"/>
  <c r="A7" i="270"/>
  <c r="A8" i="270"/>
  <c r="A9" i="270"/>
  <c r="A10" i="270"/>
  <c r="A11" i="270"/>
  <c r="A12" i="270"/>
  <c r="A13" i="270"/>
  <c r="A14" i="270"/>
  <c r="A4" i="270"/>
  <c r="A5" i="269"/>
  <c r="A6" i="269"/>
  <c r="A7" i="269"/>
  <c r="A8" i="269"/>
  <c r="A9" i="269"/>
  <c r="A10" i="269"/>
  <c r="A11" i="269"/>
  <c r="A12" i="269"/>
  <c r="A13" i="269"/>
  <c r="A14" i="269"/>
  <c r="A4" i="269"/>
  <c r="B15" i="274"/>
  <c r="B14" i="274"/>
  <c r="B13" i="274"/>
  <c r="B12" i="274"/>
  <c r="B11" i="274"/>
  <c r="B10" i="274"/>
  <c r="B9" i="274"/>
  <c r="B8" i="274"/>
  <c r="B7" i="274"/>
  <c r="B6" i="274"/>
  <c r="B5" i="274"/>
  <c r="B4" i="274"/>
  <c r="F1" i="274"/>
  <c r="E1" i="274"/>
  <c r="H1" i="274"/>
  <c r="B79" i="1" s="1"/>
  <c r="E1" i="273"/>
  <c r="B78" i="1" s="1"/>
  <c r="E1" i="272"/>
  <c r="B77" i="1" s="1"/>
  <c r="C1" i="272"/>
  <c r="A11" i="271"/>
  <c r="A10" i="271"/>
  <c r="A9" i="271"/>
  <c r="A8" i="271"/>
  <c r="A7" i="271"/>
  <c r="A6" i="271"/>
  <c r="A5" i="271"/>
  <c r="A4" i="271"/>
  <c r="E1" i="271"/>
  <c r="B76" i="1" s="1"/>
  <c r="H1" i="270"/>
  <c r="B75" i="1" s="1"/>
  <c r="K1" i="269"/>
  <c r="B74" i="1" s="1"/>
  <c r="I1" i="268"/>
  <c r="B73" i="1" s="1"/>
  <c r="K1" i="267"/>
  <c r="B72" i="1" s="1"/>
  <c r="B71" i="1"/>
  <c r="B1" i="27" l="1"/>
  <c r="A7" i="266" l="1"/>
  <c r="A8" i="266"/>
  <c r="A9" i="266"/>
  <c r="A10" i="266"/>
  <c r="A11" i="266"/>
  <c r="A12" i="266"/>
  <c r="A13" i="266"/>
  <c r="A6" i="266" l="1"/>
  <c r="A5" i="266"/>
  <c r="A4" i="266"/>
  <c r="I18" i="266"/>
  <c r="I1" i="266"/>
  <c r="B26" i="1" s="1"/>
  <c r="G1" i="266"/>
  <c r="F1" i="266"/>
  <c r="E1" i="266"/>
  <c r="D1" i="266"/>
  <c r="G18" i="162"/>
  <c r="G1" i="162"/>
  <c r="B25" i="1" s="1"/>
  <c r="E1" i="162"/>
  <c r="D1" i="162"/>
  <c r="C1" i="162"/>
  <c r="B1" i="162"/>
  <c r="A8" i="84" l="1"/>
  <c r="A6" i="84"/>
  <c r="A5" i="84"/>
  <c r="A4" i="84"/>
  <c r="Q17" i="84"/>
  <c r="Q1" i="84"/>
  <c r="B21" i="1" s="1"/>
  <c r="O1" i="84"/>
  <c r="N1" i="84"/>
  <c r="M1" i="84"/>
  <c r="L1" i="84"/>
  <c r="K1" i="84"/>
  <c r="J1" i="84"/>
  <c r="I1" i="84"/>
  <c r="H1" i="84"/>
  <c r="G1" i="84"/>
  <c r="F1" i="84"/>
  <c r="E1" i="84"/>
  <c r="D1" i="84"/>
  <c r="E20" i="83"/>
  <c r="B5" i="83"/>
  <c r="E1" i="83"/>
  <c r="B20" i="1" s="1"/>
  <c r="E22" i="82"/>
  <c r="B5" i="82"/>
  <c r="E1" i="82"/>
  <c r="B19" i="1" s="1"/>
  <c r="I20" i="80" l="1"/>
  <c r="I1" i="80"/>
  <c r="B17" i="1" s="1"/>
  <c r="G1" i="80"/>
  <c r="F1" i="80"/>
  <c r="E1" i="80"/>
  <c r="D1" i="80"/>
  <c r="C1" i="80"/>
  <c r="B1" i="80"/>
  <c r="B4" i="74" l="1"/>
  <c r="C1" i="71" l="1"/>
  <c r="F1" i="71"/>
  <c r="B9" i="1" s="1"/>
  <c r="B1" i="71"/>
  <c r="F1" i="70" l="1"/>
  <c r="D1" i="70"/>
  <c r="C1" i="70"/>
  <c r="B1" i="70"/>
  <c r="F21" i="70"/>
  <c r="B5" i="70"/>
  <c r="E1" i="81" l="1"/>
  <c r="F1" i="81"/>
  <c r="H18" i="81"/>
  <c r="G19" i="92"/>
  <c r="G1" i="29" l="1"/>
  <c r="E1" i="29"/>
  <c r="F1" i="29"/>
  <c r="I1" i="28" l="1"/>
  <c r="B101" i="1" s="1"/>
  <c r="F1" i="28"/>
  <c r="H1" i="27" l="1"/>
  <c r="I1" i="27"/>
  <c r="F1" i="27"/>
  <c r="G1" i="27"/>
  <c r="J1" i="27" l="1"/>
  <c r="G1" i="25"/>
  <c r="E1" i="25"/>
  <c r="F1" i="25"/>
  <c r="I20" i="265" l="1"/>
  <c r="I19" i="265"/>
  <c r="I18" i="265"/>
  <c r="I1" i="265"/>
  <c r="B51" i="1" s="1"/>
  <c r="G1" i="265"/>
  <c r="F1" i="265"/>
  <c r="E1" i="265"/>
  <c r="D1" i="265"/>
  <c r="C1" i="265"/>
  <c r="B1" i="265"/>
  <c r="I19" i="264"/>
  <c r="I1" i="264"/>
  <c r="B50" i="1" s="1"/>
  <c r="F1" i="264"/>
  <c r="E1" i="264"/>
  <c r="D1" i="264"/>
  <c r="C1" i="264"/>
  <c r="B1" i="264"/>
  <c r="G1" i="263"/>
  <c r="B48" i="1" s="1"/>
  <c r="D1" i="263"/>
  <c r="C1" i="263"/>
  <c r="B1" i="263"/>
  <c r="I19" i="262"/>
  <c r="I18" i="262"/>
  <c r="I1" i="262"/>
  <c r="B49" i="1" s="1"/>
  <c r="E1" i="262"/>
  <c r="D1" i="262"/>
  <c r="C1" i="262"/>
  <c r="B1" i="262"/>
  <c r="J19" i="261"/>
  <c r="J1" i="261"/>
  <c r="B47" i="1" s="1"/>
  <c r="E1" i="261"/>
  <c r="D1" i="261"/>
  <c r="C1" i="261"/>
  <c r="B1" i="261"/>
  <c r="M19" i="260"/>
  <c r="M1" i="260"/>
  <c r="B46" i="1" s="1"/>
  <c r="J1" i="260"/>
  <c r="I1" i="260"/>
  <c r="H1" i="260"/>
  <c r="G1" i="260"/>
  <c r="F1" i="260"/>
  <c r="E1" i="260"/>
  <c r="D1" i="260"/>
  <c r="C1" i="260"/>
  <c r="B1" i="260"/>
  <c r="I17" i="259"/>
  <c r="I1" i="259"/>
  <c r="B45" i="1" s="1"/>
  <c r="E1" i="259"/>
  <c r="D1" i="259"/>
  <c r="C1" i="259"/>
  <c r="B1" i="259"/>
  <c r="G19" i="258"/>
  <c r="G1" i="258"/>
  <c r="B44" i="1" s="1"/>
  <c r="D1" i="258"/>
  <c r="C1" i="258"/>
  <c r="B1" i="258"/>
  <c r="I19" i="257"/>
  <c r="I1" i="257"/>
  <c r="B43" i="1" s="1"/>
  <c r="F1" i="257"/>
  <c r="E1" i="257"/>
  <c r="D1" i="257"/>
  <c r="C1" i="257"/>
  <c r="B1" i="257"/>
  <c r="I19" i="256"/>
  <c r="I18" i="256"/>
  <c r="I1" i="256"/>
  <c r="B42" i="1" s="1"/>
  <c r="G1" i="256"/>
  <c r="F1" i="256"/>
  <c r="E1" i="256"/>
  <c r="D1" i="256"/>
  <c r="C1" i="256"/>
  <c r="B1" i="256"/>
  <c r="F16" i="255"/>
  <c r="C1" i="255"/>
  <c r="B1" i="255"/>
  <c r="F1" i="255"/>
  <c r="B41" i="1" s="1"/>
  <c r="C1" i="94" l="1"/>
  <c r="G1" i="91" l="1"/>
  <c r="C1" i="91"/>
  <c r="L18" i="254" l="1"/>
  <c r="L14" i="254"/>
  <c r="L1" i="254"/>
  <c r="B36" i="1" s="1"/>
  <c r="J1" i="254"/>
  <c r="A5" i="254"/>
  <c r="A6" i="254"/>
  <c r="A7" i="254"/>
  <c r="A8" i="254"/>
  <c r="A9" i="254"/>
  <c r="A10" i="254"/>
  <c r="A11" i="254"/>
  <c r="A12" i="254"/>
  <c r="A13" i="254"/>
  <c r="A4" i="254"/>
  <c r="J14" i="254"/>
  <c r="I21" i="253" l="1"/>
  <c r="I1" i="253"/>
  <c r="B35" i="1" s="1"/>
  <c r="C1" i="253"/>
  <c r="D1" i="253"/>
  <c r="E1" i="253"/>
  <c r="F1" i="253"/>
  <c r="B1" i="253"/>
  <c r="I1" i="252"/>
  <c r="B34" i="1" s="1"/>
  <c r="I19" i="252"/>
  <c r="B34" i="252"/>
  <c r="D35" i="252"/>
  <c r="C35" i="252"/>
  <c r="B35" i="252"/>
  <c r="B1" i="252"/>
  <c r="B2" i="252"/>
  <c r="C2" i="252"/>
  <c r="D2" i="252"/>
  <c r="H22" i="251" l="1"/>
  <c r="H21" i="251"/>
  <c r="H1" i="251" l="1"/>
  <c r="B38" i="1" s="1"/>
  <c r="C1" i="251"/>
  <c r="D1" i="251"/>
  <c r="E1" i="251"/>
  <c r="F1" i="251"/>
  <c r="B1" i="251"/>
  <c r="F1" i="172"/>
  <c r="AR25" i="168"/>
  <c r="AR26" i="168"/>
  <c r="AR27" i="168"/>
  <c r="AR28" i="168"/>
  <c r="AR29" i="168"/>
  <c r="AR30" i="168"/>
  <c r="AR31" i="168"/>
  <c r="AR32" i="168"/>
  <c r="AR33" i="168"/>
  <c r="AR34" i="168"/>
  <c r="AR35" i="168"/>
  <c r="AR36" i="168"/>
  <c r="AR37" i="168"/>
  <c r="AR38" i="168"/>
  <c r="E39" i="168"/>
  <c r="F39" i="168"/>
  <c r="G39" i="168"/>
  <c r="H39" i="168"/>
  <c r="I39" i="168"/>
  <c r="J39" i="168"/>
  <c r="K39" i="168"/>
  <c r="L39" i="168"/>
  <c r="M39" i="168"/>
  <c r="N39" i="168"/>
  <c r="O39" i="168"/>
  <c r="P39" i="168"/>
  <c r="Q39" i="168"/>
  <c r="R39" i="168"/>
  <c r="S39" i="168"/>
  <c r="T39" i="168"/>
  <c r="U39" i="168"/>
  <c r="V39" i="168"/>
  <c r="W39" i="168"/>
  <c r="X39" i="168"/>
  <c r="Y39" i="168"/>
  <c r="Z39" i="168"/>
  <c r="AA39" i="168"/>
  <c r="AB39" i="168"/>
  <c r="AC39" i="168"/>
  <c r="AD39" i="168"/>
  <c r="AE39" i="168"/>
  <c r="AF39" i="168"/>
  <c r="AG39" i="168"/>
  <c r="AH39" i="168"/>
  <c r="AI39" i="168"/>
  <c r="AJ39" i="168"/>
  <c r="AK39" i="168"/>
  <c r="AL39" i="168"/>
  <c r="AM39" i="168"/>
  <c r="AN39" i="168"/>
  <c r="AO39" i="168"/>
  <c r="AP39" i="168"/>
  <c r="AQ39" i="168"/>
  <c r="AR39" i="168"/>
  <c r="E40" i="168"/>
  <c r="F40" i="168"/>
  <c r="G40" i="168"/>
  <c r="H40" i="168"/>
  <c r="I40" i="168"/>
  <c r="J40" i="168"/>
  <c r="K40" i="168"/>
  <c r="L40" i="168"/>
  <c r="M40" i="168"/>
  <c r="N40" i="168"/>
  <c r="O40" i="168"/>
  <c r="P40" i="168"/>
  <c r="Q40" i="168"/>
  <c r="R40" i="168"/>
  <c r="S40" i="168"/>
  <c r="T40" i="168"/>
  <c r="U40" i="168"/>
  <c r="V40" i="168"/>
  <c r="W40" i="168"/>
  <c r="X40" i="168"/>
  <c r="Y40" i="168"/>
  <c r="Z40" i="168"/>
  <c r="AA40" i="168"/>
  <c r="AB40" i="168"/>
  <c r="AC40" i="168"/>
  <c r="AD40" i="168"/>
  <c r="AE40" i="168"/>
  <c r="AF40" i="168"/>
  <c r="AG40" i="168"/>
  <c r="AH40" i="168"/>
  <c r="AI40" i="168"/>
  <c r="AJ40" i="168"/>
  <c r="AK40" i="168"/>
  <c r="AL40" i="168"/>
  <c r="AM40" i="168"/>
  <c r="AN40" i="168"/>
  <c r="AO40" i="168"/>
  <c r="AP40" i="168"/>
  <c r="AQ40" i="168"/>
  <c r="AR40" i="168"/>
  <c r="E41" i="168"/>
  <c r="F41" i="168"/>
  <c r="G41" i="168"/>
  <c r="H41" i="168"/>
  <c r="I41" i="168"/>
  <c r="J41" i="168"/>
  <c r="K41" i="168"/>
  <c r="L41" i="168"/>
  <c r="M41" i="168"/>
  <c r="N41" i="168"/>
  <c r="O41" i="168"/>
  <c r="P41" i="168"/>
  <c r="Q41" i="168"/>
  <c r="R41" i="168"/>
  <c r="S41" i="168"/>
  <c r="T41" i="168"/>
  <c r="U41" i="168"/>
  <c r="V41" i="168"/>
  <c r="W41" i="168"/>
  <c r="X41" i="168"/>
  <c r="Y41" i="168"/>
  <c r="Z41" i="168"/>
  <c r="AA41" i="168"/>
  <c r="AB41" i="168"/>
  <c r="AC41" i="168"/>
  <c r="AD41" i="168"/>
  <c r="AE41" i="168"/>
  <c r="AF41" i="168"/>
  <c r="AG41" i="168"/>
  <c r="AH41" i="168"/>
  <c r="AI41" i="168"/>
  <c r="AJ41" i="168"/>
  <c r="AK41" i="168"/>
  <c r="AL41" i="168"/>
  <c r="AM41" i="168"/>
  <c r="AN41" i="168"/>
  <c r="AO41" i="168"/>
  <c r="AP41" i="168"/>
  <c r="AQ41" i="168"/>
  <c r="AR41" i="168"/>
  <c r="AR24" i="168"/>
  <c r="Q28" i="170"/>
  <c r="R28" i="170" s="1"/>
  <c r="S28" i="170" s="1"/>
  <c r="T28" i="170" s="1"/>
  <c r="U28" i="170"/>
  <c r="V28" i="170" s="1"/>
  <c r="W28" i="170" s="1"/>
  <c r="X28" i="170" s="1"/>
  <c r="B11" i="31" l="1"/>
  <c r="B13" i="31"/>
  <c r="B14" i="31"/>
  <c r="B15" i="31"/>
  <c r="G20" i="41" l="1"/>
  <c r="B1" i="180" l="1"/>
  <c r="C1" i="180"/>
  <c r="B1" i="94"/>
  <c r="I1" i="19" l="1"/>
  <c r="B92" i="1" s="1"/>
  <c r="D1" i="161" l="1"/>
  <c r="E1" i="161"/>
  <c r="F19" i="180" l="1"/>
  <c r="F1" i="180"/>
  <c r="B157" i="1" s="1"/>
  <c r="K1" i="160"/>
  <c r="B6" i="1" s="1"/>
  <c r="C1" i="181" l="1"/>
  <c r="H22" i="183"/>
  <c r="H1" i="183"/>
  <c r="B167" i="1" s="1"/>
  <c r="E1" i="183"/>
  <c r="D1" i="183"/>
  <c r="C1" i="183"/>
  <c r="B1" i="183"/>
  <c r="J23" i="182"/>
  <c r="J1" i="182"/>
  <c r="B166" i="1" s="1"/>
  <c r="F1" i="182"/>
  <c r="E1" i="182"/>
  <c r="D1" i="182"/>
  <c r="C1" i="182"/>
  <c r="B1" i="182"/>
  <c r="H26" i="184"/>
  <c r="H1" i="184"/>
  <c r="B165" i="1" s="1"/>
  <c r="E1" i="184"/>
  <c r="D1" i="184"/>
  <c r="C1" i="184"/>
  <c r="B1" i="184"/>
  <c r="J21" i="181"/>
  <c r="J1" i="181"/>
  <c r="B163" i="1" s="1"/>
  <c r="G1" i="181"/>
  <c r="F1" i="181"/>
  <c r="E1" i="181"/>
  <c r="D1" i="181"/>
  <c r="B1" i="181"/>
  <c r="L1" i="179"/>
  <c r="B125" i="1"/>
  <c r="U18" i="157" l="1"/>
  <c r="E21" i="88" l="1"/>
  <c r="E20" i="85"/>
  <c r="E18" i="79"/>
  <c r="E20" i="78"/>
  <c r="D19" i="77"/>
  <c r="B5" i="88"/>
  <c r="E1" i="88"/>
  <c r="B24" i="1" s="1"/>
  <c r="B5" i="85"/>
  <c r="E1" i="85"/>
  <c r="B23" i="1" s="1"/>
  <c r="D1" i="81"/>
  <c r="B5" i="73"/>
  <c r="G18" i="73" l="1"/>
  <c r="G1" i="73"/>
  <c r="B11" i="1" s="1"/>
  <c r="J18" i="72" l="1"/>
  <c r="J1" i="72"/>
  <c r="B10" i="1" s="1"/>
  <c r="H1" i="72"/>
  <c r="G1" i="72"/>
  <c r="F1" i="72"/>
  <c r="E1" i="72"/>
  <c r="D1" i="72"/>
  <c r="C1" i="72"/>
  <c r="B1" i="72"/>
  <c r="F18" i="71"/>
  <c r="E19" i="74"/>
  <c r="E1" i="74"/>
  <c r="B12" i="1" s="1"/>
  <c r="B10" i="31" l="1"/>
  <c r="B9" i="31"/>
  <c r="B8" i="31"/>
  <c r="B7" i="31"/>
  <c r="B6" i="31"/>
  <c r="B5" i="31"/>
  <c r="J1" i="30" l="1"/>
  <c r="B102" i="1" s="1"/>
  <c r="B104" i="1"/>
  <c r="B18" i="31" l="1"/>
  <c r="B1" i="31"/>
  <c r="B103" i="1" s="1"/>
  <c r="F1" i="30"/>
  <c r="E1" i="30"/>
  <c r="D1" i="30"/>
  <c r="C1" i="30"/>
  <c r="B1" i="30"/>
  <c r="J18" i="30"/>
  <c r="D1" i="29"/>
  <c r="L18" i="29"/>
  <c r="L1" i="29"/>
  <c r="B100" i="1" s="1"/>
  <c r="E1" i="28"/>
  <c r="D1" i="28"/>
  <c r="C1" i="28"/>
  <c r="B1" i="28"/>
  <c r="I19" i="28"/>
  <c r="J19" i="27"/>
  <c r="J18" i="27"/>
  <c r="E1" i="27"/>
  <c r="D1" i="27"/>
  <c r="C1" i="27"/>
  <c r="B99" i="1"/>
  <c r="G18" i="26"/>
  <c r="G1" i="26"/>
  <c r="B98" i="1" s="1"/>
  <c r="D1" i="26"/>
  <c r="C1" i="26"/>
  <c r="B1" i="26"/>
  <c r="I18" i="25"/>
  <c r="D1" i="25"/>
  <c r="C1" i="25"/>
  <c r="B1" i="25"/>
  <c r="H1" i="25"/>
  <c r="B97" i="1" s="1"/>
  <c r="H20" i="177" l="1"/>
  <c r="H1" i="177"/>
  <c r="B39" i="1" s="1"/>
  <c r="E1" i="177"/>
  <c r="D1" i="177"/>
  <c r="C1" i="177"/>
  <c r="B1" i="177"/>
  <c r="J20" i="172"/>
  <c r="J1" i="172"/>
  <c r="B37" i="1" s="1"/>
  <c r="E1" i="172"/>
  <c r="D1" i="172"/>
  <c r="C1" i="172"/>
  <c r="B1" i="172"/>
  <c r="H21" i="170"/>
  <c r="H1" i="170"/>
  <c r="B33" i="1" s="1"/>
  <c r="F1" i="170"/>
  <c r="E1" i="170"/>
  <c r="D1" i="170"/>
  <c r="C1" i="170"/>
  <c r="B1" i="170"/>
  <c r="D20" i="168"/>
  <c r="D19" i="168"/>
  <c r="D18" i="168"/>
  <c r="D16" i="168"/>
  <c r="D15" i="168"/>
  <c r="D14" i="168"/>
  <c r="D13" i="168"/>
  <c r="D12" i="168"/>
  <c r="D11" i="168"/>
  <c r="D10" i="168"/>
  <c r="D9" i="168"/>
  <c r="D8" i="168"/>
  <c r="D7" i="168"/>
  <c r="D6" i="168"/>
  <c r="D5" i="168"/>
  <c r="D4" i="168"/>
  <c r="D3" i="168"/>
  <c r="D1" i="168"/>
  <c r="B31" i="1" s="1"/>
  <c r="H19" i="167"/>
  <c r="H18" i="167"/>
  <c r="H1" i="167"/>
  <c r="B30" i="1" s="1"/>
  <c r="E1" i="167"/>
  <c r="D1" i="167"/>
  <c r="C1" i="167"/>
  <c r="B1" i="167"/>
  <c r="G19" i="166"/>
  <c r="G1" i="166"/>
  <c r="B32" i="1" s="1"/>
  <c r="E1" i="166"/>
  <c r="D1" i="166"/>
  <c r="C1" i="166"/>
  <c r="B1" i="166"/>
  <c r="H19" i="165"/>
  <c r="H18" i="165"/>
  <c r="H1" i="165"/>
  <c r="B29" i="1" s="1"/>
  <c r="C1" i="165"/>
  <c r="D1" i="165"/>
  <c r="E1" i="165"/>
  <c r="B1" i="165"/>
  <c r="H22" i="186" l="1"/>
  <c r="H1" i="186"/>
  <c r="B164" i="1" s="1"/>
  <c r="D1" i="186"/>
  <c r="C1" i="186"/>
  <c r="B1" i="186"/>
  <c r="E1" i="179" l="1"/>
  <c r="L20" i="179"/>
  <c r="I1" i="179"/>
  <c r="B140" i="1" s="1"/>
  <c r="D1" i="179"/>
  <c r="C1" i="179"/>
  <c r="U27" i="170" l="1"/>
  <c r="V27" i="170" s="1"/>
  <c r="W27" i="170" s="1"/>
  <c r="X27" i="170" s="1"/>
  <c r="Q27" i="170"/>
  <c r="R27" i="170" s="1"/>
  <c r="S27" i="170" s="1"/>
  <c r="T27" i="170" s="1"/>
  <c r="U26" i="170"/>
  <c r="V26" i="170" s="1"/>
  <c r="W26" i="170" s="1"/>
  <c r="X26" i="170" s="1"/>
  <c r="Q26" i="170"/>
  <c r="R26" i="170" s="1"/>
  <c r="S26" i="170" s="1"/>
  <c r="T26" i="170" s="1"/>
  <c r="U25" i="170"/>
  <c r="V25" i="170" s="1"/>
  <c r="W25" i="170" s="1"/>
  <c r="X25" i="170" s="1"/>
  <c r="Q25" i="170"/>
  <c r="R25" i="170" s="1"/>
  <c r="S25" i="170" s="1"/>
  <c r="T25" i="170" s="1"/>
  <c r="U24" i="170"/>
  <c r="V24" i="170" s="1"/>
  <c r="W24" i="170" s="1"/>
  <c r="X24" i="170" s="1"/>
  <c r="Q24" i="170"/>
  <c r="R24" i="170" s="1"/>
  <c r="S24" i="170" s="1"/>
  <c r="T24" i="170" s="1"/>
  <c r="U23" i="170"/>
  <c r="V23" i="170" s="1"/>
  <c r="W23" i="170" s="1"/>
  <c r="X23" i="170" s="1"/>
  <c r="Q23" i="170"/>
  <c r="R23" i="170" s="1"/>
  <c r="S23" i="170" s="1"/>
  <c r="T23" i="170" s="1"/>
  <c r="U22" i="170"/>
  <c r="V22" i="170" s="1"/>
  <c r="W22" i="170" s="1"/>
  <c r="X22" i="170" s="1"/>
  <c r="Q22" i="170"/>
  <c r="R22" i="170" s="1"/>
  <c r="S22" i="170" s="1"/>
  <c r="T22" i="170" s="1"/>
  <c r="U21" i="170"/>
  <c r="V21" i="170" s="1"/>
  <c r="W21" i="170" s="1"/>
  <c r="X21" i="170" s="1"/>
  <c r="Q21" i="170"/>
  <c r="R21" i="170" s="1"/>
  <c r="S21" i="170" s="1"/>
  <c r="T21" i="170" s="1"/>
  <c r="U20" i="170"/>
  <c r="V20" i="170" s="1"/>
  <c r="W20" i="170" s="1"/>
  <c r="X20" i="170" s="1"/>
  <c r="Q20" i="170"/>
  <c r="R20" i="170" s="1"/>
  <c r="S20" i="170" s="1"/>
  <c r="T20" i="170" s="1"/>
  <c r="U19" i="170"/>
  <c r="V19" i="170" s="1"/>
  <c r="W19" i="170" s="1"/>
  <c r="X19" i="170" s="1"/>
  <c r="Q19" i="170"/>
  <c r="R19" i="170" s="1"/>
  <c r="S19" i="170" s="1"/>
  <c r="T19" i="170" s="1"/>
  <c r="U18" i="170"/>
  <c r="V18" i="170" s="1"/>
  <c r="W18" i="170" s="1"/>
  <c r="X18" i="170" s="1"/>
  <c r="Q18" i="170"/>
  <c r="R18" i="170" s="1"/>
  <c r="S18" i="170" s="1"/>
  <c r="T18" i="170" s="1"/>
  <c r="U17" i="170"/>
  <c r="V17" i="170" s="1"/>
  <c r="W17" i="170" s="1"/>
  <c r="X17" i="170" s="1"/>
  <c r="Q17" i="170"/>
  <c r="R17" i="170" s="1"/>
  <c r="S17" i="170" s="1"/>
  <c r="T17" i="170" s="1"/>
  <c r="U16" i="170"/>
  <c r="V16" i="170" s="1"/>
  <c r="W16" i="170" s="1"/>
  <c r="X16" i="170" s="1"/>
  <c r="Q16" i="170"/>
  <c r="R16" i="170" s="1"/>
  <c r="S16" i="170" s="1"/>
  <c r="T16" i="170" s="1"/>
  <c r="U15" i="170"/>
  <c r="V15" i="170" s="1"/>
  <c r="W15" i="170" s="1"/>
  <c r="X15" i="170" s="1"/>
  <c r="Q15" i="170"/>
  <c r="R15" i="170" s="1"/>
  <c r="S15" i="170" s="1"/>
  <c r="T15" i="170" s="1"/>
  <c r="U14" i="170"/>
  <c r="V14" i="170" s="1"/>
  <c r="W14" i="170" s="1"/>
  <c r="X14" i="170" s="1"/>
  <c r="Q14" i="170"/>
  <c r="R14" i="170" s="1"/>
  <c r="S14" i="170" s="1"/>
  <c r="T14" i="170" s="1"/>
  <c r="U13" i="170"/>
  <c r="V13" i="170" s="1"/>
  <c r="W13" i="170" s="1"/>
  <c r="X13" i="170" s="1"/>
  <c r="Q13" i="170"/>
  <c r="R13" i="170" s="1"/>
  <c r="S13" i="170" s="1"/>
  <c r="T13" i="170" s="1"/>
  <c r="U12" i="170"/>
  <c r="V12" i="170" s="1"/>
  <c r="W12" i="170" s="1"/>
  <c r="X12" i="170" s="1"/>
  <c r="Q12" i="170"/>
  <c r="R12" i="170" s="1"/>
  <c r="S12" i="170" s="1"/>
  <c r="T12" i="170" s="1"/>
  <c r="U11" i="170"/>
  <c r="V11" i="170" s="1"/>
  <c r="W11" i="170" s="1"/>
  <c r="X11" i="170" s="1"/>
  <c r="Q11" i="170"/>
  <c r="R11" i="170" s="1"/>
  <c r="S11" i="170" s="1"/>
  <c r="T11" i="170" s="1"/>
  <c r="U10" i="170"/>
  <c r="V10" i="170" s="1"/>
  <c r="W10" i="170" s="1"/>
  <c r="X10" i="170" s="1"/>
  <c r="Q10" i="170"/>
  <c r="R10" i="170" s="1"/>
  <c r="S10" i="170" s="1"/>
  <c r="T10" i="170" s="1"/>
  <c r="U9" i="170"/>
  <c r="V9" i="170" s="1"/>
  <c r="W9" i="170" s="1"/>
  <c r="X9" i="170" s="1"/>
  <c r="Q9" i="170"/>
  <c r="R9" i="170" s="1"/>
  <c r="S9" i="170" s="1"/>
  <c r="T9" i="170" s="1"/>
  <c r="U8" i="170"/>
  <c r="V8" i="170" s="1"/>
  <c r="W8" i="170" s="1"/>
  <c r="X8" i="170" s="1"/>
  <c r="Q8" i="170"/>
  <c r="R8" i="170" s="1"/>
  <c r="S8" i="170" s="1"/>
  <c r="T8" i="170" s="1"/>
  <c r="U7" i="170"/>
  <c r="V7" i="170" s="1"/>
  <c r="W7" i="170" s="1"/>
  <c r="X7" i="170" s="1"/>
  <c r="Q7" i="170"/>
  <c r="R7" i="170" s="1"/>
  <c r="S7" i="170" s="1"/>
  <c r="T7" i="170" s="1"/>
  <c r="U6" i="170"/>
  <c r="V6" i="170" s="1"/>
  <c r="W6" i="170" s="1"/>
  <c r="X6" i="170" s="1"/>
  <c r="Q6" i="170"/>
  <c r="R6" i="170" s="1"/>
  <c r="S6" i="170" s="1"/>
  <c r="T6" i="170" s="1"/>
  <c r="U5" i="170"/>
  <c r="V5" i="170" s="1"/>
  <c r="W5" i="170" s="1"/>
  <c r="X5" i="170" s="1"/>
  <c r="Q5" i="170"/>
  <c r="R5" i="170" s="1"/>
  <c r="S5" i="170" s="1"/>
  <c r="T5" i="170" s="1"/>
  <c r="U4" i="170"/>
  <c r="V4" i="170" s="1"/>
  <c r="W4" i="170" s="1"/>
  <c r="X4" i="170" s="1"/>
  <c r="Q4" i="170"/>
  <c r="R4" i="170" s="1"/>
  <c r="S4" i="170" s="1"/>
  <c r="T4" i="170" s="1"/>
  <c r="C22" i="166"/>
  <c r="C21" i="166"/>
  <c r="C19" i="166"/>
  <c r="C18" i="166"/>
  <c r="B18" i="166"/>
  <c r="B17" i="166"/>
  <c r="C16" i="166"/>
  <c r="C15" i="166"/>
  <c r="B15" i="166"/>
  <c r="B14" i="166"/>
  <c r="C13" i="166"/>
  <c r="C12" i="166"/>
  <c r="B12" i="166"/>
  <c r="B11" i="166"/>
  <c r="C10" i="166"/>
  <c r="C9" i="166"/>
  <c r="B9" i="166"/>
  <c r="B8" i="166"/>
  <c r="C7" i="166"/>
  <c r="C6" i="166"/>
  <c r="B6" i="166"/>
  <c r="B5" i="166"/>
  <c r="C4" i="166"/>
  <c r="G18" i="46" l="1"/>
  <c r="J22" i="45" l="1"/>
  <c r="H1" i="45"/>
  <c r="G1" i="45"/>
  <c r="C1" i="45"/>
  <c r="D1" i="45"/>
  <c r="E1" i="45"/>
  <c r="F1" i="45"/>
  <c r="B1" i="45"/>
  <c r="H20" i="42" l="1"/>
  <c r="H1" i="42"/>
  <c r="B63" i="1" s="1"/>
  <c r="C1" i="42" l="1"/>
  <c r="B1" i="42"/>
  <c r="G22" i="41" l="1"/>
  <c r="G63" i="160" l="1"/>
  <c r="G62" i="160"/>
  <c r="G61" i="160"/>
  <c r="G60" i="160"/>
  <c r="G59" i="160"/>
  <c r="G58" i="160"/>
  <c r="G57" i="160"/>
  <c r="G56" i="160"/>
  <c r="G55" i="160"/>
  <c r="G54" i="160"/>
  <c r="G53" i="160"/>
  <c r="G52" i="160"/>
  <c r="K22" i="17" l="1"/>
  <c r="H1" i="17" l="1"/>
  <c r="G1" i="17"/>
  <c r="F1" i="17"/>
  <c r="E1" i="17"/>
  <c r="D1" i="17"/>
  <c r="C1" i="17"/>
  <c r="H1" i="15"/>
  <c r="B90" i="1" s="1"/>
  <c r="B3" i="1" l="1"/>
  <c r="B5" i="79" l="1"/>
  <c r="B5" i="78"/>
  <c r="B5" i="77"/>
  <c r="D1" i="160"/>
  <c r="E1" i="160"/>
  <c r="F1" i="160"/>
  <c r="G1" i="160"/>
  <c r="H1" i="160"/>
  <c r="C1" i="160"/>
  <c r="G19" i="161" l="1"/>
  <c r="G1" i="161"/>
  <c r="B159" i="1" s="1"/>
  <c r="C1" i="161"/>
  <c r="B1" i="161"/>
  <c r="K20" i="160" l="1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G8" i="160"/>
  <c r="G7" i="160"/>
  <c r="G6" i="160"/>
  <c r="G5" i="160"/>
  <c r="G4" i="160"/>
  <c r="B1" i="157" l="1"/>
  <c r="U1" i="157"/>
  <c r="B174" i="1" s="1"/>
  <c r="M1" i="159"/>
  <c r="B173" i="1" s="1"/>
  <c r="M19" i="159"/>
  <c r="B1" i="159" l="1"/>
  <c r="E1" i="156" l="1"/>
  <c r="F1" i="156"/>
  <c r="H19" i="156"/>
  <c r="H1" i="156"/>
  <c r="B141" i="1" s="1"/>
  <c r="D1" i="156"/>
  <c r="C1" i="156"/>
  <c r="B1" i="156"/>
  <c r="F19" i="155"/>
  <c r="F1" i="155"/>
  <c r="B144" i="1" s="1"/>
  <c r="D1" i="155"/>
  <c r="C1" i="155"/>
  <c r="B1" i="155"/>
  <c r="F19" i="154" l="1"/>
  <c r="F1" i="154"/>
  <c r="B143" i="1" s="1"/>
  <c r="D1" i="154"/>
  <c r="C1" i="154"/>
  <c r="B1" i="154"/>
  <c r="B1" i="153"/>
  <c r="D1" i="153"/>
  <c r="F19" i="153"/>
  <c r="F1" i="153"/>
  <c r="B142" i="1" s="1"/>
  <c r="C1" i="153"/>
  <c r="G19" i="152" l="1"/>
  <c r="H1" i="152"/>
  <c r="B161" i="1" s="1"/>
  <c r="E1" i="152"/>
  <c r="D1" i="152"/>
  <c r="C1" i="152"/>
  <c r="B1" i="152"/>
  <c r="F19" i="151" l="1"/>
  <c r="G1" i="151"/>
  <c r="B160" i="1" s="1"/>
  <c r="E1" i="151"/>
  <c r="D1" i="151"/>
  <c r="C1" i="151"/>
  <c r="B1" i="151"/>
  <c r="G19" i="148" l="1"/>
  <c r="G1" i="148"/>
  <c r="B156" i="1" s="1"/>
  <c r="E1" i="148"/>
  <c r="D1" i="148"/>
  <c r="C1" i="148"/>
  <c r="B1" i="148"/>
  <c r="E19" i="103" l="1"/>
  <c r="E1" i="103"/>
  <c r="B158" i="1" s="1"/>
  <c r="B1" i="103"/>
  <c r="H19" i="147"/>
  <c r="H1" i="147"/>
  <c r="B155" i="1" s="1"/>
  <c r="F1" i="147"/>
  <c r="E1" i="147"/>
  <c r="D1" i="147"/>
  <c r="C1" i="147"/>
  <c r="B1" i="147"/>
  <c r="F19" i="146"/>
  <c r="F1" i="146"/>
  <c r="B154" i="1" s="1"/>
  <c r="C1" i="146"/>
  <c r="B1" i="146"/>
  <c r="E18" i="97"/>
  <c r="E1" i="97"/>
  <c r="B138" i="1" s="1"/>
  <c r="C1" i="97"/>
  <c r="B1" i="97"/>
  <c r="G18" i="96"/>
  <c r="G1" i="96"/>
  <c r="B137" i="1" s="1"/>
  <c r="E1" i="96"/>
  <c r="D1" i="96"/>
  <c r="C1" i="96"/>
  <c r="B1" i="96"/>
  <c r="G18" i="95"/>
  <c r="G1" i="95"/>
  <c r="B136" i="1" s="1"/>
  <c r="E1" i="95"/>
  <c r="D1" i="95"/>
  <c r="C1" i="95"/>
  <c r="B1" i="95"/>
  <c r="G19" i="94"/>
  <c r="G18" i="94"/>
  <c r="G1" i="94"/>
  <c r="B135" i="1" s="1"/>
  <c r="E1" i="94"/>
  <c r="D1" i="94"/>
  <c r="E18" i="93"/>
  <c r="E1" i="93"/>
  <c r="B134" i="1" s="1"/>
  <c r="C1" i="93"/>
  <c r="B1" i="93"/>
  <c r="G1" i="92"/>
  <c r="B133" i="1" s="1"/>
  <c r="E1" i="92"/>
  <c r="D1" i="92"/>
  <c r="C1" i="92"/>
  <c r="B1" i="92"/>
  <c r="K20" i="91"/>
  <c r="K1" i="91"/>
  <c r="B132" i="1" s="1"/>
  <c r="I1" i="91"/>
  <c r="H1" i="91"/>
  <c r="F1" i="91"/>
  <c r="E1" i="91"/>
  <c r="D1" i="91"/>
  <c r="B1" i="91"/>
  <c r="M20" i="90"/>
  <c r="M1" i="90"/>
  <c r="B131" i="1" s="1"/>
  <c r="K1" i="90"/>
  <c r="J1" i="90"/>
  <c r="I1" i="90"/>
  <c r="H1" i="90"/>
  <c r="G1" i="90"/>
  <c r="F1" i="90"/>
  <c r="E1" i="90"/>
  <c r="D1" i="90"/>
  <c r="C1" i="90"/>
  <c r="B1" i="90"/>
  <c r="J18" i="22"/>
  <c r="J1" i="22"/>
  <c r="B94" i="1" s="1"/>
  <c r="F1" i="22"/>
  <c r="I19" i="21"/>
  <c r="I1" i="21"/>
  <c r="B95" i="1" s="1"/>
  <c r="D1" i="21"/>
  <c r="C1" i="21"/>
  <c r="B1" i="21"/>
  <c r="J20" i="20"/>
  <c r="J1" i="20"/>
  <c r="B93" i="1" s="1"/>
  <c r="C1" i="20"/>
  <c r="B1" i="20"/>
  <c r="I19" i="19"/>
  <c r="G1" i="19"/>
  <c r="D1" i="19"/>
  <c r="C1" i="19"/>
  <c r="B1" i="19"/>
  <c r="K1" i="17"/>
  <c r="B91" i="1" s="1"/>
  <c r="H18" i="15"/>
  <c r="F1" i="15"/>
  <c r="E1" i="15"/>
  <c r="D1" i="15"/>
  <c r="C1" i="15"/>
  <c r="B1" i="15"/>
  <c r="G1" i="46"/>
  <c r="B70" i="1" s="1"/>
  <c r="D1" i="46"/>
  <c r="C1" i="46"/>
  <c r="B1" i="46"/>
  <c r="J1" i="45"/>
  <c r="B66" i="1" s="1"/>
  <c r="K20" i="43"/>
  <c r="K1" i="43"/>
  <c r="B61" i="1" s="1"/>
  <c r="I1" i="43"/>
  <c r="H1" i="43"/>
  <c r="G1" i="43"/>
  <c r="F1" i="43"/>
  <c r="E1" i="43"/>
  <c r="D1" i="43"/>
  <c r="C1" i="43"/>
  <c r="B1" i="43"/>
  <c r="G1" i="41"/>
  <c r="B60" i="1" s="1"/>
  <c r="E1" i="41"/>
  <c r="D1" i="41"/>
  <c r="C1" i="41"/>
  <c r="B1" i="41"/>
  <c r="F19" i="40"/>
  <c r="F1" i="40"/>
  <c r="B62" i="1" s="1"/>
  <c r="C1" i="40"/>
  <c r="B1" i="40"/>
  <c r="H1" i="81"/>
  <c r="B18" i="1" s="1"/>
  <c r="C1" i="81"/>
  <c r="B1" i="81"/>
  <c r="E1" i="79"/>
  <c r="B16" i="1" s="1"/>
  <c r="E1" i="78"/>
  <c r="B15" i="1" s="1"/>
  <c r="D1" i="77"/>
  <c r="B14" i="1" s="1"/>
  <c r="E18" i="76"/>
  <c r="E1" i="76"/>
  <c r="B13" i="1" s="1"/>
  <c r="C1" i="76"/>
  <c r="B1" i="76"/>
  <c r="B8" i="1"/>
  <c r="B172" i="1"/>
  <c r="B168" i="1"/>
  <c r="B162" i="1"/>
  <c r="B153" i="1"/>
  <c r="B139" i="1"/>
  <c r="B130" i="1"/>
  <c r="B129" i="1"/>
  <c r="B111" i="1"/>
  <c r="B89" i="1"/>
  <c r="B80" i="1"/>
  <c r="B59" i="1"/>
  <c r="B40" i="1"/>
  <c r="B28" i="1"/>
  <c r="B27" i="1"/>
  <c r="B7" i="1"/>
  <c r="B5" i="1"/>
</calcChain>
</file>

<file path=xl/sharedStrings.xml><?xml version="1.0" encoding="utf-8"?>
<sst xmlns="http://schemas.openxmlformats.org/spreadsheetml/2006/main" count="4054" uniqueCount="1918">
  <si>
    <t>ІСЦ</t>
  </si>
  <si>
    <t xml:space="preserve"> </t>
  </si>
  <si>
    <t>09.16</t>
  </si>
  <si>
    <t>01.17</t>
  </si>
  <si>
    <t>09.17</t>
  </si>
  <si>
    <t>01.18</t>
  </si>
  <si>
    <t>Core CPI</t>
  </si>
  <si>
    <t>Базовий ІСЦ</t>
  </si>
  <si>
    <t>Цільовий діапазон</t>
  </si>
  <si>
    <t>Нижня межа діапазону</t>
  </si>
  <si>
    <t>CPI</t>
  </si>
  <si>
    <t>Головне</t>
  </si>
  <si>
    <t>Українською</t>
  </si>
  <si>
    <t>Summary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</si>
  <si>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</si>
  <si>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</si>
  <si>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</si>
  <si>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</si>
  <si>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</si>
  <si>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</si>
  <si>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</si>
  <si>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</si>
  <si>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</si>
  <si>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</si>
  <si>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</si>
  <si>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</si>
  <si>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</si>
  <si>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</si>
  <si>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</si>
  <si>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</si>
  <si>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</si>
  <si>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</si>
  <si>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</si>
  <si>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</si>
  <si>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</si>
  <si>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</si>
  <si>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</si>
  <si>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</si>
  <si>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</si>
  <si>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</si>
  <si>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</si>
  <si>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</si>
  <si>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</si>
  <si>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</si>
  <si>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</si>
  <si>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</si>
  <si>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</si>
  <si>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</si>
  <si>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</si>
  <si>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</si>
  <si>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</si>
  <si>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</si>
  <si>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</si>
  <si>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</si>
  <si>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>Джерело: ДССУ, розрахунки НБУ.</t>
  </si>
  <si>
    <t>Source: SSSU, NBU staff estimates.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</si>
  <si>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</si>
  <si>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</si>
  <si>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</si>
  <si>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</si>
  <si>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</si>
  <si>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</si>
  <si>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</si>
  <si>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</si>
  <si>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</si>
  <si>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Інфляційні очікування на наступні 12 місяців, %</t>
  </si>
  <si>
    <t>Inflation Expectations for the Next 12 Months, %</t>
  </si>
  <si>
    <t>Джерело: НБУ, GfK Ukraine.</t>
  </si>
  <si>
    <t>Source: NBU, GfK Ukraine.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</si>
  <si>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</si>
  <si>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</si>
  <si>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</si>
  <si>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</si>
  <si>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</si>
  <si>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</si>
  <si>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Source: NBU staff estimates.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</si>
  <si>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</si>
  <si>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</si>
  <si>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</si>
  <si>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</si>
  <si>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</si>
  <si>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</si>
  <si>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</si>
  <si>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</si>
  <si>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</si>
  <si>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</si>
  <si>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</si>
  <si>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</si>
  <si>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</si>
  <si>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</si>
  <si>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</si>
  <si>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</si>
  <si>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</si>
  <si>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</si>
  <si>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</si>
  <si>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</si>
  <si>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</si>
  <si>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</si>
  <si>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</si>
  <si>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Restaurants, cafés and the like</t>
  </si>
  <si>
    <t>Accommodation services</t>
  </si>
  <si>
    <t>Готелі</t>
  </si>
  <si>
    <t>Actual rentals for housing</t>
  </si>
  <si>
    <t>Оренда житла</t>
  </si>
  <si>
    <t>Maintenance and repair of the dwelling</t>
  </si>
  <si>
    <t>Out-patient services</t>
  </si>
  <si>
    <t>Амбулаторні послуги</t>
  </si>
  <si>
    <t>Hospital services</t>
  </si>
  <si>
    <t>Послуги лікарень</t>
  </si>
  <si>
    <t>Financial services n.e.c.</t>
  </si>
  <si>
    <t>Теплова карта* нормалізованих річних змін цін на послуги**, %</t>
  </si>
  <si>
    <t>Normalized* Services Inflation Heat Map** in Ukraine, %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</si>
  <si>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</si>
  <si>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</si>
  <si>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</si>
  <si>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</si>
  <si>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</si>
  <si>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</si>
  <si>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</si>
  <si>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</si>
  <si>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</si>
  <si>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</si>
  <si>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</si>
  <si>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</si>
  <si>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</si>
  <si>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</si>
  <si>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</si>
  <si>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</si>
  <si>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</si>
  <si>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</si>
  <si>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</si>
  <si>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</si>
  <si>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</si>
  <si>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</si>
  <si>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</si>
  <si>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>Добувна промисловість</t>
  </si>
  <si>
    <t>Металургія</t>
  </si>
  <si>
    <t>Машинобудування</t>
  </si>
  <si>
    <t>Metallurgy</t>
  </si>
  <si>
    <t>Дефлятор ВВП*</t>
  </si>
  <si>
    <t>&lt;&lt;</t>
  </si>
  <si>
    <t>Поточний рахунок</t>
  </si>
  <si>
    <t>Товари</t>
  </si>
  <si>
    <t>Первинні доходи</t>
  </si>
  <si>
    <t>Вторинні доходи</t>
  </si>
  <si>
    <t>Current account balance</t>
  </si>
  <si>
    <t>Goods (net)</t>
  </si>
  <si>
    <t>Services (net)</t>
  </si>
  <si>
    <t>Primary income</t>
  </si>
  <si>
    <t>Secondary income</t>
  </si>
  <si>
    <t>ІІ.16</t>
  </si>
  <si>
    <t>ІІ.17</t>
  </si>
  <si>
    <t>ІІІ.17</t>
  </si>
  <si>
    <t>ІІ.18</t>
  </si>
  <si>
    <t>Foods</t>
  </si>
  <si>
    <t>Other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</si>
  <si>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</si>
  <si>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</si>
  <si>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</si>
  <si>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</si>
  <si>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</si>
  <si>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</si>
  <si>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</si>
  <si>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</si>
  <si>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</si>
  <si>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</si>
  <si>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</si>
  <si>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</si>
  <si>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</si>
  <si>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За рахунок обсягів</t>
  </si>
  <si>
    <t>І.18</t>
  </si>
  <si>
    <t>Poland</t>
  </si>
  <si>
    <t>Польща</t>
  </si>
  <si>
    <t>Росія</t>
  </si>
  <si>
    <t>Державний сектор</t>
  </si>
  <si>
    <t>Фінансовий рахунок</t>
  </si>
  <si>
    <t>Public sector</t>
  </si>
  <si>
    <t>FDI</t>
  </si>
  <si>
    <t>FX cash outside banks</t>
  </si>
  <si>
    <t>Financial account</t>
  </si>
  <si>
    <t>Міжнародні резерви, млрд дол.</t>
  </si>
  <si>
    <t xml:space="preserve">Міжнародні резерви та критерії їх адекватності, % </t>
  </si>
  <si>
    <t>International reserves, USD bn</t>
  </si>
  <si>
    <t xml:space="preserve">Adequacy Criteria of International Reserves, % </t>
  </si>
  <si>
    <t>І.15</t>
  </si>
  <si>
    <t>І.16</t>
  </si>
  <si>
    <t>ІII.16</t>
  </si>
  <si>
    <t>І.17</t>
  </si>
  <si>
    <t>ІII.17</t>
  </si>
  <si>
    <t>Сектор ЗДУ</t>
  </si>
  <si>
    <t>Центральний банк</t>
  </si>
  <si>
    <t>Central bank</t>
  </si>
  <si>
    <t>IІ.18</t>
  </si>
  <si>
    <t>%</t>
  </si>
  <si>
    <t>ІV.16</t>
  </si>
  <si>
    <t>ІV.17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</si>
  <si>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</si>
  <si>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</si>
  <si>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</si>
  <si>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</si>
  <si>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</si>
  <si>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Резерви/короткостроковий борг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</si>
  <si>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</si>
  <si>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</si>
  <si>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</si>
  <si>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</si>
  <si>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</si>
  <si>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</si>
  <si>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</si>
  <si>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</si>
  <si>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Reserves/short-term debt</t>
  </si>
  <si>
    <t>Промисловість</t>
  </si>
  <si>
    <t>Сільське господарство</t>
  </si>
  <si>
    <t>Agriculture</t>
  </si>
  <si>
    <t>Manufacturing</t>
  </si>
  <si>
    <t>Construction</t>
  </si>
  <si>
    <t>Будівництво</t>
  </si>
  <si>
    <t>Industry</t>
  </si>
  <si>
    <t>03.16</t>
  </si>
  <si>
    <t>06.16</t>
  </si>
  <si>
    <t>12.16</t>
  </si>
  <si>
    <t>03.17</t>
  </si>
  <si>
    <t>06.17</t>
  </si>
  <si>
    <t>12.17</t>
  </si>
  <si>
    <t>03.18</t>
  </si>
  <si>
    <t>06.18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</si>
  <si>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</si>
  <si>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</si>
  <si>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</si>
  <si>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</si>
  <si>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</si>
  <si>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</si>
  <si>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</si>
  <si>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</si>
  <si>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</si>
  <si>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</si>
  <si>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</si>
  <si>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</si>
  <si>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</si>
  <si>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</si>
  <si>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</si>
  <si>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</si>
  <si>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2015</t>
  </si>
  <si>
    <t>2016</t>
  </si>
  <si>
    <t>2017</t>
  </si>
  <si>
    <t>Social benefits</t>
  </si>
  <si>
    <t>Social transfers in kind</t>
  </si>
  <si>
    <t>ІI.15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</si>
  <si>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</si>
  <si>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</si>
  <si>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</si>
  <si>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</si>
  <si>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</si>
  <si>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</si>
  <si>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</si>
  <si>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</si>
  <si>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</si>
  <si>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</si>
  <si>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</si>
  <si>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</si>
  <si>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</si>
  <si>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</si>
  <si>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</si>
  <si>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</si>
  <si>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</si>
  <si>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</si>
  <si>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Коридор процентних ставок НБУ*</t>
  </si>
  <si>
    <t>Key policy rate</t>
  </si>
  <si>
    <t xml:space="preserve">Overnight loans </t>
  </si>
  <si>
    <t xml:space="preserve">Overnight CDs </t>
  </si>
  <si>
    <t>Overnight unsecured loans and deposits UIIR</t>
  </si>
  <si>
    <t>Interest rate corridor*</t>
  </si>
  <si>
    <t>* Верхня межа коридору – процентні ставки за кредитами овернайт НБУ, нижня – за ДС овернайт НБУ.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</si>
  <si>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</si>
  <si>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</si>
  <si>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</si>
  <si>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</si>
  <si>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</si>
  <si>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</si>
  <si>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</si>
  <si>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</si>
  <si>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</si>
  <si>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</si>
  <si>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</si>
  <si>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</si>
  <si>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</si>
  <si>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</si>
  <si>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</si>
  <si>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</si>
  <si>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</si>
  <si>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</si>
  <si>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</si>
  <si>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</si>
  <si>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</si>
  <si>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</si>
  <si>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</si>
  <si>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</si>
  <si>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</si>
  <si>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</si>
  <si>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</si>
  <si>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</si>
  <si>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 xml:space="preserve">Average Weighted Interest Rates on New Hryvnia Loans (excl. overdrafts) and Deposits, % pa 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</si>
  <si>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</si>
  <si>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</si>
  <si>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</si>
  <si>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</si>
  <si>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</si>
  <si>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</si>
  <si>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</si>
  <si>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</si>
  <si>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FX interventions</t>
  </si>
  <si>
    <t>IІ.15</t>
  </si>
  <si>
    <t>IІ.16</t>
  </si>
  <si>
    <t>IІ.17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</si>
  <si>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</si>
  <si>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</si>
  <si>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</si>
  <si>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</si>
  <si>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</si>
  <si>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</si>
  <si>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>Demand deposits</t>
  </si>
  <si>
    <t>Up to 1 year</t>
  </si>
  <si>
    <t>1-2 years</t>
  </si>
  <si>
    <t>Over 2 years</t>
  </si>
  <si>
    <t>ІІІ.18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</si>
  <si>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</si>
  <si>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</si>
  <si>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</si>
  <si>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</si>
  <si>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</si>
  <si>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</si>
  <si>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</si>
  <si>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</si>
  <si>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</si>
  <si>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</si>
  <si>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</si>
  <si>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</si>
  <si>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</si>
  <si>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</si>
  <si>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</si>
  <si>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</si>
  <si>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</si>
  <si>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</si>
  <si>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</si>
  <si>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</si>
  <si>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база</t>
  </si>
  <si>
    <t>Monetary base</t>
  </si>
  <si>
    <t>UAwGDP</t>
  </si>
  <si>
    <t>IIІ.17</t>
  </si>
  <si>
    <t>Кількісні обсяги світової торгівлі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</si>
  <si>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</si>
  <si>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</si>
  <si>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</si>
  <si>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</si>
  <si>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</si>
  <si>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</si>
  <si>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</si>
  <si>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</si>
  <si>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</si>
  <si>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</si>
  <si>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</si>
  <si>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>Єврозона</t>
  </si>
  <si>
    <t>Єгипет</t>
  </si>
  <si>
    <t>Інші країни</t>
  </si>
  <si>
    <t>Euro area</t>
  </si>
  <si>
    <t>Egypt</t>
  </si>
  <si>
    <t>Other countries</t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</si>
  <si>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</si>
  <si>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</si>
  <si>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</si>
  <si>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</si>
  <si>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</si>
  <si>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</si>
  <si>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</si>
  <si>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</si>
  <si>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</si>
  <si>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</si>
  <si>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</si>
  <si>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</si>
  <si>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</si>
  <si>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</si>
  <si>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</si>
  <si>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</si>
  <si>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</si>
  <si>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>World Sunflower Oil Prices, USD/MT</t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</si>
  <si>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</si>
  <si>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</si>
  <si>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</si>
  <si>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</si>
  <si>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</si>
  <si>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</si>
  <si>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</si>
  <si>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</si>
  <si>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</si>
  <si>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</si>
  <si>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</si>
  <si>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</si>
  <si>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</si>
  <si>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</si>
  <si>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</si>
  <si>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Туреччина (поточний прогноз)</t>
  </si>
  <si>
    <t>Туреччина (попередній прогноз)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</si>
  <si>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</si>
  <si>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</si>
  <si>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</si>
  <si>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</si>
  <si>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</si>
  <si>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</si>
  <si>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</si>
  <si>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</si>
  <si>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</si>
  <si>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</si>
  <si>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</si>
  <si>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</si>
  <si>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</si>
  <si>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</si>
  <si>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</si>
  <si>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</si>
  <si>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</si>
  <si>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</si>
  <si>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</si>
  <si>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</si>
  <si>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</si>
  <si>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</si>
  <si>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</si>
  <si>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</si>
  <si>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</si>
  <si>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</si>
  <si>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</si>
  <si>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</si>
  <si>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</si>
  <si>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</si>
  <si>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</si>
  <si>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</si>
  <si>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</si>
  <si>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</si>
  <si>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</si>
  <si>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</si>
  <si>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</si>
  <si>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</si>
  <si>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</si>
  <si>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</si>
  <si>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</si>
  <si>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</si>
  <si>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</si>
  <si>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</si>
  <si>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</si>
  <si>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</si>
  <si>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</si>
  <si>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</si>
  <si>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</si>
  <si>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>World Production</t>
  </si>
  <si>
    <t>World Consumption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</si>
  <si>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</si>
  <si>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</si>
  <si>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</si>
  <si>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</si>
  <si>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</si>
  <si>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GDP, % yoy</t>
  </si>
  <si>
    <t>Consumption</t>
  </si>
  <si>
    <t>Gross fixed capital formation</t>
  </si>
  <si>
    <t>Change in inventories</t>
  </si>
  <si>
    <t>Net exports</t>
  </si>
  <si>
    <t>ВВП</t>
  </si>
  <si>
    <t>Потенційний ВВП</t>
  </si>
  <si>
    <t>GDP</t>
  </si>
  <si>
    <t>Potential GDP</t>
  </si>
  <si>
    <t>Actual and Potential GDP, % yoy</t>
  </si>
  <si>
    <t>Розрив ВВП, % від потенційного ВВП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</si>
  <si>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</si>
  <si>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</si>
  <si>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</si>
  <si>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</si>
  <si>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</si>
  <si>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</si>
  <si>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</si>
  <si>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</si>
  <si>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</si>
  <si>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</si>
  <si>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</si>
  <si>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</si>
  <si>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</si>
  <si>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</si>
  <si>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</si>
  <si>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</si>
  <si>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</si>
  <si>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</si>
  <si>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</si>
  <si>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</si>
  <si>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</si>
  <si>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</si>
  <si>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Financial account (previous forecast)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</si>
  <si>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</si>
  <si>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</si>
  <si>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</si>
  <si>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</si>
  <si>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</si>
  <si>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</si>
  <si>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</si>
  <si>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</si>
  <si>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Кв/кв, с/c</t>
  </si>
  <si>
    <t>Р/р (п. ш.)</t>
  </si>
  <si>
    <t>Реальний ВВП, %</t>
  </si>
  <si>
    <t>Real GDP, %</t>
  </si>
  <si>
    <t>Qoq, SA data</t>
  </si>
  <si>
    <t>Yoy (RHS)</t>
  </si>
  <si>
    <t>ВДВ за групами видів діяльності, % р/р</t>
  </si>
  <si>
    <t>GVA by the Groups of Sectors, % yoy</t>
  </si>
  <si>
    <t>Реальний ВВП, % р/р</t>
  </si>
  <si>
    <t>Real GDP, % yoy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</si>
  <si>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</si>
  <si>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</si>
  <si>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</si>
  <si>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</si>
  <si>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</si>
  <si>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</si>
  <si>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</si>
  <si>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Source: SSSU, NBU staff estimates and surveys.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</si>
  <si>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</si>
  <si>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</si>
  <si>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</si>
  <si>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</si>
  <si>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Retail trade turnover</t>
  </si>
  <si>
    <t>Wholesale trade</t>
  </si>
  <si>
    <t>Freight turnover</t>
  </si>
  <si>
    <t>Хімічна пром-сть (п. ш.)</t>
  </si>
  <si>
    <t>Енергетика</t>
  </si>
  <si>
    <t>Chemical (RHS)</t>
  </si>
  <si>
    <t>Food industry</t>
  </si>
  <si>
    <t>Mining</t>
  </si>
  <si>
    <t>Electricity supply</t>
  </si>
  <si>
    <t>Consolidated budget</t>
  </si>
  <si>
    <t>State budget</t>
  </si>
  <si>
    <t>Local budgets</t>
  </si>
  <si>
    <t>Джерело: ДКСУ, розрахунки НБУ.</t>
  </si>
  <si>
    <t>Source: STSU, NBU staff estimates.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</si>
  <si>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</si>
  <si>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</si>
  <si>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</si>
  <si>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</si>
  <si>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</si>
  <si>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</si>
  <si>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</si>
  <si>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</si>
  <si>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</si>
  <si>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</si>
  <si>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</si>
  <si>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</si>
  <si>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</si>
  <si>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</si>
  <si>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</si>
  <si>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</si>
  <si>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</si>
  <si>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Доходи</t>
  </si>
  <si>
    <t>Неподаткові надходження</t>
  </si>
  <si>
    <t>Non-tax revenues</t>
  </si>
  <si>
    <t>Other revenues</t>
  </si>
  <si>
    <t>IІІ.17</t>
  </si>
  <si>
    <t>Внутрішні податки</t>
  </si>
  <si>
    <t>Domestic taxes</t>
  </si>
  <si>
    <t>Import taxes</t>
  </si>
  <si>
    <t>Оплата праці</t>
  </si>
  <si>
    <t>Товари і послуги</t>
  </si>
  <si>
    <t xml:space="preserve">Поточні трансферти </t>
  </si>
  <si>
    <t>Обслуговування боргу</t>
  </si>
  <si>
    <t>Інші поточні видатки</t>
  </si>
  <si>
    <t>Капітальні видатки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</si>
  <si>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</si>
  <si>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</si>
  <si>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</si>
  <si>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</si>
  <si>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</si>
  <si>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</si>
  <si>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>млрд грн</t>
  </si>
  <si>
    <t>UAH bn</t>
  </si>
  <si>
    <t xml:space="preserve">Поточні видатки </t>
  </si>
  <si>
    <t>Current expenditures</t>
  </si>
  <si>
    <t xml:space="preserve">Capital expenditures </t>
  </si>
  <si>
    <t>Борг, усього</t>
  </si>
  <si>
    <t>Внутрішній борг</t>
  </si>
  <si>
    <t xml:space="preserve">Зовнішній борг </t>
  </si>
  <si>
    <t>% до ВВП (п. ш.)</t>
  </si>
  <si>
    <t>Total debt</t>
  </si>
  <si>
    <t>Domestic debt</t>
  </si>
  <si>
    <t>Foreign debt</t>
  </si>
  <si>
    <t>Debt/GDP* (RHS)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</si>
  <si>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</si>
  <si>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</si>
  <si>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</si>
  <si>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</si>
  <si>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</si>
  <si>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</si>
  <si>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</si>
  <si>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</si>
  <si>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</si>
  <si>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Output by Selected Types of Activity, % yoy (quarterly averages)</t>
  </si>
  <si>
    <t xml:space="preserve">Output by Selected Types of Industrial Activity, % yoy (quarterly averages) </t>
  </si>
  <si>
    <t>Джерело: ДССУ, розрахунки та опитування НБУ.</t>
  </si>
  <si>
    <t>Внески в річну зміну доходів зведеного бюджету, в. п.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</si>
  <si>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</si>
  <si>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Contributions to Annual Changes in Revenues  of the Consolidated Budget, pp
</t>
  </si>
  <si>
    <t>Global PMI and World Business Confidence</t>
  </si>
  <si>
    <t>Manufacturing PMI,  Selected Economies, points</t>
  </si>
  <si>
    <t xml:space="preserve">Consumer Price Index of Selected Ukraine’s MTP Countries and Weighted Average of Ukraine’s MTP Countries' CPI (UAwCPI), % yoy </t>
  </si>
  <si>
    <t>Selected EM Currencies versus USD, % change, eop</t>
  </si>
  <si>
    <t>Motor Vehicle Imports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</si>
  <si>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</si>
  <si>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</si>
  <si>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</si>
  <si>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</si>
  <si>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</si>
  <si>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Інвестиції</t>
  </si>
  <si>
    <t>Investment</t>
  </si>
  <si>
    <t>Inventories</t>
  </si>
  <si>
    <t>Exports</t>
  </si>
  <si>
    <t>Imports</t>
  </si>
  <si>
    <t>Експорт</t>
  </si>
  <si>
    <t>Імпорт</t>
  </si>
  <si>
    <t>Інвестиції в основний капітал</t>
  </si>
  <si>
    <t>Зведений бюджет, % ВВП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</si>
  <si>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</si>
  <si>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</si>
  <si>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</si>
  <si>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</si>
  <si>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</si>
  <si>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</si>
  <si>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</si>
  <si>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</si>
  <si>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</si>
  <si>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</si>
  <si>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</si>
  <si>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</si>
  <si>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</si>
  <si>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</si>
  <si>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</si>
  <si>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</si>
  <si>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</si>
  <si>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Primary income balance (net)</t>
  </si>
  <si>
    <t>Secondary income balance (net)</t>
  </si>
  <si>
    <t>Імпорт газу</t>
  </si>
  <si>
    <t>Gas Imports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</si>
  <si>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</si>
  <si>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</si>
  <si>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</si>
  <si>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</si>
  <si>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</si>
  <si>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</si>
  <si>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Core Inflation, %</t>
  </si>
  <si>
    <t>Базовий ІСЦ,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</si>
  <si>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</si>
  <si>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</si>
  <si>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</si>
  <si>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</si>
  <si>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</si>
  <si>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</si>
  <si>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</si>
  <si>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</si>
  <si>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</si>
  <si>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</si>
  <si>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</si>
  <si>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</si>
  <si>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</si>
  <si>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Ціль</t>
  </si>
  <si>
    <t>Target</t>
  </si>
  <si>
    <t>Tolerance bands</t>
  </si>
  <si>
    <t>Contributions to Real GDP Growth, p. p.</t>
  </si>
  <si>
    <t>Source: IMF, STSU, MFU, NBU staff estimates.</t>
  </si>
  <si>
    <t>Джерело: МВФ, ДКСУ, МФУ, розрахунки НБУ.</t>
  </si>
  <si>
    <t>Administered Price Inflation, %</t>
  </si>
  <si>
    <t>Прогноз реального ВВП, % р/р</t>
  </si>
  <si>
    <t>Real GDP, yoy changes, %</t>
  </si>
  <si>
    <t>Прогноз ІСЦ та інфляційні цілі, % р/р</t>
  </si>
  <si>
    <t>немає дозволу</t>
  </si>
  <si>
    <t>no permission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</si>
  <si>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</si>
  <si>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</si>
  <si>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</si>
  <si>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</si>
  <si>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</si>
  <si>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</si>
  <si>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</si>
  <si>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</si>
  <si>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</si>
  <si>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</si>
  <si>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</si>
  <si>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</si>
  <si>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</si>
  <si>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</si>
  <si>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</si>
  <si>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</si>
  <si>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</si>
  <si>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</si>
  <si>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</si>
  <si>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</si>
  <si>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</si>
  <si>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</si>
  <si>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</si>
  <si>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</si>
  <si>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</si>
  <si>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Суми значень можуть не співпадати через заокруглення</t>
  </si>
  <si>
    <t>Values may not sum to total due to rounding</t>
  </si>
  <si>
    <t>Рахунок поточних операцій, млрд дол.</t>
  </si>
  <si>
    <t>Current Account Balance, USD bn</t>
  </si>
  <si>
    <t>Machinery</t>
  </si>
  <si>
    <t>Мінеральні продукти</t>
  </si>
  <si>
    <t>Minerals</t>
  </si>
  <si>
    <t>Інші товари</t>
  </si>
  <si>
    <t>Other goods</t>
  </si>
  <si>
    <t>Експорт товарів</t>
  </si>
  <si>
    <t>Внески в річну зміну експорту товарів, в. п.</t>
  </si>
  <si>
    <t>By prices</t>
  </si>
  <si>
    <t>By volumes</t>
  </si>
  <si>
    <t>I.21</t>
  </si>
  <si>
    <t>II.21</t>
  </si>
  <si>
    <t>III.21</t>
  </si>
  <si>
    <t>IV.21</t>
  </si>
  <si>
    <t>Фінансовий рахунок: чисті зовнішні зобов’язання, млрд дол.</t>
  </si>
  <si>
    <t>Financial Account: Net External Liabilities, USD bn</t>
  </si>
  <si>
    <t>Міжнародні резерви (п. ш.)</t>
  </si>
  <si>
    <t>International reserves (RHS)</t>
  </si>
  <si>
    <t>Відкритість економіки</t>
  </si>
  <si>
    <t>Openness of the economy</t>
  </si>
  <si>
    <t>Рівень безробіття</t>
  </si>
  <si>
    <t>Рівень безробіття, с/с</t>
  </si>
  <si>
    <t>Рівень економічної активності (п.ш.)</t>
  </si>
  <si>
    <t>Рівень економічної активності, с/с (п.ш.)</t>
  </si>
  <si>
    <t>Unemployment</t>
  </si>
  <si>
    <t>Unemployment, sa</t>
  </si>
  <si>
    <t>Contributions to Annual Change in Nominal Household Income, pp</t>
  </si>
  <si>
    <t>Доходи від власності</t>
  </si>
  <si>
    <t>Property income</t>
  </si>
  <si>
    <t>Прибуток та зміш. дохід</t>
  </si>
  <si>
    <t>Cоц. допомоги</t>
  </si>
  <si>
    <t>Інші поточні трансф.</t>
  </si>
  <si>
    <t>Other current transfers</t>
  </si>
  <si>
    <t>Соц. трансф. в натурі</t>
  </si>
  <si>
    <t>Nominal household income, yoy</t>
  </si>
  <si>
    <t>Номінальні доходи населення, % р/р</t>
  </si>
  <si>
    <t xml:space="preserve">Nominal wages </t>
  </si>
  <si>
    <t>Реальна заробітна плата</t>
  </si>
  <si>
    <t>Nominal wages</t>
  </si>
  <si>
    <t>Real wages</t>
  </si>
  <si>
    <t>Джерело: ДССУ, ПФУ, розрахунки НБУ.</t>
  </si>
  <si>
    <t>Source: SSSU, PFU, NBU staff estimates.</t>
  </si>
  <si>
    <t>* У % до економічно активного населення у віці 15 – 70 років.</t>
  </si>
  <si>
    <t>** У % до всього населення у віці 15 – 70 років.</t>
  </si>
  <si>
    <t>Expectation of enterprises (balance of answers), pp, RHS</t>
  </si>
  <si>
    <t>Очікування підприємств (баланс відповідей), в.п. (п. ш.)</t>
  </si>
  <si>
    <t>07.17</t>
  </si>
  <si>
    <t>07.18</t>
  </si>
  <si>
    <t>01.19</t>
  </si>
  <si>
    <t>12.18</t>
  </si>
  <si>
    <t>Освіта</t>
  </si>
  <si>
    <t>Education</t>
  </si>
  <si>
    <t>Hairdressing and manicure</t>
  </si>
  <si>
    <t>Сире м'ясо</t>
  </si>
  <si>
    <t>Raw meat</t>
  </si>
  <si>
    <t>Інше</t>
  </si>
  <si>
    <t>Хліб</t>
  </si>
  <si>
    <t>Bread</t>
  </si>
  <si>
    <t>2.1.1</t>
  </si>
  <si>
    <t>2.1.3</t>
  </si>
  <si>
    <t>2.1.4</t>
  </si>
  <si>
    <t>2.1.5</t>
  </si>
  <si>
    <t>2.1.6</t>
  </si>
  <si>
    <t>2.1.7</t>
  </si>
  <si>
    <t>2.1.10</t>
  </si>
  <si>
    <t>2.1.11</t>
  </si>
  <si>
    <t>2.1.2</t>
  </si>
  <si>
    <t>2.1.8</t>
  </si>
  <si>
    <t>2.1.9</t>
  </si>
  <si>
    <t>Інфляційний розвиток</t>
  </si>
  <si>
    <t>Inflation Development</t>
  </si>
  <si>
    <t>2.1</t>
  </si>
  <si>
    <t>2</t>
  </si>
  <si>
    <t>Внутрішня економіка</t>
  </si>
  <si>
    <t>Domestic Economy</t>
  </si>
  <si>
    <t>CPI target band</t>
  </si>
  <si>
    <t>Обсяги, млрд м3</t>
  </si>
  <si>
    <t>Приватне споживання*</t>
  </si>
  <si>
    <t>Private consumption*</t>
  </si>
  <si>
    <t>Government consumption</t>
  </si>
  <si>
    <t>* Включає кінцеві споживчі витрати домогосподарств та некомерційних організацій, що обслуговують домашні господарства.</t>
  </si>
  <si>
    <t>*Including consumption expenditures of households and non-profit institutions serving households.</t>
  </si>
  <si>
    <t>GFCF, % yoy</t>
  </si>
  <si>
    <t>GFCF index, I.12=100 (RHS)</t>
  </si>
  <si>
    <t>Капітальні інвестиції, % р/р</t>
  </si>
  <si>
    <t>Торгівля і транспорт</t>
  </si>
  <si>
    <t>Телекомунікації</t>
  </si>
  <si>
    <t>Операції з нерухомістю</t>
  </si>
  <si>
    <t>Державне управління</t>
  </si>
  <si>
    <t>Внески видів діяльності в річну зміну капітальних інвестицій, в. п.</t>
  </si>
  <si>
    <t>Capital investment, % yoy</t>
  </si>
  <si>
    <t>Trade and transport</t>
  </si>
  <si>
    <t>Telecommunications</t>
  </si>
  <si>
    <t>Real estate operations</t>
  </si>
  <si>
    <t>Public administration, defense</t>
  </si>
  <si>
    <t>Contributions to Annual Growth of Capital Investment, pp</t>
  </si>
  <si>
    <t>Інші ВЕД</t>
  </si>
  <si>
    <t>С/г</t>
  </si>
  <si>
    <t>Other economic activities</t>
  </si>
  <si>
    <r>
      <t>Джерело: ДССУ, розрахунки НБУ</t>
    </r>
    <r>
      <rPr>
        <i/>
        <sz val="7.5"/>
        <color theme="0"/>
        <rFont val="Arial"/>
        <family val="2"/>
        <charset val="204"/>
      </rPr>
      <t>.</t>
    </r>
  </si>
  <si>
    <t>Факт</t>
  </si>
  <si>
    <t>Легкові автомобілі</t>
  </si>
  <si>
    <t>Motorcars</t>
  </si>
  <si>
    <t>Росія (поточний прогноз)</t>
  </si>
  <si>
    <t>Russia (current forecast)</t>
  </si>
  <si>
    <t>Russia (previous forecast)</t>
  </si>
  <si>
    <t>Росія (попередній прогноз)</t>
  </si>
  <si>
    <t>2021</t>
  </si>
  <si>
    <t>Джерело: Thomson Reuters.</t>
  </si>
  <si>
    <t>Source: Thomson Reuters.</t>
  </si>
  <si>
    <t>Індекси світового фондового ринку, 01.01.2016 = 100</t>
  </si>
  <si>
    <t>low</t>
  </si>
  <si>
    <t>high</t>
  </si>
  <si>
    <t>1.10</t>
  </si>
  <si>
    <t>1.11</t>
  </si>
  <si>
    <t>1.12</t>
  </si>
  <si>
    <t>1.13</t>
  </si>
  <si>
    <t>1.14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</si>
  <si>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</si>
  <si>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</si>
  <si>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</si>
  <si>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</si>
  <si>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</si>
  <si>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</si>
  <si>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</si>
  <si>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</si>
  <si>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</si>
  <si>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</si>
  <si>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</si>
  <si>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</si>
  <si>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</si>
  <si>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</si>
  <si>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B.3.4</t>
  </si>
  <si>
    <t>2.5.1</t>
  </si>
  <si>
    <t>2.5.3</t>
  </si>
  <si>
    <t>2.5.5</t>
  </si>
  <si>
    <t>2.5.6</t>
  </si>
  <si>
    <t>2.5.7</t>
  </si>
  <si>
    <t>2.5.8</t>
  </si>
  <si>
    <t>2.5.9</t>
  </si>
  <si>
    <t>2.5.10</t>
  </si>
  <si>
    <t>2.5.2</t>
  </si>
  <si>
    <t>2.5.4</t>
  </si>
  <si>
    <t>2.5.11</t>
  </si>
  <si>
    <t>2.5.12</t>
  </si>
  <si>
    <t>2.5.T1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</si>
  <si>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</si>
  <si>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</si>
  <si>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</si>
  <si>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</si>
  <si>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</si>
  <si>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</si>
  <si>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</si>
  <si>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2.3.6</t>
  </si>
  <si>
    <t>2.3.7</t>
  </si>
  <si>
    <t>Ринок робочої сили та доходи домогосподарств</t>
  </si>
  <si>
    <t>Labor Market And Household Income</t>
  </si>
  <si>
    <t>Внески категорій кінцевого використання в річну зміну реального ВВП, в. п.</t>
  </si>
  <si>
    <t>Випуск в окремих видах діяльності, % р/р (у середньому за квартал)</t>
  </si>
  <si>
    <t>ФРС</t>
  </si>
  <si>
    <t>Банк Росії</t>
  </si>
  <si>
    <t>Federal Reserve</t>
  </si>
  <si>
    <t>Source: official web-pages of central banks.</t>
  </si>
  <si>
    <t>Ключові процентні ставки окремих центральних банків країн світу, %</t>
  </si>
  <si>
    <t>Грудень 2018 року</t>
  </si>
  <si>
    <t xml:space="preserve">December 2018 </t>
  </si>
  <si>
    <t>* Різниця середньомісячної дохідності однорічних облігацій уряду на первинному ринку та прогнозу з інфляції на кінець 2019 року.</t>
  </si>
  <si>
    <t>ІІ.15</t>
  </si>
  <si>
    <t>ІІІ.15</t>
  </si>
  <si>
    <t>ІV.15</t>
  </si>
  <si>
    <t>зміцнення</t>
  </si>
  <si>
    <t>appreciation</t>
  </si>
  <si>
    <t>Зміна коррахунків банків</t>
  </si>
  <si>
    <t>Валютні інтервенції НБУ</t>
  </si>
  <si>
    <t>Перахування прибутку</t>
  </si>
  <si>
    <t>Конвертація валюти</t>
  </si>
  <si>
    <t>Стабілізаційні кредити</t>
  </si>
  <si>
    <t>Інші статті</t>
  </si>
  <si>
    <t xml:space="preserve">Фактори впливу на ліквідність банківської системи, млрд грн
</t>
  </si>
  <si>
    <t>Cash in circulation</t>
  </si>
  <si>
    <t>Cor. accounts</t>
  </si>
  <si>
    <t>Transfers of profit</t>
  </si>
  <si>
    <t>Stabilisation loans</t>
  </si>
  <si>
    <t>Total loans in FX (USD equivalent)</t>
  </si>
  <si>
    <t>Share of non-performing loans, % (RHS)</t>
  </si>
  <si>
    <t>Споживчі кредити, крім кредитів на придбання т/з</t>
  </si>
  <si>
    <t>На придбання транспортних засобів</t>
  </si>
  <si>
    <t>На нерухомість*</t>
  </si>
  <si>
    <t xml:space="preserve">Інші </t>
  </si>
  <si>
    <t>Consumer loans, excl. purchase of motor vehicles</t>
  </si>
  <si>
    <t>Loans for purchase of motor vehicles</t>
  </si>
  <si>
    <t>Real estate loans*</t>
  </si>
  <si>
    <t xml:space="preserve">* До цієї категорії належать кредити на придбання, будівництво та реконструкцію нерухомості.
</t>
  </si>
  <si>
    <t>Монетарний сектор та фінансові ринки</t>
  </si>
  <si>
    <t>Monetary Sector And Financial Markets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</si>
  <si>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</si>
  <si>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</si>
  <si>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</si>
  <si>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</si>
  <si>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</si>
  <si>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</si>
  <si>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</si>
  <si>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</si>
  <si>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</si>
  <si>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</si>
  <si>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</si>
  <si>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</si>
  <si>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</si>
  <si>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І.21</t>
  </si>
  <si>
    <t>ІІ.21</t>
  </si>
  <si>
    <t>ІІІ.21</t>
  </si>
  <si>
    <t>3.5</t>
  </si>
  <si>
    <t>3.5.1</t>
  </si>
  <si>
    <t>3.5.2</t>
  </si>
  <si>
    <t>3.5.3</t>
  </si>
  <si>
    <t>CPI,%</t>
  </si>
  <si>
    <t>Balance</t>
  </si>
  <si>
    <t>ІI.17</t>
  </si>
  <si>
    <t>ІI.18</t>
  </si>
  <si>
    <t>ІV.18</t>
  </si>
  <si>
    <t>Зведений бюджет</t>
  </si>
  <si>
    <t>Державний бюджет</t>
  </si>
  <si>
    <t>Місцеві бюджети</t>
  </si>
  <si>
    <t>Доходи, % р/р</t>
  </si>
  <si>
    <t xml:space="preserve">Внески в річну зміну надходжень від ПДВ, в. п. </t>
  </si>
  <si>
    <t>Domestic VAT, incl Refund</t>
  </si>
  <si>
    <t>Imported VAT</t>
  </si>
  <si>
    <t>VAT, % yoy</t>
  </si>
  <si>
    <t xml:space="preserve">Contributions to Annual Changes in VAT proceeds, pp
</t>
  </si>
  <si>
    <t>Видатки, % р/р (п. ш.)</t>
  </si>
  <si>
    <t>ІI.16</t>
  </si>
  <si>
    <t>2014</t>
  </si>
  <si>
    <t>Видатки, % р/р</t>
  </si>
  <si>
    <t xml:space="preserve">Contributions to Annual Changes in the Expenditures of the Consolidated Budget, pp
</t>
  </si>
  <si>
    <t>09.18</t>
  </si>
  <si>
    <t>2.4.1</t>
  </si>
  <si>
    <t>2.4.2</t>
  </si>
  <si>
    <t>2.4.3</t>
  </si>
  <si>
    <t>2.4.4</t>
  </si>
  <si>
    <t xml:space="preserve">2.4.5. </t>
  </si>
  <si>
    <t xml:space="preserve">2.4.6. </t>
  </si>
  <si>
    <t>2.4.7</t>
  </si>
  <si>
    <t>2.4.8</t>
  </si>
  <si>
    <t>Фіскальний сектор</t>
  </si>
  <si>
    <t>Fiscal Sector</t>
  </si>
  <si>
    <t>3.4</t>
  </si>
  <si>
    <t>3.4.1</t>
  </si>
  <si>
    <t>3.4.2</t>
  </si>
  <si>
    <t>3.4.3</t>
  </si>
  <si>
    <t>3.4.4</t>
  </si>
  <si>
    <t>3.4.5</t>
  </si>
  <si>
    <t>3.6</t>
  </si>
  <si>
    <t>3.6.1</t>
  </si>
  <si>
    <t>3.6.2</t>
  </si>
  <si>
    <t>Міжнародні резерви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</si>
  <si>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</si>
  <si>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</si>
  <si>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</si>
  <si>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</si>
  <si>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</si>
  <si>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</si>
  <si>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</si>
  <si>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</si>
  <si>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Припущення прогнозу</t>
  </si>
  <si>
    <t>Forecast Assumptions</t>
  </si>
  <si>
    <t xml:space="preserve">Сальдо інструментів з регулювання ліквідності** </t>
  </si>
  <si>
    <t>Net liquidity management instruments**</t>
  </si>
  <si>
    <t>ДЦП у портфелі НБУ*</t>
  </si>
  <si>
    <t>Gov. bonds held by NBU*</t>
  </si>
  <si>
    <t>Determinants of the Banking System Liquidity, UAH bn</t>
  </si>
  <si>
    <t xml:space="preserve">Source: NBU. </t>
  </si>
  <si>
    <t>Q4.18</t>
  </si>
  <si>
    <t>Risks to the Forecast</t>
  </si>
  <si>
    <t>Ризики прогнозу</t>
  </si>
  <si>
    <t>3.2.1</t>
  </si>
  <si>
    <t>3.2.3</t>
  </si>
  <si>
    <t>3.2.4</t>
  </si>
  <si>
    <t>3.2.5</t>
  </si>
  <si>
    <t>3.3.1</t>
  </si>
  <si>
    <t>3.3.3</t>
  </si>
  <si>
    <t>3.3.4</t>
  </si>
  <si>
    <t>3.3.5</t>
  </si>
  <si>
    <t>3.3.6</t>
  </si>
  <si>
    <t>3.3.7</t>
  </si>
  <si>
    <t>3.3.8</t>
  </si>
  <si>
    <t>3.2.2</t>
  </si>
  <si>
    <t>3.3.2</t>
  </si>
  <si>
    <t>ІСЦ (станом на кінець періоду, %, р/р) та інфляційні цілі</t>
  </si>
  <si>
    <t>Source:  SSSU, NBU staff estimates.</t>
  </si>
  <si>
    <t>Реальна заробітна плата (попередній прогноз)</t>
  </si>
  <si>
    <t>Real wages (previous forecast)</t>
  </si>
  <si>
    <t>Реальна заробітна плата, % р/р, та рівень безробіття за методологією МОП, %</t>
  </si>
  <si>
    <t>Фінансовий рахунок:чисті зовнішні зобов'язання, млрд дол.</t>
  </si>
  <si>
    <t>Financial Account:net inflows, USD bn</t>
  </si>
  <si>
    <t>REER and Trade Balance</t>
  </si>
  <si>
    <t>Energy balance, USD bn</t>
  </si>
  <si>
    <t>Trade balance (w/o energy goods), USD bn</t>
  </si>
  <si>
    <t>REER, 12.1999=1 (RHS)</t>
  </si>
  <si>
    <t>Баланс енергоносіїв, млрд дол.</t>
  </si>
  <si>
    <t>Торговельний баланс (без енергоносіїв), млрд дол.</t>
  </si>
  <si>
    <t>РЕОК, 12.1999=1 (п. ш.)</t>
  </si>
  <si>
    <t>ILO unemployment, sa (rhs)</t>
  </si>
  <si>
    <t>ILO unemployment, sa (previous forecast, rhs)</t>
  </si>
  <si>
    <t>Рівень безробіття, с/с (попередній прогноз, п.ш.)</t>
  </si>
  <si>
    <t>Рівень безробіття за методологією МОП, с/с (п.ш.)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</si>
  <si>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</si>
  <si>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</si>
  <si>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</si>
  <si>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</si>
  <si>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</si>
  <si>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</si>
  <si>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</si>
  <si>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</si>
  <si>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</si>
  <si>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2.2.11</t>
  </si>
  <si>
    <t>ECPI (% р/р, п.ш.)</t>
  </si>
  <si>
    <t xml:space="preserve">Внески компонентів до річної зміни ІСЦ на кінець кварталу, в. п. </t>
  </si>
  <si>
    <t xml:space="preserve">Джерело: Національні статистичні агенції, розрахунки НБУ. </t>
  </si>
  <si>
    <t>Вплив факторів на оцінку зміни рівня цін на товари та послуги, які продають підприємства</t>
  </si>
  <si>
    <t>Impact of Factors on Estimated Price Changes in Goods and Services Sold by Companies</t>
  </si>
  <si>
    <t xml:space="preserve">Внески в річну зміну видатків зведеного бюджету, в. п. </t>
  </si>
  <si>
    <t>Державний та гарантований державою борг, млрд грн та % ВВП*</t>
  </si>
  <si>
    <t>Public and Publicly Guaranteed Debt, UAH bn and % of GDP*</t>
  </si>
  <si>
    <t>Внески в річну зміну експорту товарів за регіонами, в. п.</t>
  </si>
  <si>
    <t>Реальний ВВП окремих країн – ОТП України, % р/р</t>
  </si>
  <si>
    <t>Індекс світових цін на товари українського експорту (ЕСРІ), 12.2004 = 1</t>
  </si>
  <si>
    <t>Ціни на сирі продовольчі товари, %</t>
  </si>
  <si>
    <t>Компоненти ВВП за категоріями кінцевого використання, % р/р</t>
  </si>
  <si>
    <t>Фактичний та потенційний ВВП, % р/р</t>
  </si>
  <si>
    <t>Consolidated budget, % of GDP</t>
  </si>
  <si>
    <t>РЕОК гривні та торговельний баланс</t>
  </si>
  <si>
    <t>Середньозважені процентні ставки в НВ за новими кредитами (без овердрафту) і депозитами, % річних</t>
  </si>
  <si>
    <t xml:space="preserve">Annual Change in NFC Deposits in Domestic Currency Breakdown by Maturity, pp 
</t>
  </si>
  <si>
    <t xml:space="preserve">Монетарні показники, % р/р
</t>
  </si>
  <si>
    <t>Світові ціни на соняшникову олію, дол./т</t>
  </si>
  <si>
    <t xml:space="preserve">Внески в абсолютну річну зміну економічно активного населення, тис. осіб </t>
  </si>
  <si>
    <t>Споживання СЗДУ</t>
  </si>
  <si>
    <t>Внески в річну зміну реального ВВП за категоріями кінцевого використання, в. п.</t>
  </si>
  <si>
    <t>Розрив ВВП, % потенційного ВВП</t>
  </si>
  <si>
    <t>Source: National statistical agencies, NBU staff estimates.</t>
  </si>
  <si>
    <t>Макроекономічний прогноз</t>
  </si>
  <si>
    <t>Macroeconomic Outlook</t>
  </si>
  <si>
    <t>Видатки зведеного бюджету, млрд грн</t>
  </si>
  <si>
    <t>Consolidated Budget Expenditures, UAH bn</t>
  </si>
  <si>
    <t xml:space="preserve">Real wages, % yoy and ILO Unemployment sa, %  </t>
  </si>
  <si>
    <t>* Green field reflects a range of core inflation rates</t>
  </si>
  <si>
    <t xml:space="preserve">Core CPI </t>
  </si>
  <si>
    <t>* Data are normalized by subtracting the mean change and dividing by standard deviation. Data for 2015 is excluded from the mean and STD calculation. See more at stlouisfed.org.</t>
  </si>
  <si>
    <t xml:space="preserve">Contributions to Annual Inflation, eoq, pp </t>
  </si>
  <si>
    <t xml:space="preserve">Raw and Processed Food Prices in Food Industry and Agricultural Production, % yoy </t>
  </si>
  <si>
    <t>Industry (sold outside Ukraine)*</t>
  </si>
  <si>
    <t>Contribution to Annual Change in Exports by Regions, p. p.</t>
  </si>
  <si>
    <t>FX conversion</t>
  </si>
  <si>
    <t>Consumption and Production of World Crude Oil and Other Liquids , Mbbl/d</t>
  </si>
  <si>
    <t xml:space="preserve">GDP components by end use, % yoy </t>
  </si>
  <si>
    <t>GDP gap, % of potential GDP</t>
  </si>
  <si>
    <t>Broad Public Sector Deficit, UAH bn &amp; Public Debt, % of GDP</t>
  </si>
  <si>
    <t>CPI Forecast and Inflation Targets, % yoy</t>
  </si>
  <si>
    <t>Real GDP Forecast, % yoy</t>
  </si>
  <si>
    <t>Key Policy Rates in Selected Countries, %</t>
  </si>
  <si>
    <t>In percent of composite IMF measure, RHS</t>
  </si>
  <si>
    <t>Manufacture of machinery and equipment*</t>
  </si>
  <si>
    <t>Металургія в цілому**</t>
  </si>
  <si>
    <t>Машинобудування*</t>
  </si>
  <si>
    <t>** Metallurgical production and production of finished metal products.</t>
  </si>
  <si>
    <t>* Включає виробництво автотранспортних засобів, причепів і напівпричепів та інших транспортних засобів.</t>
  </si>
  <si>
    <t>* Includes manufacture of machinery, motor vehicles and transport equipment.</t>
  </si>
  <si>
    <t>As a ratio to short-term debt, RHS</t>
  </si>
  <si>
    <t>In months of future imports (normalized to 3m), RHS</t>
  </si>
  <si>
    <t>As a ratio to 20% of broad money, RHS</t>
  </si>
  <si>
    <t>Labor force participation, sa (RHS)</t>
  </si>
  <si>
    <t>Labor force participation (RHS)</t>
  </si>
  <si>
    <t>ILO Unemployment* and Labor Force Participation**, %</t>
  </si>
  <si>
    <t>Contributions of  Final Use Categories to Annual  GDP Growth, pp</t>
  </si>
  <si>
    <t>Reserves/IMF composite measure</t>
  </si>
  <si>
    <t>Reserves in months of future imports (normalized to 3 months)</t>
  </si>
  <si>
    <t xml:space="preserve">Reserves/20% of broad money </t>
  </si>
  <si>
    <t>Current account/GDP, 12-month rolling</t>
  </si>
  <si>
    <t>** Металургійне вир-во та вир-во готових металевих виробів.</t>
  </si>
  <si>
    <t>05.17</t>
  </si>
  <si>
    <t>05.18</t>
  </si>
  <si>
    <t xml:space="preserve"> 04.19</t>
  </si>
  <si>
    <t>03.19</t>
  </si>
  <si>
    <t>Ринкові послуги</t>
  </si>
  <si>
    <t>Хімічне чищення</t>
  </si>
  <si>
    <t>Утримання будинків</t>
  </si>
  <si>
    <t>Послуги відпочинку та культури</t>
  </si>
  <si>
    <t>Туристичні послуги</t>
  </si>
  <si>
    <t>Телекомунікаційні послуги</t>
  </si>
  <si>
    <t>Харчування поза домом</t>
  </si>
  <si>
    <t>Перукарні та манікюрні салони</t>
  </si>
  <si>
    <t>Фінансові послуги</t>
  </si>
  <si>
    <t>Інші послуги</t>
  </si>
  <si>
    <t>Recreational and cultural services</t>
  </si>
  <si>
    <t>Tourist services</t>
  </si>
  <si>
    <t>Telecommunication services</t>
  </si>
  <si>
    <t>Market services</t>
  </si>
  <si>
    <t>Chemical cleaning</t>
  </si>
  <si>
    <t>Other services</t>
  </si>
  <si>
    <t xml:space="preserve">  2019</t>
  </si>
  <si>
    <t>Сукупний індекс витрат на виробництво с/г продукції</t>
  </si>
  <si>
    <t>Costs of agricultural production</t>
  </si>
  <si>
    <t>Промисловість за межі України**</t>
  </si>
  <si>
    <t>GDP Deflator</t>
  </si>
  <si>
    <t>Інші виміри інфляції, у середньому за квартал, % р/р</t>
  </si>
  <si>
    <t>Other measures of inflation, quarterly average, % yoy</t>
  </si>
  <si>
    <t>* Дані за I квартал 2019 року – за оцінками НБУ.</t>
  </si>
  <si>
    <t>** ДССУ почав публікацію даних щодо динаміки промислових цін на продукцію, що реалізується за межами України, лише з 2018 року.</t>
  </si>
  <si>
    <t>** SSSU began publishing data on the dynamics of industrial prices for products that are sold outside Ukraine only from 2018.</t>
  </si>
  <si>
    <t>* Data for Q1 2019 – according to the NBU staff estimates.</t>
  </si>
  <si>
    <t>Газ скраплений</t>
  </si>
  <si>
    <t>Бензин</t>
  </si>
  <si>
    <t>Дизельне пальне</t>
  </si>
  <si>
    <t>Prices, % yoy</t>
  </si>
  <si>
    <t>LPG</t>
  </si>
  <si>
    <t>Diesel</t>
  </si>
  <si>
    <t>Gasoline</t>
  </si>
  <si>
    <t>Використання, %</t>
  </si>
  <si>
    <t>Consumption, %</t>
  </si>
  <si>
    <t>Ціни на окремі види палива, % р/р, та структура їх використання (тис. т), %</t>
  </si>
  <si>
    <t>Ціни, % р/р</t>
  </si>
  <si>
    <t>Utilities</t>
  </si>
  <si>
    <t>Алкогольні напої</t>
  </si>
  <si>
    <t>Тютюнові вироби</t>
  </si>
  <si>
    <t>Railway transport services</t>
  </si>
  <si>
    <t>Послуги ЖКГ</t>
  </si>
  <si>
    <t>Alcoholic beverages</t>
  </si>
  <si>
    <t>Tobacco</t>
  </si>
  <si>
    <t>Залізничний транспорт</t>
  </si>
  <si>
    <t>Компоненти адміністративно регульованих цін, % р/р</t>
  </si>
  <si>
    <t>Administered Prices and Utility Tariffs, % yoy</t>
  </si>
  <si>
    <t>Борошно</t>
  </si>
  <si>
    <t>Flour</t>
  </si>
  <si>
    <t>Структура внесків зміни цін на сирі продукти у річну інфляцію сирих продуктів у березні, в. п.</t>
  </si>
  <si>
    <t>Забарвлення компонентів відповідає темпам зростання цін, % р/р</t>
  </si>
  <si>
    <t>Річна зміна, %</t>
  </si>
  <si>
    <t>Annual change, %</t>
  </si>
  <si>
    <t>Contributions of Food Products to the Annual Raw Food Price Inflation in March, pp</t>
  </si>
  <si>
    <t>Contributions, pp</t>
  </si>
  <si>
    <t>Normalized contributions, pp</t>
  </si>
  <si>
    <t>Нормалізовані внески, в.п.</t>
  </si>
  <si>
    <t>Внески, в.п.</t>
  </si>
  <si>
    <t>Єврозона (поточний прогноз)</t>
  </si>
  <si>
    <t>Китай (поточний прогноз)</t>
  </si>
  <si>
    <t>Euro area (current forecast)</t>
  </si>
  <si>
    <t>China (current forecast)</t>
  </si>
  <si>
    <t>China (previous forecast)</t>
  </si>
  <si>
    <t>Euro area (previous forecast)</t>
  </si>
  <si>
    <t>Єврозона (попередній прогноз)</t>
  </si>
  <si>
    <t>Китай (попередній прогноз)</t>
  </si>
  <si>
    <t>Квадратна заготовка (поточний прогноз)</t>
  </si>
  <si>
    <t>Квадратна заготовка (попередній прогноз)</t>
  </si>
  <si>
    <t>Steel billet (current forecast)</t>
  </si>
  <si>
    <t>Steel billet (previous forecast)</t>
  </si>
  <si>
    <t>Джерело: U.S. Energy Information Administration, квітень 2019.</t>
  </si>
  <si>
    <t>Source: U.S. Energy Information Administration, April 2019.</t>
  </si>
  <si>
    <t xml:space="preserve">Обсяги світового виробництва та споживання нафти та конденсату, млн бар./добу  </t>
  </si>
  <si>
    <t>Індекс ВНОК, зміна ВНОК та частка ВНОК у структурі ВВП</t>
  </si>
  <si>
    <t>Продукти інтелектуальної власності (3.6%)</t>
  </si>
  <si>
    <t>Житлові будівлі (14.2%)</t>
  </si>
  <si>
    <t>Машини та обладнання (44.6%)</t>
  </si>
  <si>
    <t>Інші  будівлі та споруди (34.0%)</t>
  </si>
  <si>
    <t>Intellectual property products (3.6%)</t>
  </si>
  <si>
    <t>Dwellings (residential buildings) (14.2%)</t>
  </si>
  <si>
    <t>Machinery and equipment (44.6%)</t>
  </si>
  <si>
    <t>Other buildings and structures (34.0%)</t>
  </si>
  <si>
    <t>Базові галузі (частка у ВВП у 2018 році – 52.9%)</t>
  </si>
  <si>
    <t>ВЕД, які переважно фінансуються з бюджету (16.6%)</t>
  </si>
  <si>
    <t>Інші послуги та податки на продукти (27.7%)</t>
  </si>
  <si>
    <t>Key sectors (52.9% of GDP in 2018)</t>
  </si>
  <si>
    <t>Financial and insurance activities (2.8%) (RHS)</t>
  </si>
  <si>
    <t>Economic activities that are predominantly publicly financed  (16.6%)</t>
  </si>
  <si>
    <t>Other services and taxes on products (27.7%)</t>
  </si>
  <si>
    <t>I.19*</t>
  </si>
  <si>
    <t>* Q1 2019: GDP – NBU estimates.</t>
  </si>
  <si>
    <t>Metallurgy as a whole*</t>
  </si>
  <si>
    <t>Прямі інвестиції</t>
  </si>
  <si>
    <t>Торгові кредити</t>
  </si>
  <si>
    <t>Trade credits</t>
  </si>
  <si>
    <t>Other items of FA</t>
  </si>
  <si>
    <t>Інші статті фін. рахунку</t>
  </si>
  <si>
    <t>Галузева структура ПІІ в реальний сектор (акціонерний капітал), млн дол.*</t>
  </si>
  <si>
    <t>Постачання електроенергії</t>
  </si>
  <si>
    <t>Оптова та роздрібна торгівля</t>
  </si>
  <si>
    <t>Виробництво скла</t>
  </si>
  <si>
    <t>Wholesale and retail trade</t>
  </si>
  <si>
    <t>Glass production</t>
  </si>
  <si>
    <t xml:space="preserve">Others </t>
  </si>
  <si>
    <t>У % до ВВП</t>
  </si>
  <si>
    <t>General government</t>
  </si>
  <si>
    <t xml:space="preserve"> % of GDP</t>
  </si>
  <si>
    <t>Чиста купівля валюти</t>
  </si>
  <si>
    <t>Зміна резервів</t>
  </si>
  <si>
    <t>Net  FX purchases</t>
  </si>
  <si>
    <t>Change in reserves</t>
  </si>
  <si>
    <t>Валові міжнародні резерви та їх зміна, млрд дол.</t>
  </si>
  <si>
    <t>Ставка ФРС (верхня межа, Квітень 2019)</t>
  </si>
  <si>
    <t>Депозитна ставка ЄЦБ (Квітень 2019)</t>
  </si>
  <si>
    <t>Ставка ФРС (верхня межа, Січень 2019)</t>
  </si>
  <si>
    <t>Депозитна ставка ЄЦБ (Січень 2019)</t>
  </si>
  <si>
    <t>Очікування ринку щодо процентної ставки за федеральними коштами ФРС та депозитної ставки ЄЦБ відповідно до щоквартального огляду Bloomberg Economics, %</t>
  </si>
  <si>
    <t>ECB Deposit Facility Rate (April 2019)</t>
  </si>
  <si>
    <t>ECB Deposit Facility Rate (January 2019)</t>
  </si>
  <si>
    <t>Market Expectations for the Fed Funds Rate and the ECB Deposit Facility Rate According to Bloomberg Economics' Quarterly Review, %</t>
  </si>
  <si>
    <t xml:space="preserve">Джерело: офіційні сторінки центральних банків, Bloomberg. </t>
  </si>
  <si>
    <t>Source: official web-pages of central banks, Bloomberg.</t>
  </si>
  <si>
    <t>Банк Грузії</t>
  </si>
  <si>
    <t>Банк Туреччини (п.ш.)</t>
  </si>
  <si>
    <t>Банк Єгипту (п.ш.)</t>
  </si>
  <si>
    <t>CB of Russia</t>
  </si>
  <si>
    <t>NB of Georgia</t>
  </si>
  <si>
    <t>CB of Turkey (RHS)</t>
  </si>
  <si>
    <t>CB of Egypt (RHS)</t>
  </si>
  <si>
    <t>Джерело: офіційні сторінки центральних банків.</t>
  </si>
  <si>
    <t>WTOI (п. ш.)</t>
  </si>
  <si>
    <t xml:space="preserve">World Trade Volume (% yoy) and World Trade Outlook Indicator (WTOI)
</t>
  </si>
  <si>
    <t xml:space="preserve">Джерело: СОТ. 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</si>
  <si>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</si>
  <si>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Джерело: Thomson Reuters. </t>
  </si>
  <si>
    <t>Світові ціни на нафту марки Brent (дол./бар.) та ціни на природний газ на німецькому хабі (дол./м³)</t>
  </si>
  <si>
    <t>as of 24.04.2019</t>
  </si>
  <si>
    <t>станом на 24.04.2019</t>
  </si>
  <si>
    <t>Квітень 2019</t>
  </si>
  <si>
    <t>April 2019</t>
  </si>
  <si>
    <t>Q1.19</t>
  </si>
  <si>
    <t>Погодинна динаміка індексу Euro Stoxx 50  у період з 03 до 13 березня та після березневого засідання ЄЦБ (07 березня 2019 року)</t>
  </si>
  <si>
    <t>Джерело: https://www.cnbc.com/quotes/?symbol=.STOXX50E.</t>
  </si>
  <si>
    <t>Source: https://www.cnbc.com/quotes/?symbol=.STOXX50E.</t>
  </si>
  <si>
    <t>Погодинна динаміка індексу S&amp;P 500 у період з 20 до 26 березня та після березневого засідання ФРС (21 березня 2019 року)</t>
  </si>
  <si>
    <t>Джерело: https://www.cnbc.com/quotes/?symbol=.SPX.</t>
  </si>
  <si>
    <t>Source: https://www.cnbc.com/quotes/?symbol=.SPX.</t>
  </si>
  <si>
    <t>2 роки</t>
  </si>
  <si>
    <t>5 років</t>
  </si>
  <si>
    <t>10 років</t>
  </si>
  <si>
    <t>3 місяці</t>
  </si>
  <si>
    <t>2 Year</t>
  </si>
  <si>
    <t>5 Year</t>
  </si>
  <si>
    <t>10 Year</t>
  </si>
  <si>
    <t>3 Month</t>
  </si>
  <si>
    <t>Джерело: ФРС.</t>
  </si>
  <si>
    <t>Source: Federal Reserve.</t>
  </si>
  <si>
    <t>Дохідність облігацій США з різними термінами погашення, %</t>
  </si>
  <si>
    <t>U.S. Treasury Constant Maturity Rate, %</t>
  </si>
  <si>
    <t>1 міс.</t>
  </si>
  <si>
    <t>3 міс.</t>
  </si>
  <si>
    <t>6 міс.</t>
  </si>
  <si>
    <t>1 р.</t>
  </si>
  <si>
    <t>2 р.</t>
  </si>
  <si>
    <t>3 р.</t>
  </si>
  <si>
    <t>5 р.</t>
  </si>
  <si>
    <t>7 р.</t>
  </si>
  <si>
    <t>10 р.</t>
  </si>
  <si>
    <t>30 р.</t>
  </si>
  <si>
    <t xml:space="preserve"> 20 березня 2019</t>
  </si>
  <si>
    <t xml:space="preserve"> 20 лютого 2019</t>
  </si>
  <si>
    <t xml:space="preserve"> 22 січня 2019</t>
  </si>
  <si>
    <t xml:space="preserve"> 20 березня 2018</t>
  </si>
  <si>
    <t>Крива доходності за результатами засідань ФРС</t>
  </si>
  <si>
    <t>Джерело: ФРС, розрахунки НБУ.</t>
  </si>
  <si>
    <t>Source: Federal Reserve, NBU calculations.</t>
  </si>
  <si>
    <t>1 M</t>
  </si>
  <si>
    <t>3 M</t>
  </si>
  <si>
    <t>6 M</t>
  </si>
  <si>
    <t>1 Y</t>
  </si>
  <si>
    <t>2 Y</t>
  </si>
  <si>
    <t>3 Y</t>
  </si>
  <si>
    <t>5 Y</t>
  </si>
  <si>
    <t>7 Y</t>
  </si>
  <si>
    <t>10 Y</t>
  </si>
  <si>
    <t>30 Y</t>
  </si>
  <si>
    <t>B.1.4</t>
  </si>
  <si>
    <t>B.1.3</t>
  </si>
  <si>
    <t>B.1.2</t>
  </si>
  <si>
    <t>B.1.1</t>
  </si>
  <si>
    <t>S&amp;P 500 hourly dynamics from 20 to 26 March and after the March Fed meeting (March 21, 2019)</t>
  </si>
  <si>
    <t>Euro Stoxx 50 hourly dynamics from 03 to 13 March and after the March ECB meeting (March 7, 2019)</t>
  </si>
  <si>
    <t>Показники зовнішньої стійкості й адекватності міжнародних резервів</t>
  </si>
  <si>
    <t>External Sustainability and International Reserve Adequacy Indicators</t>
  </si>
  <si>
    <t>less than -20%</t>
  </si>
  <si>
    <t>-11% to         -20%</t>
  </si>
  <si>
    <t>-1% to -10%</t>
  </si>
  <si>
    <t>no change</t>
  </si>
  <si>
    <t>1-10%</t>
  </si>
  <si>
    <t xml:space="preserve"> 11-20%</t>
  </si>
  <si>
    <t>more than 20%</t>
  </si>
  <si>
    <t>більше ніж                     -20%</t>
  </si>
  <si>
    <t>від -11% до -20%</t>
  </si>
  <si>
    <t>від -1% до -10%</t>
  </si>
  <si>
    <t>без змін</t>
  </si>
  <si>
    <t>від 1% до 10%</t>
  </si>
  <si>
    <t>від 11% до 20%</t>
  </si>
  <si>
    <t>більше ніж на 20%</t>
  </si>
  <si>
    <t>Vacancies were not filled</t>
  </si>
  <si>
    <t>No changes</t>
  </si>
  <si>
    <t>New jobs were created</t>
  </si>
  <si>
    <t>Previous vacancies were filled</t>
  </si>
  <si>
    <t>Розподіл відповідей щодо причин зміни кількості працівників  у 2018 році, %</t>
  </si>
  <si>
    <t>Скоротилися робочі місця</t>
  </si>
  <si>
    <t>Вакансії не були заповнені</t>
  </si>
  <si>
    <t>Нові працівники замінили звільнених</t>
  </si>
  <si>
    <t>Кадрових змін не відбувалося</t>
  </si>
  <si>
    <t>З’явилися нові робочі місця</t>
  </si>
  <si>
    <t>-11% to -20%</t>
  </si>
  <si>
    <t>Розподіл відповідей щодо зміни кількості працівників  за характеристиками підприємств у 2018 році, %</t>
  </si>
  <si>
    <t>більше ніж -20%</t>
  </si>
  <si>
    <t>Transport</t>
  </si>
  <si>
    <t>Транспорт</t>
  </si>
  <si>
    <t>Trade</t>
  </si>
  <si>
    <t>Торгівля</t>
  </si>
  <si>
    <t>Energy</t>
  </si>
  <si>
    <t>Переробна</t>
  </si>
  <si>
    <t>Добувна</t>
  </si>
  <si>
    <t>С/Г</t>
  </si>
  <si>
    <t>Small</t>
  </si>
  <si>
    <t>Малі</t>
  </si>
  <si>
    <t>Medium</t>
  </si>
  <si>
    <t>Середні</t>
  </si>
  <si>
    <t>Big</t>
  </si>
  <si>
    <t>Великі</t>
  </si>
  <si>
    <t>Розподіл відповідей щодо причин зміни кількості працівників  за характеристиками підприємств у 2018 році, %</t>
  </si>
  <si>
    <t>Заповнилися раніше вільні вакансії</t>
  </si>
  <si>
    <t>Зміна кількості штатних працівників за видами діяльності у 2018 році, % р/р</t>
  </si>
  <si>
    <t xml:space="preserve">Source: SSSU. </t>
  </si>
  <si>
    <t>Розподіл відповідей</t>
  </si>
  <si>
    <t>Тривалість пошуку співробітників, місяців</t>
  </si>
  <si>
    <t>Distribution of answers</t>
  </si>
  <si>
    <t>Duration of employee search, months</t>
  </si>
  <si>
    <t>Рівень заповнення вакансій, %</t>
  </si>
  <si>
    <t>&lt; 10%</t>
  </si>
  <si>
    <t>11-20%</t>
  </si>
  <si>
    <t>21-30%</t>
  </si>
  <si>
    <t>31-40%</t>
  </si>
  <si>
    <t>41-50%</t>
  </si>
  <si>
    <t>51-60%</t>
  </si>
  <si>
    <t>61-70%</t>
  </si>
  <si>
    <t>71-80%</t>
  </si>
  <si>
    <t>81-90%</t>
  </si>
  <si>
    <t>91-100%</t>
  </si>
  <si>
    <t>Тривалість пошуку співробітників та рівень заповнення вакансій у 2018 році</t>
  </si>
  <si>
    <t>Duration of employee search and level of filled vacancies</t>
  </si>
  <si>
    <t>Retail trade</t>
  </si>
  <si>
    <t>Роздрібна торгівля</t>
  </si>
  <si>
    <t>В.3</t>
  </si>
  <si>
    <t>B.3.1.a</t>
  </si>
  <si>
    <t>B.3.1.b</t>
  </si>
  <si>
    <t>B.3.2.a</t>
  </si>
  <si>
    <t>B.3.2.b</t>
  </si>
  <si>
    <t>B.3.2.c</t>
  </si>
  <si>
    <t>B.3.3.a</t>
  </si>
  <si>
    <t>B.3.3.b</t>
  </si>
  <si>
    <t>Volume, UAH bn</t>
  </si>
  <si>
    <t>Share in total UAH bonds, excl. in NBU, % (RHS)</t>
  </si>
  <si>
    <t>Share in total UAH bonds, % (RHS)</t>
  </si>
  <si>
    <t>Hryvnia Domestic Government Bonds held by Non-Residents</t>
  </si>
  <si>
    <t>НБУ</t>
  </si>
  <si>
    <t>2016 NBU</t>
  </si>
  <si>
    <t>2017 NBU</t>
  </si>
  <si>
    <t>2018 NBU</t>
  </si>
  <si>
    <t>Actual</t>
  </si>
  <si>
    <t>2016 НБУ</t>
  </si>
  <si>
    <t>2017 НБУ</t>
  </si>
  <si>
    <t>2018 НБУ</t>
  </si>
  <si>
    <t>Історія прогнозів: реальний ВВП, %</t>
  </si>
  <si>
    <t xml:space="preserve">Forecast history: GDP, % </t>
  </si>
  <si>
    <t>Org</t>
  </si>
  <si>
    <t>Surv</t>
  </si>
  <si>
    <t>Опит</t>
  </si>
  <si>
    <t xml:space="preserve">IMF </t>
  </si>
  <si>
    <t xml:space="preserve">МВФ </t>
  </si>
  <si>
    <t>NBU</t>
  </si>
  <si>
    <t>Max errors (the worst forecast)</t>
  </si>
  <si>
    <t>Середня помилка прогнозу за всіма організаціями</t>
  </si>
  <si>
    <t>Average error</t>
  </si>
  <si>
    <t>Min errors (the best forecast)</t>
  </si>
  <si>
    <t>Індекси РЕОК та НЕОК гривні, 12.2016=1</t>
  </si>
  <si>
    <t>Дохідність ОВДП</t>
  </si>
  <si>
    <t>Кредити НБУ до 14 днів</t>
  </si>
  <si>
    <t>Депозитні сертифікати НБУ до 14 днів</t>
  </si>
  <si>
    <t>UIIR кредити та депозити бланкові (овернайт)</t>
  </si>
  <si>
    <t xml:space="preserve">Процентні ставки НБУ, UIIR та дохідність 1-річних ОВДП на первинному ринку, % річних </t>
  </si>
  <si>
    <t>Government bonds</t>
  </si>
  <si>
    <t>14-days loans</t>
  </si>
  <si>
    <t>14-days CDs</t>
  </si>
  <si>
    <t>NBU Policy Rates, UIIR and 1-year Bond Yield on Primary Market, % pa</t>
  </si>
  <si>
    <t>* Upper corridor bound – interest rate on overnight loans of the NBU, lower –  overnight CDs of the NBU.</t>
  </si>
  <si>
    <t>Років до погашення</t>
  </si>
  <si>
    <t>Станом на 29.12.18</t>
  </si>
  <si>
    <t>Станом на 29.12.17</t>
  </si>
  <si>
    <t>Years to maturity</t>
  </si>
  <si>
    <t>As of 29.12.18</t>
  </si>
  <si>
    <t>As of 29.12.17</t>
  </si>
  <si>
    <t>* Спот-ставки з безперервним нарахуванням доходу, побудовані з використанням параметричної моделі Свенссона.</t>
  </si>
  <si>
    <t>Березень 2019 року</t>
  </si>
  <si>
    <t>J.P. Morgan EMBI+ (Березень 2019 року)</t>
  </si>
  <si>
    <t>Дохідність за ДЦП окремих країн, ринки яких розвиваються, у реальному вимірі*, % річних, та спреди за суверенними єврооблігаціями країн, ринки яких розвиваються (EMBI+)</t>
  </si>
  <si>
    <t xml:space="preserve">March 2019 </t>
  </si>
  <si>
    <t>J.P. Morgan EMBI+ (March 2019)</t>
  </si>
  <si>
    <t>Джерело: DekaBank, Consensus Economics, Thomson Reuters, Bloomberg, прогноз та розрахунки НБУ.</t>
  </si>
  <si>
    <t>Source: DekaBank, Consensus Economics, Thomson Reuters, Bloomberg, NBU`s forecast and estimates.</t>
  </si>
  <si>
    <t>Hryvnia REER and NEER Indices, 12.2016=1</t>
  </si>
  <si>
    <t>Зміна готівки в обігу</t>
  </si>
  <si>
    <t>Other items</t>
  </si>
  <si>
    <t>** Різниця між залишками за ДС та короткостроковими кредитами рефінансування.</t>
  </si>
  <si>
    <t>* Difference between government bond purchases to the NBU portfolio and government debt repayments, including interest payments.</t>
  </si>
  <si>
    <t>** Difference between the stock of CDs and short-term refinancing loans.</t>
  </si>
  <si>
    <t>М3, % р/р</t>
  </si>
  <si>
    <t>Чисті зовнішні активи</t>
  </si>
  <si>
    <t>Чисті вимоги до ЦОДУ</t>
  </si>
  <si>
    <t>Вимоги до інших резидентів</t>
  </si>
  <si>
    <t>Акції та інші форми участі в капіталі</t>
  </si>
  <si>
    <t>Інші статті (чисті)</t>
  </si>
  <si>
    <t xml:space="preserve">Річна зміна М3 за внесками в розрізі кореспондуючих статей, в.п.
</t>
  </si>
  <si>
    <t>M3, % yoy</t>
  </si>
  <si>
    <t>Net foreign assets</t>
  </si>
  <si>
    <t>Net claims on central government</t>
  </si>
  <si>
    <t>Claims on other residents</t>
  </si>
  <si>
    <t>Shares and other equity</t>
  </si>
  <si>
    <t>Other items (net)</t>
  </si>
  <si>
    <t>Annual Change in M3 Breakdown by Corresponding Items, pp</t>
  </si>
  <si>
    <t xml:space="preserve">Річна зміна залишків гривневих депозитів НФК за внесками у розрізі строків погашення, в.п.
</t>
  </si>
  <si>
    <t xml:space="preserve">Total hryvnya NFC deposits, % yoy
</t>
  </si>
  <si>
    <t xml:space="preserve">Річна зміна залишків гривневих депозитів ДГ за внесками у розрізі строків погашення, в.п.
</t>
  </si>
  <si>
    <t xml:space="preserve">Total hryvnya HH deposits, % yoy
</t>
  </si>
  <si>
    <t>Кредити, IV.2014=100</t>
  </si>
  <si>
    <t>Loans, IV.2014=100</t>
  </si>
  <si>
    <t xml:space="preserve">Total hryvnya HH loans, % yoy
</t>
  </si>
  <si>
    <t xml:space="preserve">Annual Change in HH Loans in Domestic Currency Breakdown by Type of Loans, pp
</t>
  </si>
  <si>
    <t xml:space="preserve">* Includes loans for purchase, development or reconstruction of real estate. 
</t>
  </si>
  <si>
    <t>Валові</t>
  </si>
  <si>
    <t xml:space="preserve">Чисті недефолтним позичальникам* </t>
  </si>
  <si>
    <t>Чисті без Приватбанку**</t>
  </si>
  <si>
    <t>Gross</t>
  </si>
  <si>
    <t>Net to non-default borrowers*</t>
  </si>
  <si>
    <t>Net excluding Privatbank**</t>
  </si>
  <si>
    <t xml:space="preserve">* Кредити на понад 2 млн грн підприємствам, що не мали дефолтів у 2014-2019 роках.
</t>
  </si>
  <si>
    <t>* Loans over UAH 2 mn to businesses that have not defaulted since 2014.</t>
  </si>
  <si>
    <t>** Приватбанк виключено з розрахунку чистих кредитів через суттєве доформування резервів після націоналізації</t>
  </si>
  <si>
    <t>** PrivatBank is excluded from the calculation of net loans due to the significant formation of reserves after nationalization.</t>
  </si>
  <si>
    <t>Місячна волатильність UAH/USD, % річних (п.ш.)</t>
  </si>
  <si>
    <t>Сальдо інтервенцій, млн дол. США</t>
  </si>
  <si>
    <t>Набрання чинності новим валютним законодавством</t>
  </si>
  <si>
    <t>Monthly volatility of UAH/USD, % pa (RHS)</t>
  </si>
  <si>
    <t xml:space="preserve">Net FX interventions, USD mn </t>
  </si>
  <si>
    <t>New FX regulation comes into effect</t>
  </si>
  <si>
    <t>NBU's FX Interventions and Volatility of Exchange Rate</t>
  </si>
  <si>
    <t>Source: NBU's estimates.</t>
  </si>
  <si>
    <t>Плинна 3 денна, млн дол./день</t>
  </si>
  <si>
    <t>Чиста купівля населенням готівкової іноземної валюти (3-денна плинна) у 2018 році</t>
  </si>
  <si>
    <t>UAH/USD (RHS)</t>
  </si>
  <si>
    <t>3-days moving average, USD mn/day</t>
  </si>
  <si>
    <t>Чиста купівля населенням готівкової іноземної валюти (3-денна плинна) у 2019 році</t>
  </si>
  <si>
    <t xml:space="preserve">Тимчасове зростання попиту на іноземну валюту після запровадження нового законодавства
</t>
  </si>
  <si>
    <t xml:space="preserve">Набрання чинності новим валютним законодавством
</t>
  </si>
  <si>
    <t>A temporary increase of FX demand after new FX regulation comes into effect</t>
  </si>
  <si>
    <t xml:space="preserve">Кредити НФК в гривні, IV.2014=100
</t>
  </si>
  <si>
    <t xml:space="preserve">NFC Loans in Domestic Currency, IV.2014=100
</t>
  </si>
  <si>
    <t>Вставка: Нова система валютного регулювання та валютна лібералізація</t>
  </si>
  <si>
    <t>Box: The New System of FX Currency Regulation and Liberalization</t>
  </si>
  <si>
    <t>М0</t>
  </si>
  <si>
    <t>М3</t>
  </si>
  <si>
    <t>M0</t>
  </si>
  <si>
    <t>M3</t>
  </si>
  <si>
    <t>Індекс РЕОК гривні, IV.2016=1</t>
  </si>
  <si>
    <t>Hryvnia REER Index, IV.2016=1</t>
  </si>
  <si>
    <t>* As a % of population aged 15-70 in the labor force.</t>
  </si>
  <si>
    <t>** As a % of total population aged 15-70.</t>
  </si>
  <si>
    <t>Вакансії ДСЗУ та очікування підприємств щодо зміни кількості працівників у наступні 12 місяців</t>
  </si>
  <si>
    <t>Vacancies (SESU) and Expectations of Enterprises as to the Change in the Number of Employees 12-Month Ahead</t>
  </si>
  <si>
    <t xml:space="preserve">Джерело: ДСЗУ, опитування щодо ділових очікувань підприємств НБУ, розрахунки НБУ. </t>
  </si>
  <si>
    <t xml:space="preserve">Real GDP of Selected Countries and Weighted Average of Annual GDP Growth of Ukraine’s MTP Countries (UAwGDP), % yoy </t>
  </si>
  <si>
    <t xml:space="preserve">World Crude Oil  Prices (USD/bbl) and German Hub Natural Gas Prices  (USD/m³) 
</t>
  </si>
  <si>
    <t>Selected Fuel Prices, % yoy, and Breakdown of Their Consumption  (thousand tons), %</t>
  </si>
  <si>
    <t>The color of tiles reflects price changes, % yoy</t>
  </si>
  <si>
    <t>Будівельно-монтажні роботи***</t>
  </si>
  <si>
    <t>Construction and assembly operations***</t>
  </si>
  <si>
    <t>*** Для І кварталу 2019 року дані за два місяці.</t>
  </si>
  <si>
    <t>*** Data for Q1 2019 - for two months</t>
  </si>
  <si>
    <t>Source: SESU, Business outlook survey of Ukraine (NBU), NBU staff estimates.</t>
  </si>
  <si>
    <t>Рівень зайнятості та безробіття за методологією МОП у сільській місцевості та у міських поселеннях, с/с, %</t>
  </si>
  <si>
    <t>Source: SSSU. NBU staff estimates.</t>
  </si>
  <si>
    <t>Рівень безробіття у міських поселеннях</t>
  </si>
  <si>
    <t>Рівень безробіття у сільській місцевості</t>
  </si>
  <si>
    <t>Unemployment in urban areas</t>
  </si>
  <si>
    <t>Unemployment in rural areas</t>
  </si>
  <si>
    <t>Неформально зайняте населення</t>
  </si>
  <si>
    <t>Informal Employment</t>
  </si>
  <si>
    <t>Всього. млн осіб</t>
  </si>
  <si>
    <t>m persons</t>
  </si>
  <si>
    <t>% of the total employed people (RHS)</t>
  </si>
  <si>
    <t>% до кількості зайнятих за МОП (п. ш.)</t>
  </si>
  <si>
    <t>H1 
2014</t>
  </si>
  <si>
    <t>H1 
2015</t>
  </si>
  <si>
    <t>H1 
2016</t>
  </si>
  <si>
    <t>H1 
2017</t>
  </si>
  <si>
    <t>H1 
2018</t>
  </si>
  <si>
    <t>ІI.14</t>
  </si>
  <si>
    <t>Італія</t>
  </si>
  <si>
    <t>Чехія</t>
  </si>
  <si>
    <t>Німеччина</t>
  </si>
  <si>
    <t xml:space="preserve">Poland </t>
  </si>
  <si>
    <t>Italy</t>
  </si>
  <si>
    <t>Czech Republic</t>
  </si>
  <si>
    <t>Germany</t>
  </si>
  <si>
    <t>Джерело: ДССУ, НБУ, розрахунки НБУ, статистичні агенції країн, ОЕСР.</t>
  </si>
  <si>
    <t>Source: SSSU, NBU, NBU staff estimates, National Statistical Offices, OECD.</t>
  </si>
  <si>
    <t>ДГ, які отримують субсидії на оплату послуг ЖКГ, та сума бюджетних видатків</t>
  </si>
  <si>
    <t>Джерело: ДССУ, ДКСУ.</t>
  </si>
  <si>
    <t>Source: SSSU, STSU.</t>
  </si>
  <si>
    <t>Бюджетні видатки на надання субсидій, млрд грн (п.ш.)</t>
  </si>
  <si>
    <t>ДГ, які отримують субсидії, млн</t>
  </si>
  <si>
    <t>Budget expenditures on utility subsidies, bn UAH</t>
  </si>
  <si>
    <t>HH receiving utility subsidies, m</t>
  </si>
  <si>
    <t>Номінальна зарплата</t>
  </si>
  <si>
    <t>Реальна зарплата</t>
  </si>
  <si>
    <t>Номінальна пенсія</t>
  </si>
  <si>
    <t xml:space="preserve">Nominal pensions </t>
  </si>
  <si>
    <t>Real pensions</t>
  </si>
  <si>
    <t>Реальна пенсія</t>
  </si>
  <si>
    <t>Адм. та доп. обслугов.</t>
  </si>
  <si>
    <t xml:space="preserve">Transport </t>
  </si>
  <si>
    <t>Agricultrute</t>
  </si>
  <si>
    <t>Кількість складених заяв та виданих дозволів на працевлаштування українців у Польщі за видами діяльності, млн</t>
  </si>
  <si>
    <t>Джерело: Джерело: Міністерство праці і соціальної політики Польщі.</t>
  </si>
  <si>
    <t>Структура доходів та витрат населення у 2018 році, % від доходів</t>
  </si>
  <si>
    <t>Джерело: ДССУ, розрахунки НБУ, app.rawgraphs.io.</t>
  </si>
  <si>
    <t>Source: SSSU, NBU staff estimates, app.rawgraphs.io.</t>
  </si>
  <si>
    <t>2.3.9</t>
  </si>
  <si>
    <t>2.3.10</t>
  </si>
  <si>
    <t>2.3.11</t>
  </si>
  <si>
    <t>2.3.8</t>
  </si>
  <si>
    <t>Adm. and Support Services</t>
  </si>
  <si>
    <t>О1</t>
  </si>
  <si>
    <t>О2</t>
  </si>
  <si>
    <t>O5</t>
  </si>
  <si>
    <t>О6</t>
  </si>
  <si>
    <t>О7</t>
  </si>
  <si>
    <t>O1</t>
  </si>
  <si>
    <t>O2</t>
  </si>
  <si>
    <t>O6</t>
  </si>
  <si>
    <t>O3</t>
  </si>
  <si>
    <t>O4</t>
  </si>
  <si>
    <t>Рейтинг прогнозу: реальний ВВП, %</t>
  </si>
  <si>
    <t>Forecast  rating: GDP, %</t>
  </si>
  <si>
    <t>O7</t>
  </si>
  <si>
    <t>O8</t>
  </si>
  <si>
    <t>Рівень зайнятості у міських поселеннях (п.ш.)</t>
  </si>
  <si>
    <t>Рівень зайнятості у сільській місцевості (п.ш.)</t>
  </si>
  <si>
    <t>Employment in rural areas (RHS)</t>
  </si>
  <si>
    <t>Employment in urban areas (RHS)</t>
  </si>
  <si>
    <t>Зарплата (як частина доходів)</t>
  </si>
  <si>
    <t>Рівень безробіття за методологією МОП* та рівень економічної активності**, %</t>
  </si>
  <si>
    <t>Внески в річну зміну номінальних доходів населення, в.п.</t>
  </si>
  <si>
    <t>GFCF index, change in % and as % of GDP</t>
  </si>
  <si>
    <t>Real GDP, Index of Key Sector Output, Gross Fixed Capital Formation and Business Expectations</t>
  </si>
  <si>
    <t>Distribution of Answers for Changes in the Number of Employees in 2018,%</t>
  </si>
  <si>
    <t>Jobs were cut</t>
  </si>
  <si>
    <t>Large</t>
  </si>
  <si>
    <t>Changes in the Number of Staff by Type of Activities in 2018,% yoy</t>
  </si>
  <si>
    <t>Duration of Employee Search, months</t>
  </si>
  <si>
    <t>Vacancy Filling Rate, %</t>
  </si>
  <si>
    <t>Vacancy filling rate, %</t>
  </si>
  <si>
    <t xml:space="preserve">Contributions of Ukraine’s MTP Countries to Annual GDP Growth  (UAwGDP), % yoy, pp </t>
  </si>
  <si>
    <t>Federal Funds Rate (upper bound, April 2019)</t>
  </si>
  <si>
    <t>Federal Funds Rate (upper bound, January 2019)</t>
  </si>
  <si>
    <t>B.1</t>
  </si>
  <si>
    <t>Станом на 29.03.19</t>
  </si>
  <si>
    <t>Станом на 30.03.18</t>
  </si>
  <si>
    <t>As of 29.03.19</t>
  </si>
  <si>
    <t>As of 30.03.18</t>
  </si>
  <si>
    <t>Вставка: Опитування підприємств: кадровий голод і високий попит на працівників у 2018 році були зумовлені зростанням економіки</t>
  </si>
  <si>
    <t>Box: Business Outlook Survey: staff hunger and high demand for workers in 2018 were conditioned by the growth of the economy</t>
  </si>
  <si>
    <t>Вставка: Реакція фінансових ринків на зміну комунікацій ФРС та ЄЦБ</t>
  </si>
  <si>
    <t>В.5.1</t>
  </si>
  <si>
    <t>В.5.2</t>
  </si>
  <si>
    <t>В.5.3</t>
  </si>
  <si>
    <t>Вакансії ДСЗУ, на кінець кварталу, с/с, тис.</t>
  </si>
  <si>
    <t>Vacancies (SESU), end of quarter, sa, thsd</t>
  </si>
  <si>
    <t>FЕ</t>
  </si>
  <si>
    <t>CE</t>
  </si>
  <si>
    <t>Найбільша середня помилка прогнозу серед обраних організацій (найменш точний прогноз)</t>
  </si>
  <si>
    <t>FE</t>
  </si>
  <si>
    <t>Найменша середня помилка прогнозу (найточніший прогноз)</t>
  </si>
  <si>
    <t>2016 FE</t>
  </si>
  <si>
    <t>2017 FE</t>
  </si>
  <si>
    <t>2018 FE</t>
  </si>
  <si>
    <t>Рейтинг прогнозів: ІСЦ (2016-2018 рр), річна зміна на кінець року, %</t>
  </si>
  <si>
    <t>Історія прогнозів: сальдо поточного рахунку, % ВВП</t>
  </si>
  <si>
    <t>Forecast history: Current account balance, % GDP</t>
  </si>
  <si>
    <t>Рейтинг прогнозу: сальдо поточного рахунку, % ВВП</t>
  </si>
  <si>
    <t>Forecast rating: current account balance, % GDP</t>
  </si>
  <si>
    <t>ae</t>
  </si>
  <si>
    <t>Кукурудза</t>
  </si>
  <si>
    <t>Corn</t>
  </si>
  <si>
    <t>Інші продовольчі товари</t>
  </si>
  <si>
    <t>Other foods</t>
  </si>
  <si>
    <t>Африка</t>
  </si>
  <si>
    <t>Africa</t>
  </si>
  <si>
    <t>Внески в річну зміну імпорту товарів, в. п.</t>
  </si>
  <si>
    <t>Продовольчі та промислові товари</t>
  </si>
  <si>
    <t>Енергоносії</t>
  </si>
  <si>
    <t>Хімічна продукція</t>
  </si>
  <si>
    <t>Chemicals</t>
  </si>
  <si>
    <t>Other machinery</t>
  </si>
  <si>
    <t>Інша продукція машинобудування</t>
  </si>
  <si>
    <t>Імпорт товарів</t>
  </si>
  <si>
    <t>Source: NBU staff estimation.</t>
  </si>
  <si>
    <t>Абсолютна річна зміна імпорту окремих енергоносіїв, млн дол.</t>
  </si>
  <si>
    <t>Нафта та нафтопродукти</t>
  </si>
  <si>
    <t>Oil &amp; Oil products</t>
  </si>
  <si>
    <t>Foods &amp; Industrials</t>
  </si>
  <si>
    <t>Природний газ</t>
  </si>
  <si>
    <t>Natural gas</t>
  </si>
  <si>
    <t>Вугілля</t>
  </si>
  <si>
    <t>Coal</t>
  </si>
  <si>
    <t xml:space="preserve">За рахунок цін </t>
  </si>
  <si>
    <t>Джерело: ДФСУ, розрахунки НБУ.</t>
  </si>
  <si>
    <t>Source: SFSU, NBU staff estimation.</t>
  </si>
  <si>
    <t>Всього</t>
  </si>
  <si>
    <t>Total</t>
  </si>
  <si>
    <t>Absolute Annual Changes in Energy Imports, USD mn</t>
  </si>
  <si>
    <t>New cars, thsd units</t>
  </si>
  <si>
    <t>Used cars, thsd units</t>
  </si>
  <si>
    <t>Source: Ukravtoprom, SFSU.</t>
  </si>
  <si>
    <t>Exports of goods</t>
  </si>
  <si>
    <t>Imports of goods</t>
  </si>
  <si>
    <t>B.6</t>
  </si>
  <si>
    <t>В.6.1</t>
  </si>
  <si>
    <t>В.6.2</t>
  </si>
  <si>
    <t>В.6.3</t>
  </si>
  <si>
    <t>В.6.4</t>
  </si>
  <si>
    <t>В.6.5</t>
  </si>
  <si>
    <t>В.6.6</t>
  </si>
  <si>
    <t>В.6.7</t>
  </si>
  <si>
    <t>В.5</t>
  </si>
  <si>
    <t>СНД</t>
  </si>
  <si>
    <t>ЄС</t>
  </si>
  <si>
    <t xml:space="preserve">Азія </t>
  </si>
  <si>
    <t xml:space="preserve"> Африка</t>
  </si>
  <si>
    <t>Америка</t>
  </si>
  <si>
    <t>Зовнішній товарооборот України за регіонами, млрд дол.</t>
  </si>
  <si>
    <t>CIS</t>
  </si>
  <si>
    <t>EU</t>
  </si>
  <si>
    <t>America</t>
  </si>
  <si>
    <t>Харчові продукти, 
напої та тютюн</t>
  </si>
  <si>
    <t>Непродовольча сировина</t>
  </si>
  <si>
    <t>Мінеральне паливо</t>
  </si>
  <si>
    <t>Тваринні та рослинні олії</t>
  </si>
  <si>
    <t>Хімічні речовини</t>
  </si>
  <si>
    <t>Оброблені товари</t>
  </si>
  <si>
    <t>Машинне та транспортне устаткування</t>
  </si>
  <si>
    <t>Різні готові вироби</t>
  </si>
  <si>
    <t>Експорт товарів до країн ЄС за Міжнародною Стандартною Торговою Класифікацією (МСТК), млрд дол</t>
  </si>
  <si>
    <t>Food, drinks and tobacco</t>
  </si>
  <si>
    <t>Crude materials, inedible, except fuels</t>
  </si>
  <si>
    <t xml:space="preserve">Mineral fuels, lubricants </t>
  </si>
  <si>
    <t>Animal and vegetable oils, fats</t>
  </si>
  <si>
    <t>Chemicals and related products</t>
  </si>
  <si>
    <t>Manufactured goods</t>
  </si>
  <si>
    <t>Machinery and transport equipment</t>
  </si>
  <si>
    <t xml:space="preserve">Miscellaneous manufactured articles </t>
  </si>
  <si>
    <t>Goods exports to EU countries by Standard International Trade Classification (SITC), USD bn</t>
  </si>
  <si>
    <t>Вироби з деревини 
(окрім меблів)</t>
  </si>
  <si>
    <t>Паперові вироби</t>
  </si>
  <si>
    <t>Текстильні вироби</t>
  </si>
  <si>
    <t>Неметалеві мінеральні вироби</t>
  </si>
  <si>
    <t>Вироби з металів</t>
  </si>
  <si>
    <t>Експорт окремих оброблених товарів до країн ЄС за МСТК, млрд дол.</t>
  </si>
  <si>
    <t xml:space="preserve">Cork and wood manufactures (excl. furniture) </t>
  </si>
  <si>
    <t>Paper, paperboard and articles of paper pulp</t>
  </si>
  <si>
    <t>Textile yarn, fabrics, made-up articles</t>
  </si>
  <si>
    <t>Non-metallic mineral manufactures</t>
  </si>
  <si>
    <t>Manufactures of metals</t>
  </si>
  <si>
    <t>Selected manufactured goods exports to EU countries by SITC, USD bn</t>
  </si>
  <si>
    <t>Індекс чистої торгівлі за окремими регіонами</t>
  </si>
  <si>
    <t>Net trade index by selected regions</t>
  </si>
  <si>
    <t>Продовольчі товари</t>
  </si>
  <si>
    <t>Деревина та вироби</t>
  </si>
  <si>
    <t>Промислові вироби</t>
  </si>
  <si>
    <t>Усього</t>
  </si>
  <si>
    <t>Частка України в імпорті товарів країнами ЄС, %</t>
  </si>
  <si>
    <t>Woods and wood products</t>
  </si>
  <si>
    <t>Industrials</t>
  </si>
  <si>
    <t>Metallurgical products</t>
  </si>
  <si>
    <t>Ukraine in EU goods imports, %</t>
  </si>
  <si>
    <t>B.4</t>
  </si>
  <si>
    <t>Вставка:  Експорт України до країн Європейського Союзу</t>
  </si>
  <si>
    <t>Box: Exports of Ukraine to EU countries</t>
  </si>
  <si>
    <t>B.4.1</t>
  </si>
  <si>
    <t>B.4.2</t>
  </si>
  <si>
    <t>B.4.3</t>
  </si>
  <si>
    <t>B.4.4</t>
  </si>
  <si>
    <t>Джерело: Євростат, розрахунки НБУ.</t>
  </si>
  <si>
    <t>Source: Eurostat, NBU staff estimates.</t>
  </si>
  <si>
    <t>FDI: Real Sector Equity Investment by Industry, USD mn*</t>
  </si>
  <si>
    <t xml:space="preserve">Первинне сальдо зведеного бюджету </t>
  </si>
  <si>
    <t xml:space="preserve">Сальдо зведеного бюджету в І кварталі, млрд грн </t>
  </si>
  <si>
    <t>Primary balance (Consolidated budget)</t>
  </si>
  <si>
    <t>Consolidated Budget Balance in Q1, UAH bn</t>
  </si>
  <si>
    <t>Абсолютна та відносна річні зміни доходів зведеного бюджету в І кварталі 2019 року, млрд грн (% р/р)</t>
  </si>
  <si>
    <t>Consolidated Budget Revenues, absolute annual change in Q1 2019, UAH bn (% yoy)</t>
  </si>
  <si>
    <t xml:space="preserve">Податки з увезених товарів </t>
  </si>
  <si>
    <t>ПДВ з вироблених товарів (ураховуючи відшкодування)</t>
  </si>
  <si>
    <t>ПДВ з увезених товарів</t>
  </si>
  <si>
    <t>ПДВ, % р/р</t>
  </si>
  <si>
    <t>ІІI.18</t>
  </si>
  <si>
    <t>Пенсійні виплати</t>
  </si>
  <si>
    <t>Інші соціальні виплати</t>
  </si>
  <si>
    <t>Pension spending</t>
  </si>
  <si>
    <t>Other social benefits</t>
  </si>
  <si>
    <t>Сальдо</t>
  </si>
  <si>
    <t xml:space="preserve">Зовнішні запозичення                    </t>
  </si>
  <si>
    <t xml:space="preserve">Внутрішні зобов'язання </t>
  </si>
  <si>
    <t>Зовнішні зобов'язання</t>
  </si>
  <si>
    <t>Приватизація</t>
  </si>
  <si>
    <t>Фінан-ня за активними операціями</t>
  </si>
  <si>
    <t>Foreign borrowings</t>
  </si>
  <si>
    <t>Domestic redemptions</t>
  </si>
  <si>
    <t>Foreign redemptions</t>
  </si>
  <si>
    <t>Privatization</t>
  </si>
  <si>
    <t>Deposit finance</t>
  </si>
  <si>
    <t xml:space="preserve">Consolidated Budget Balance Financing, UAH bn </t>
  </si>
  <si>
    <t>Фінансування сальдо зведеного бюджету, млрд грн</t>
  </si>
  <si>
    <t xml:space="preserve">*плинне ВВП за 2019 рік –  ВВП 2018 року фактичні дані та ВВП І кв. 2019 року оцінка НБУ. </t>
  </si>
  <si>
    <t>В.2</t>
  </si>
  <si>
    <t>В.2.1</t>
  </si>
  <si>
    <t>В.2.Т.1</t>
  </si>
  <si>
    <t>В.2.2</t>
  </si>
  <si>
    <t>В.2.3</t>
  </si>
  <si>
    <t>В.2.4</t>
  </si>
  <si>
    <t>В.2.5</t>
  </si>
  <si>
    <t>Вставка: Вплив погодних умов на динаміку базових ВЕД економіки України</t>
  </si>
  <si>
    <t>Будівництво, % р/р</t>
  </si>
  <si>
    <t>Енергетичний сектор, % р/р</t>
  </si>
  <si>
    <t>Добувна промисловість, % р/р</t>
  </si>
  <si>
    <t>Переробна промисловість, % р/р</t>
  </si>
  <si>
    <t>Construction, % yoy</t>
  </si>
  <si>
    <t>Energy sector, % yoy</t>
  </si>
  <si>
    <t>Mining industry, % yoy</t>
  </si>
  <si>
    <t>Manufacturing industry, % yoy</t>
  </si>
  <si>
    <t>Температура</t>
  </si>
  <si>
    <t>Temperature</t>
  </si>
  <si>
    <r>
      <t>R</t>
    </r>
    <r>
      <rPr>
        <i/>
        <vertAlign val="superscript"/>
        <sz val="7.5"/>
        <color rgb="FF000000"/>
        <rFont val="Arial"/>
        <family val="2"/>
        <charset val="204"/>
      </rPr>
      <t>2</t>
    </r>
  </si>
  <si>
    <t>Обсяги врожаю кукурудзи та пшениці, % р/р</t>
  </si>
  <si>
    <t>Contribution of weather, pp</t>
  </si>
  <si>
    <t>Джерело: розрахунки НБУ за даними ДССУ та ЦГФО.</t>
  </si>
  <si>
    <t>Source: SSSU, CGO, NBU staff estimates.</t>
  </si>
  <si>
    <t>Вплив погодних умов (температура повітря та кількість опадів) на зміну ІВБГ</t>
  </si>
  <si>
    <t>01.16</t>
  </si>
  <si>
    <t>07.16</t>
  </si>
  <si>
    <t>С/г, % р/р</t>
  </si>
  <si>
    <t>Agriculture, % yoy</t>
  </si>
  <si>
    <t>*Регресійне рівняння включає температурний фактор та фактор атмосферних опадів окремо для різних пір року (зима, весна, літо, осінь). Ці фактори пояснюють 38% варіації залежної змінної (p-рівень значущості 10%).</t>
  </si>
  <si>
    <t>*The regression equation includes the temperature and precipitation factors separately for each season (winter, spring, summer, autumn). These factors explain 38% of variation in the dependent variable (p-value is less than 0.1).</t>
  </si>
  <si>
    <t>*Включає постачання електроенергії, газу, пари та кондиційованого повітря.</t>
  </si>
  <si>
    <t>*Electricity, gas, steam and air conditioning supply sector.</t>
  </si>
  <si>
    <t>Box: The financial market’s reaction to changes in the Fed’s and the ECB’s communications</t>
  </si>
  <si>
    <t>* У І кварталі 2019 року: ВВП – оцінка НБУ.</t>
  </si>
  <si>
    <t>Розмитнення автівок</t>
  </si>
  <si>
    <t>Обсяг, млрд грн</t>
  </si>
  <si>
    <t>Питома вага у загальному обсязі ОВДП у обігу без НБУ,  (п. ш.)</t>
  </si>
  <si>
    <t>Вкладення нерезидентів у гривневі ОВДП</t>
  </si>
  <si>
    <t>Чисті надходження від МВФ</t>
  </si>
  <si>
    <t>Net IMF disbursements</t>
  </si>
  <si>
    <t>Чисті інші надходження</t>
  </si>
  <si>
    <t>Net other disbursements</t>
  </si>
  <si>
    <t xml:space="preserve">Резерви, у % до композитного критерію МВФ </t>
  </si>
  <si>
    <t>Відношення нетто-заробітних плат у основних країнах призначення мігрантів до України, %</t>
  </si>
  <si>
    <t>Частка ВНОК у структурі ВВП, %</t>
  </si>
  <si>
    <t>GFCF (% of GDP), %</t>
  </si>
  <si>
    <t>Source: HIS Markit, Moody’s.</t>
  </si>
  <si>
    <t xml:space="preserve">Джерело: HIS Markit, Moody’s. </t>
  </si>
  <si>
    <t>Джерело: Укравтопром, ДФСУ.</t>
  </si>
  <si>
    <t>Країни Європи</t>
  </si>
  <si>
    <t>Експорт толінгових послуг за країнами, млн дол.</t>
  </si>
  <si>
    <t>Exports of tolling services by countries, USD mn</t>
  </si>
  <si>
    <t>B.4,5</t>
  </si>
  <si>
    <t>B.4.6</t>
  </si>
  <si>
    <t>Криві безкупонної дохідності гривневих ОВДП на вторинному ринку*, % річних</t>
  </si>
  <si>
    <t>Zero Coupon Yield Curves for Hryvnia Bonds on the Secondary Market*, % pa</t>
  </si>
  <si>
    <t>Contribution of average monthly air temperature, pp</t>
  </si>
  <si>
    <t>Виплати дивідендів</t>
  </si>
  <si>
    <t>Виплати за реструктуризованим боргом</t>
  </si>
  <si>
    <t>Інші виплати</t>
  </si>
  <si>
    <t>Надходження з оплати праці</t>
  </si>
  <si>
    <t>Інші надходження</t>
  </si>
  <si>
    <t>Рахунок первинних доходів, млрд дол.</t>
  </si>
  <si>
    <t>Primary income account, USD bn</t>
  </si>
  <si>
    <t>Dividends payments</t>
  </si>
  <si>
    <t xml:space="preserve"> Public debt service payments</t>
  </si>
  <si>
    <t>Compensation of employees</t>
  </si>
  <si>
    <t>Others repayments</t>
  </si>
  <si>
    <t>Other receivables</t>
  </si>
  <si>
    <t>2.5.13</t>
  </si>
  <si>
    <t>Випуск за галузями промисловості, % р/р (у середньому за квартал)</t>
  </si>
  <si>
    <t xml:space="preserve">Таблиця 1. </t>
  </si>
  <si>
    <t xml:space="preserve">Table 1. </t>
  </si>
  <si>
    <t>Розподіл відповідей щодо зміни кількості працівників у 2018 році, %</t>
  </si>
  <si>
    <t>ВНОК, % р/р (частка у ВВП у 2018 році, %)</t>
  </si>
  <si>
    <t>GFCF by Types of Non-financial Assets, % yoy (% of GDP in 2018)</t>
  </si>
  <si>
    <t>Adj. MAE</t>
  </si>
  <si>
    <t>MAE</t>
  </si>
  <si>
    <t xml:space="preserve">Внутрішні запозичення в НВ              </t>
  </si>
  <si>
    <t xml:space="preserve">Внутрішні запозичення в ІВ, грн екв. </t>
  </si>
  <si>
    <t>* - Інші включають дорахунки даних.</t>
  </si>
  <si>
    <t>* Others include data adjustments.</t>
  </si>
  <si>
    <t>Валовий зовнішній борг, млрд дол.</t>
  </si>
  <si>
    <t>Gross external debt, USD bn</t>
  </si>
  <si>
    <t>Реальний сектор*</t>
  </si>
  <si>
    <t>Corporates*</t>
  </si>
  <si>
    <t>Купівля валюти для накопичення резервів, млн дол. США</t>
  </si>
  <si>
    <t>FX purchase for reserves accumulation, USD mn</t>
  </si>
  <si>
    <t>Питома вага у загальному обсязі ОВДП у обігу, (п. ш.)</t>
  </si>
  <si>
    <r>
      <t>Оцінка впливу погодних умов на активність окремих видів економічної діяльності, в. п.</t>
    </r>
    <r>
      <rPr>
        <vertAlign val="superscript"/>
        <sz val="7.5"/>
        <color theme="0"/>
        <rFont val="Arial"/>
        <family val="2"/>
        <charset val="204"/>
      </rPr>
      <t>1</t>
    </r>
  </si>
  <si>
    <t>Кількість спостережень</t>
  </si>
  <si>
    <r>
      <rPr>
        <vertAlign val="superscript"/>
        <sz val="7.5"/>
        <color theme="0"/>
        <rFont val="Arial"/>
        <family val="2"/>
        <charset val="204"/>
      </rPr>
      <t>1</t>
    </r>
    <r>
      <rPr>
        <sz val="7.5"/>
        <color theme="0"/>
        <rFont val="Arial"/>
        <family val="2"/>
        <charset val="204"/>
      </rPr>
      <t>До уваги бралися лише статистично значущі коефіцієнти впливу погодних умов в окремі періоди року (період спостереження: січень 2004 року – лютий 2019 року). Зокрема для будівництва наведено середнє значення для періоду з грудня до березня, для енергетичного сектору – з жовтня до березня, для добувної та переробної промисловості – з грудня до лютого.</t>
    </r>
  </si>
  <si>
    <t>Внесок погодних умов, в. п.</t>
  </si>
  <si>
    <t>Вплив погодних умов (температура повітря та кількість опадів) на динаміку обсягів урожаю пшениці та кукурудзи, в. п.</t>
  </si>
  <si>
    <t>Вплив погодних умов (температура повітря та кількість опадів) на динаміку агросектору*</t>
  </si>
  <si>
    <t>Вплив погодних умов (температура повітря та кількість опадів) на динаміку енергетичного сектору*</t>
  </si>
  <si>
    <t>Внесок середньомісячної температури повітря, в. п.</t>
  </si>
  <si>
    <t>Вплив середньомісячної температури повітря на динаміку сектору будівництва</t>
  </si>
  <si>
    <t>Внески в зміну реального ВВП, в. п.</t>
  </si>
  <si>
    <t>Індекс ВНОК, I.12=100 (п. ш.)</t>
  </si>
  <si>
    <t>Фінансова та страхова діяльність (2.8%) (п. ш.)</t>
  </si>
  <si>
    <t xml:space="preserve">Історія прогнозів: ІСЦ (2016-2018 рр), річна зміна на кінець року, % </t>
  </si>
  <si>
    <t xml:space="preserve">Історія прогнозів: ІСЦ (2015-2018 рр), % р/р </t>
  </si>
  <si>
    <t>Forecast history: CPI (2016-2018), % yoy</t>
  </si>
  <si>
    <t>цілі та цільовий діапазон інфляції</t>
  </si>
  <si>
    <t>targets and target range for inflation</t>
  </si>
  <si>
    <t xml:space="preserve">довірчі
інтервали </t>
  </si>
  <si>
    <t>confidence
interval</t>
  </si>
  <si>
    <t>Box: The Impact of weather on the dynamics of key sectors in the economy of Ukraine</t>
  </si>
  <si>
    <t>CPI (eop, % yoy) and Inflation Targets</t>
  </si>
  <si>
    <t>Прогноз</t>
  </si>
  <si>
    <t>Forecast</t>
  </si>
  <si>
    <t>Горизонт монетарної політики</t>
  </si>
  <si>
    <t>Monetary policy horizon</t>
  </si>
  <si>
    <t>Box: Evaluation of the NBU’s forecasts</t>
  </si>
  <si>
    <t>Вставка: Оцінювання точності макроекономічних прогнозів НБУ</t>
  </si>
  <si>
    <t>* Включно з міжфірмовим боргом.</t>
  </si>
  <si>
    <t>* Including intercompany lending.</t>
  </si>
  <si>
    <t>* Різниця між обсягами купівлі ДЦП у портфель НБУ та обсягами погашення урядом, включаючи відсоткові платежі.</t>
  </si>
  <si>
    <t>Інтервенції НБУ та волатильність обмінного курсу</t>
  </si>
  <si>
    <t>Річна зміна залишків гривневих кредитів, наданих ДГ, за внесками в розрізі цільового спрямування, в.п.</t>
  </si>
  <si>
    <t>Частка непрацюючих кредитів, % (п.ш.)</t>
  </si>
  <si>
    <t>UAH/USD (п.ш.)</t>
  </si>
  <si>
    <r>
      <t>US and Germany 10-Year Government Bond Yields</t>
    </r>
    <r>
      <rPr>
        <sz val="8.5"/>
        <rFont val="Arial"/>
        <family val="2"/>
        <charset val="204"/>
      </rPr>
      <t xml:space="preserve"> </t>
    </r>
  </si>
  <si>
    <t>Number of observations</t>
  </si>
  <si>
    <t>Покриття майбутнього імпорту (у % до 3-міс. норми, п.ш.)</t>
  </si>
  <si>
    <t>Покриття 20% широкої грошової маси (п.ш.)</t>
  </si>
  <si>
    <t>Покриття короткострокового боргу (п.ш.)</t>
  </si>
  <si>
    <t>У % до композитного критерію МВФ (п.ш.)</t>
  </si>
  <si>
    <t>Yield curve after the Fed's policy meeting</t>
  </si>
  <si>
    <t>Underlying Inflation Trends*, %  yoy</t>
  </si>
  <si>
    <t>Real Final Consumption Expenditure of Households by Purpose, % yoy</t>
  </si>
  <si>
    <t>Contributions to  GDP Growth, pp</t>
  </si>
  <si>
    <t>1.0*</t>
  </si>
  <si>
    <t>-1.1**</t>
  </si>
  <si>
    <t>0.5**</t>
  </si>
  <si>
    <t>0.4**</t>
  </si>
  <si>
    <t>*Prob(t-statistic)&lt;0.05, **prob(t-statistic)&lt;0.01.</t>
  </si>
  <si>
    <r>
      <t>Impact of Weather Conditions on the Activity of Selected Types of Economic Activity, pp</t>
    </r>
    <r>
      <rPr>
        <vertAlign val="superscript"/>
        <sz val="7.5"/>
        <color theme="0"/>
        <rFont val="Arial"/>
        <family val="2"/>
        <charset val="204"/>
      </rPr>
      <t>1</t>
    </r>
  </si>
  <si>
    <r>
      <rPr>
        <vertAlign val="superscript"/>
        <sz val="7.5"/>
        <color theme="0"/>
        <rFont val="Arial"/>
        <family val="2"/>
        <charset val="204"/>
      </rPr>
      <t>1</t>
    </r>
    <r>
      <rPr>
        <sz val="7.5"/>
        <color theme="0"/>
        <rFont val="Arial"/>
        <family val="2"/>
        <charset val="204"/>
      </rPr>
      <t>Only statistically significant coefficients of the impact of weather conditions over the course of the year were taken into consideration (observation period: January 2004-February 2019). In particular, for construction, the average value of this impact was calculated based on the data from December till March, for energy sector -  from October till March, for mining and manufacturing industries -  from December till February.</t>
    </r>
  </si>
  <si>
    <t>Corn and wheat production, % yoy</t>
  </si>
  <si>
    <t>ILO Employment and Unemployment in Rural and Urban Areas, sa, %</t>
  </si>
  <si>
    <t>Number of Employers' Declarations and Work Permits Issued for Ukrainians in Poland by Selected Types of Activity, m</t>
  </si>
  <si>
    <t>Impact of Weather Conditions (temperature and precipitation) on Wheat and Corn Production, pp</t>
  </si>
  <si>
    <t>Impact of Weather Conditions (temperature and precipitation) on the IKSO</t>
  </si>
  <si>
    <t>Impact of Weather Conditions (temperature and precipitation) on Agricultural Performance*</t>
  </si>
  <si>
    <t>Impact of Weather Conditions (temperature and precipitation) on Energy Sector*</t>
  </si>
  <si>
    <t>Impact of Average Monthly Air Temperature on Construction Sector</t>
  </si>
  <si>
    <t>Net Wages in Main Destination Countries for Migrants relative to Wages in Ukraine, %</t>
  </si>
  <si>
    <t>HHs Receiving Utility Subsidies and Budget Expenditures</t>
  </si>
  <si>
    <t>Distribution of Answers for Reasons of Changes in the Number of Employees in 2018,%</t>
  </si>
  <si>
    <t>New employees replaced the resigned ones</t>
  </si>
  <si>
    <t>Distribution of Answers for Changes in the Number of Employees by Firm Characteristics in 2018,%</t>
  </si>
  <si>
    <t>Distribution of Answers for Reasons of Changes in the Number of Employees by Firm Characteristics in 2018,%</t>
  </si>
  <si>
    <t>Заробітна плата штатних працівників та пенсія (на початок місяця), % р/р</t>
  </si>
  <si>
    <t>Staff Wages and Pensions (start of the month), Nominal and Real, % yoy</t>
  </si>
  <si>
    <t>Legalization of cars</t>
  </si>
  <si>
    <t xml:space="preserve"> Changes in revenues, % yoy</t>
  </si>
  <si>
    <t>Changes in expenditures, % yoy (RHS)</t>
  </si>
  <si>
    <t xml:space="preserve">Changes in expenditures,  % yoy </t>
  </si>
  <si>
    <t>Structure of HH Income and Expenditure in 2018, % of Income</t>
  </si>
  <si>
    <t>Contributions to Annual Change in Economically Active Population, thousand persons</t>
  </si>
  <si>
    <t>Operating surplus 
and mixed income</t>
  </si>
  <si>
    <t>Domestic borrowings (hryvnia-denominated)</t>
  </si>
  <si>
    <t>FX Domestic borrowings ( hryvnia equivalent)</t>
  </si>
  <si>
    <t>* rolling GDP for 2019 –  GDP Q1 2019 NBU estimates.</t>
  </si>
  <si>
    <t>publicely</t>
  </si>
  <si>
    <t>Contribution to Annual Change in Exports, p. p.</t>
  </si>
  <si>
    <t>Contribution to Annual Change in Imports, p. p.</t>
  </si>
  <si>
    <t>Average import price, USD thsd/unit (RHS)</t>
  </si>
  <si>
    <t xml:space="preserve"> International Reserves and Their Change by Instruments, USD bn</t>
  </si>
  <si>
    <t>Ukraine's external turnover by regions, USD bn</t>
  </si>
  <si>
    <t>* Spot rates with continuously compounded interest plotted using Svensson parametric model.</t>
  </si>
  <si>
    <t>Real Sovereign Bond Yields* in Selected Emerging Markets, % pa, and Sovereign Eurobond Spreads in Selected Emerging Markets (EMBI+)</t>
  </si>
  <si>
    <t>* A difference between average monthly 1-year bond yield on the primary market and inflation forecasts as of end-2019.</t>
  </si>
  <si>
    <t>Net Purchase of FX Cash by HHs in 2018 (3-days moving average)</t>
  </si>
  <si>
    <t>Net Purchase of FX Cash by HHs in 2019 (3-days moving average)</t>
  </si>
  <si>
    <t>Усього гривневих кредитів ДГ, % р/р</t>
  </si>
  <si>
    <t>Усього гривневих депозитів ДГ, % р/р</t>
  </si>
  <si>
    <t xml:space="preserve">Forecast history: CPI (2016-2018),  eoy, % </t>
  </si>
  <si>
    <t xml:space="preserve">Forecast rating: CPI (2016-2018),  eoy, % </t>
  </si>
  <si>
    <t xml:space="preserve">Source: Ministry of Family, Labor and Social Policy of Poland </t>
  </si>
  <si>
    <t>Revenues,
total</t>
  </si>
  <si>
    <t>20 March 2019</t>
  </si>
  <si>
    <t xml:space="preserve"> 20 February 2019</t>
  </si>
  <si>
    <t>22 January 2019</t>
  </si>
  <si>
    <t>20 March 2018</t>
  </si>
  <si>
    <t xml:space="preserve">Corporate loans </t>
  </si>
  <si>
    <t>Household loans</t>
  </si>
  <si>
    <t>Corporate deposits</t>
  </si>
  <si>
    <t>Household term deposits</t>
  </si>
  <si>
    <t>To corporates in hryvnia</t>
  </si>
  <si>
    <t>To households in hryvnia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</si>
</sst>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\ _₴_-;\-* #,##0.00\ _₴_-;_-* &quot;-&quot;??\ _₴_-;_-@_-"/>
    <numFmt numFmtId="164" formatCode="_-* #,##0.00_₴_-;\-* #,##0.00_₴_-;_-* &quot;-&quot;??_₴_-;_-@_-"/>
    <numFmt numFmtId="165" formatCode="0.0"/>
    <numFmt numFmtId="166" formatCode="mm/yyyy"/>
    <numFmt numFmtId="167" formatCode="mm/yy"/>
    <numFmt numFmtId="168" formatCode="yyyy"/>
    <numFmt numFmtId="169" formatCode="#,##0.0"/>
    <numFmt numFmtId="170" formatCode="0.00000"/>
    <numFmt numFmtId="171" formatCode="_-* #,##0.00\ _г_р_н_._-;\-* #,##0.00\ _г_р_н_._-;_-* &quot;-&quot;??\ _г_р_н_._-;_-@_-"/>
    <numFmt numFmtId="172" formatCode="#,##0.0\ _г_р_н_.;[Red]\-#,##0.0\ _г_р_н_."/>
    <numFmt numFmtId="173" formatCode="#,##0.0_ ;\-#,##0.0\ "/>
    <numFmt numFmtId="174" formatCode="dd/mm/yy;@"/>
    <numFmt numFmtId="175" formatCode="0.000"/>
    <numFmt numFmtId="176" formatCode="#,##0\ &quot;грн.&quot;;[Red]\-#,##0\ &quot;грн.&quot;"/>
    <numFmt numFmtId="177" formatCode="_-* #,##0_р_._-;\-* #,##0_р_._-;_-* &quot;-&quot;_р_._-;_-@_-"/>
    <numFmt numFmtId="178" formatCode="&quot;Ј&quot;#,##0.00;[Red]\-&quot;Ј&quot;#,##0.00"/>
    <numFmt numFmtId="179" formatCode="#."/>
    <numFmt numFmtId="180" formatCode="0.0000"/>
    <numFmt numFmtId="181" formatCode="#,##0.0\ _₴"/>
  </numFmts>
  <fonts count="169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sz val="9"/>
      <name val="UkrainianKudriashov"/>
      <family val="1"/>
    </font>
    <font>
      <b/>
      <i/>
      <sz val="10"/>
      <name val="Arial"/>
      <family val="2"/>
      <charset val="204"/>
    </font>
    <font>
      <sz val="11"/>
      <color theme="0"/>
      <name val="Arial"/>
      <family val="2"/>
      <charset val="204"/>
      <scheme val="minor"/>
    </font>
    <font>
      <sz val="7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7.5"/>
      <color rgb="FF141414"/>
      <name val="Arial"/>
      <family val="2"/>
      <charset val="204"/>
    </font>
    <font>
      <sz val="7.5"/>
      <color rgb="FF00000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Arial"/>
      <family val="2"/>
      <charset val="204"/>
      <scheme val="minor"/>
    </font>
    <font>
      <u/>
      <sz val="11"/>
      <color theme="10"/>
      <name val="Arial"/>
      <family val="2"/>
      <charset val="204"/>
      <scheme val="minor"/>
    </font>
    <font>
      <sz val="9"/>
      <color rgb="FF141414"/>
      <name val="Arial"/>
      <family val="2"/>
      <charset val="204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 tint="-0.499984740745262"/>
      <name val="Arial"/>
      <family val="2"/>
      <charset val="204"/>
    </font>
    <font>
      <sz val="10"/>
      <color rgb="FFFFFFFF"/>
      <name val="Arial"/>
      <family val="2"/>
      <charset val="204"/>
    </font>
    <font>
      <i/>
      <sz val="7.5"/>
      <color theme="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7.5"/>
      <color theme="0"/>
      <name val="Arial Cyr"/>
      <charset val="204"/>
    </font>
    <font>
      <sz val="9"/>
      <color rgb="FF000000"/>
      <name val="Arial"/>
      <family val="2"/>
      <charset val="204"/>
    </font>
    <font>
      <sz val="10"/>
      <color rgb="FF7030A0"/>
      <name val="Arial Cyr"/>
      <charset val="204"/>
    </font>
    <font>
      <sz val="10"/>
      <color indexed="12"/>
      <name val="Arial Cyr"/>
      <charset val="204"/>
    </font>
    <font>
      <sz val="10"/>
      <color indexed="53"/>
      <name val="Arial Cyr"/>
      <charset val="204"/>
    </font>
    <font>
      <sz val="9"/>
      <name val="Arial Cyr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charset val="204"/>
    </font>
    <font>
      <u/>
      <sz val="10"/>
      <color theme="10"/>
      <name val="Arial"/>
      <family val="2"/>
      <charset val="204"/>
      <scheme val="minor"/>
    </font>
    <font>
      <i/>
      <sz val="10"/>
      <name val="Arial Cyr"/>
      <charset val="204"/>
    </font>
    <font>
      <sz val="7.5"/>
      <color theme="0" tint="-0.14999847407452621"/>
      <name val="Arial"/>
      <family val="2"/>
      <charset val="204"/>
    </font>
    <font>
      <sz val="10"/>
      <color theme="3"/>
      <name val="Arial"/>
      <family val="2"/>
      <charset val="204"/>
      <scheme val="minor"/>
    </font>
    <font>
      <sz val="7.5"/>
      <color theme="1"/>
      <name val="Arial"/>
      <family val="2"/>
      <charset val="204"/>
    </font>
    <font>
      <sz val="8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b/>
      <sz val="9"/>
      <name val="Verdana"/>
      <family val="2"/>
      <charset val="204"/>
    </font>
    <font>
      <sz val="9"/>
      <name val="Verdana"/>
      <family val="2"/>
      <charset val="204"/>
    </font>
    <font>
      <sz val="9"/>
      <color indexed="8"/>
      <name val="Arial"/>
      <family val="2"/>
      <charset val="204"/>
      <scheme val="major"/>
    </font>
    <font>
      <b/>
      <sz val="11"/>
      <color theme="8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8"/>
      <name val="Arial"/>
      <family val="2"/>
      <charset val="204"/>
    </font>
    <font>
      <sz val="11"/>
      <name val="Calibri"/>
      <family val="2"/>
      <charset val="204"/>
    </font>
    <font>
      <sz val="10"/>
      <color theme="8"/>
      <name val="Arial"/>
      <family val="2"/>
      <charset val="204"/>
    </font>
    <font>
      <sz val="8"/>
      <color theme="1"/>
      <name val="Arial"/>
      <family val="2"/>
      <charset val="204"/>
      <scheme val="minor"/>
    </font>
    <font>
      <b/>
      <sz val="7.5"/>
      <name val="Arial"/>
      <family val="2"/>
      <charset val="204"/>
    </font>
    <font>
      <b/>
      <sz val="7.5"/>
      <color rgb="FF141414"/>
      <name val="Arial"/>
      <family val="2"/>
      <charset val="204"/>
    </font>
    <font>
      <i/>
      <vertAlign val="superscript"/>
      <sz val="7.5"/>
      <color rgb="FF000000"/>
      <name val="Arial"/>
      <family val="2"/>
      <charset val="204"/>
    </font>
    <font>
      <vertAlign val="superscript"/>
      <sz val="7.5"/>
      <color theme="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</font>
    <font>
      <sz val="11"/>
      <color theme="0"/>
      <name val="Arial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 style="medium">
        <color rgb="FFDC4B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thin">
        <color rgb="FF505050"/>
      </left>
      <right/>
      <top style="thin">
        <color rgb="FF505050"/>
      </top>
      <bottom/>
      <diagonal/>
    </border>
    <border>
      <left/>
      <right/>
      <top style="thin">
        <color rgb="FF505050"/>
      </top>
      <bottom/>
      <diagonal/>
    </border>
    <border>
      <left/>
      <right style="thin">
        <color rgb="FFB7BEC1"/>
      </right>
      <top style="thin">
        <color rgb="FF505050"/>
      </top>
      <bottom/>
      <diagonal/>
    </border>
    <border>
      <left style="thin">
        <color rgb="FFB7BEC1"/>
      </left>
      <right/>
      <top style="thin">
        <color rgb="FF505050"/>
      </top>
      <bottom/>
      <diagonal/>
    </border>
    <border>
      <left/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/>
      <diagonal/>
    </border>
    <border>
      <left/>
      <right style="thin">
        <color rgb="FFB7BEC1"/>
      </right>
      <top/>
      <bottom/>
      <diagonal/>
    </border>
    <border>
      <left style="thin">
        <color rgb="FFB7BEC1"/>
      </left>
      <right/>
      <top/>
      <bottom/>
      <diagonal/>
    </border>
    <border>
      <left/>
      <right style="thin">
        <color rgb="FF505050"/>
      </right>
      <top/>
      <bottom/>
      <diagonal/>
    </border>
    <border>
      <left style="thin">
        <color rgb="FF505050"/>
      </left>
      <right/>
      <top/>
      <bottom style="thin">
        <color rgb="FF505050"/>
      </bottom>
      <diagonal/>
    </border>
    <border>
      <left/>
      <right/>
      <top/>
      <bottom style="thin">
        <color rgb="FF505050"/>
      </bottom>
      <diagonal/>
    </border>
    <border>
      <left/>
      <right style="thin">
        <color rgb="FFB7BEC1"/>
      </right>
      <top/>
      <bottom style="thin">
        <color rgb="FF505050"/>
      </bottom>
      <diagonal/>
    </border>
    <border>
      <left style="thin">
        <color rgb="FFB7BEC1"/>
      </left>
      <right/>
      <top/>
      <bottom style="thin">
        <color rgb="FF505050"/>
      </bottom>
      <diagonal/>
    </border>
    <border>
      <left/>
      <right style="thin">
        <color rgb="FF505050"/>
      </right>
      <top/>
      <bottom style="thin">
        <color rgb="FF505050"/>
      </bottom>
      <diagonal/>
    </border>
    <border>
      <left/>
      <right/>
      <top/>
      <bottom style="medium">
        <color rgb="FFDC4B64"/>
      </bottom>
      <diagonal/>
    </border>
  </borders>
  <cellStyleXfs count="457">
    <xf numFmtId="0" fontId="0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44" fillId="0" borderId="0" applyNumberFormat="0" applyFill="0" applyBorder="0" applyAlignment="0" applyProtection="0"/>
    <xf numFmtId="0" fontId="33" fillId="0" borderId="0"/>
    <xf numFmtId="0" fontId="31" fillId="0" borderId="0"/>
    <xf numFmtId="0" fontId="30" fillId="0" borderId="0"/>
    <xf numFmtId="0" fontId="33" fillId="0" borderId="0"/>
    <xf numFmtId="0" fontId="29" fillId="0" borderId="0"/>
    <xf numFmtId="0" fontId="30" fillId="0" borderId="0"/>
    <xf numFmtId="0" fontId="34" fillId="0" borderId="0"/>
    <xf numFmtId="171" fontId="34" fillId="0" borderId="0" applyFont="0" applyFill="0" applyBorder="0" applyAlignment="0" applyProtection="0"/>
    <xf numFmtId="0" fontId="52" fillId="0" borderId="0"/>
    <xf numFmtId="0" fontId="34" fillId="0" borderId="0"/>
    <xf numFmtId="0" fontId="30" fillId="0" borderId="0"/>
    <xf numFmtId="171" fontId="53" fillId="0" borderId="0" applyFont="0" applyFill="0" applyBorder="0" applyAlignment="0" applyProtection="0"/>
    <xf numFmtId="0" fontId="30" fillId="0" borderId="0"/>
    <xf numFmtId="0" fontId="34" fillId="0" borderId="0"/>
    <xf numFmtId="0" fontId="33" fillId="0" borderId="0"/>
    <xf numFmtId="0" fontId="33" fillId="0" borderId="0"/>
    <xf numFmtId="0" fontId="34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69" fillId="0" borderId="0"/>
    <xf numFmtId="0" fontId="23" fillId="0" borderId="0"/>
    <xf numFmtId="0" fontId="69" fillId="0" borderId="0"/>
    <xf numFmtId="0" fontId="71" fillId="0" borderId="0"/>
    <xf numFmtId="0" fontId="23" fillId="0" borderId="0"/>
    <xf numFmtId="0" fontId="34" fillId="0" borderId="0"/>
    <xf numFmtId="0" fontId="53" fillId="0" borderId="0"/>
    <xf numFmtId="0" fontId="22" fillId="0" borderId="0"/>
    <xf numFmtId="0" fontId="29" fillId="0" borderId="0"/>
    <xf numFmtId="43" fontId="8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34" fillId="0" borderId="0"/>
    <xf numFmtId="0" fontId="33" fillId="0" borderId="0"/>
    <xf numFmtId="0" fontId="44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49" fontId="95" fillId="0" borderId="0">
      <alignment horizontal="centerContinuous" vertical="top" wrapText="1"/>
    </xf>
    <xf numFmtId="0" fontId="96" fillId="8" borderId="0" applyNumberFormat="0" applyBorder="0" applyAlignment="0" applyProtection="0"/>
    <xf numFmtId="0" fontId="96" fillId="9" borderId="0" applyNumberFormat="0" applyBorder="0" applyAlignment="0" applyProtection="0"/>
    <xf numFmtId="0" fontId="96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96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1" borderId="0" applyNumberFormat="0" applyBorder="0" applyAlignment="0" applyProtection="0"/>
    <xf numFmtId="0" fontId="96" fillId="14" borderId="0" applyNumberFormat="0" applyBorder="0" applyAlignment="0" applyProtection="0"/>
    <xf numFmtId="0" fontId="96" fillId="17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7" fillId="18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0" fontId="97" fillId="19" borderId="0" applyNumberFormat="0" applyBorder="0" applyAlignment="0" applyProtection="0"/>
    <xf numFmtId="0" fontId="97" fillId="20" borderId="0" applyNumberFormat="0" applyBorder="0" applyAlignment="0" applyProtection="0"/>
    <xf numFmtId="0" fontId="97" fillId="21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7" fillId="22" borderId="0" applyNumberFormat="0" applyBorder="0" applyAlignment="0" applyProtection="0"/>
    <xf numFmtId="0" fontId="97" fillId="23" borderId="0" applyNumberFormat="0" applyBorder="0" applyAlignment="0" applyProtection="0"/>
    <xf numFmtId="0" fontId="97" fillId="24" borderId="0" applyNumberFormat="0" applyBorder="0" applyAlignment="0" applyProtection="0"/>
    <xf numFmtId="0" fontId="97" fillId="19" borderId="0" applyNumberFormat="0" applyBorder="0" applyAlignment="0" applyProtection="0"/>
    <xf numFmtId="0" fontId="97" fillId="20" borderId="0" applyNumberFormat="0" applyBorder="0" applyAlignment="0" applyProtection="0"/>
    <xf numFmtId="0" fontId="97" fillId="25" borderId="0" applyNumberFormat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9" borderId="0" applyNumberFormat="0" applyBorder="0" applyAlignment="0" applyProtection="0"/>
    <xf numFmtId="0" fontId="101" fillId="26" borderId="6" applyNumberFormat="0" applyAlignment="0" applyProtection="0"/>
    <xf numFmtId="0" fontId="102" fillId="27" borderId="7" applyNumberFormat="0" applyAlignment="0" applyProtection="0"/>
    <xf numFmtId="38" fontId="94" fillId="0" borderId="0" applyFont="0" applyFill="0" applyBorder="0" applyAlignment="0" applyProtection="0"/>
    <xf numFmtId="177" fontId="34" fillId="0" borderId="0" applyFont="0" applyFill="0" applyBorder="0" applyAlignment="0" applyProtection="0"/>
    <xf numFmtId="176" fontId="94" fillId="0" borderId="0" applyFont="0" applyFill="0" applyBorder="0" applyAlignment="0" applyProtection="0"/>
    <xf numFmtId="179" fontId="103" fillId="0" borderId="0">
      <protection locked="0"/>
    </xf>
    <xf numFmtId="0" fontId="104" fillId="0" borderId="0" applyNumberFormat="0" applyFill="0" applyBorder="0" applyAlignment="0" applyProtection="0"/>
    <xf numFmtId="179" fontId="103" fillId="0" borderId="0">
      <protection locked="0"/>
    </xf>
    <xf numFmtId="0" fontId="105" fillId="10" borderId="0" applyNumberFormat="0" applyBorder="0" applyAlignment="0" applyProtection="0"/>
    <xf numFmtId="0" fontId="106" fillId="0" borderId="8" applyNumberFormat="0" applyFill="0" applyAlignment="0" applyProtection="0"/>
    <xf numFmtId="0" fontId="107" fillId="0" borderId="9" applyNumberFormat="0" applyFill="0" applyAlignment="0" applyProtection="0"/>
    <xf numFmtId="0" fontId="108" fillId="0" borderId="10" applyNumberFormat="0" applyFill="0" applyAlignment="0" applyProtection="0"/>
    <xf numFmtId="0" fontId="108" fillId="0" borderId="0" applyNumberFormat="0" applyFill="0" applyBorder="0" applyAlignment="0" applyProtection="0"/>
    <xf numFmtId="179" fontId="109" fillId="0" borderId="0">
      <protection locked="0"/>
    </xf>
    <xf numFmtId="179" fontId="109" fillId="0" borderId="0">
      <protection locked="0"/>
    </xf>
    <xf numFmtId="0" fontId="39" fillId="0" borderId="0"/>
    <xf numFmtId="0" fontId="110" fillId="0" borderId="0"/>
    <xf numFmtId="0" fontId="111" fillId="13" borderId="6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12" fillId="0" borderId="11" applyNumberFormat="0" applyFill="0" applyAlignment="0" applyProtection="0"/>
    <xf numFmtId="0" fontId="113" fillId="28" borderId="0" applyNumberFormat="0" applyBorder="0" applyAlignment="0" applyProtection="0"/>
    <xf numFmtId="0" fontId="96" fillId="29" borderId="12" applyNumberFormat="0" applyFont="0" applyAlignment="0" applyProtection="0"/>
    <xf numFmtId="164" fontId="110" fillId="0" borderId="0" applyFont="0" applyFill="0" applyBorder="0" applyAlignment="0" applyProtection="0"/>
    <xf numFmtId="0" fontId="114" fillId="26" borderId="13" applyNumberFormat="0" applyAlignment="0" applyProtection="0"/>
    <xf numFmtId="0" fontId="33" fillId="30" borderId="0">
      <alignment horizontal="right" vertical="top"/>
    </xf>
    <xf numFmtId="0" fontId="33" fillId="30" borderId="0">
      <alignment horizontal="center" vertical="center"/>
    </xf>
    <xf numFmtId="0" fontId="33" fillId="30" borderId="0">
      <alignment horizontal="left" vertical="top"/>
    </xf>
    <xf numFmtId="0" fontId="33" fillId="30" borderId="0">
      <alignment horizontal="left" vertical="top"/>
    </xf>
    <xf numFmtId="0" fontId="33" fillId="30" borderId="0">
      <alignment horizontal="right" vertical="top"/>
    </xf>
    <xf numFmtId="0" fontId="33" fillId="30" borderId="0">
      <alignment horizontal="right" vertical="top"/>
    </xf>
    <xf numFmtId="0" fontId="115" fillId="0" borderId="0" applyNumberFormat="0" applyFill="0" applyBorder="0" applyAlignment="0" applyProtection="0"/>
    <xf numFmtId="179" fontId="103" fillId="0" borderId="14">
      <protection locked="0"/>
    </xf>
    <xf numFmtId="0" fontId="116" fillId="0" borderId="0" applyNumberFormat="0" applyFill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17" fillId="13" borderId="6" applyNumberFormat="0" applyAlignment="0" applyProtection="0"/>
    <xf numFmtId="0" fontId="118" fillId="26" borderId="13" applyNumberFormat="0" applyAlignment="0" applyProtection="0"/>
    <xf numFmtId="0" fontId="119" fillId="26" borderId="6" applyNumberFormat="0" applyAlignment="0" applyProtection="0"/>
    <xf numFmtId="178" fontId="120" fillId="0" borderId="0" applyFont="0" applyFill="0" applyBorder="0" applyAlignment="0" applyProtection="0"/>
    <xf numFmtId="0" fontId="95" fillId="0" borderId="3">
      <alignment horizontal="centerContinuous" vertical="top" wrapText="1"/>
    </xf>
    <xf numFmtId="0" fontId="121" fillId="0" borderId="8" applyNumberFormat="0" applyFill="0" applyAlignment="0" applyProtection="0"/>
    <xf numFmtId="0" fontId="122" fillId="0" borderId="9" applyNumberFormat="0" applyFill="0" applyAlignment="0" applyProtection="0"/>
    <xf numFmtId="0" fontId="123" fillId="0" borderId="1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15" applyNumberFormat="0" applyFill="0" applyAlignment="0" applyProtection="0"/>
    <xf numFmtId="0" fontId="125" fillId="27" borderId="7" applyNumberFormat="0" applyAlignment="0" applyProtection="0"/>
    <xf numFmtId="0" fontId="126" fillId="0" borderId="0" applyNumberFormat="0" applyFill="0" applyBorder="0" applyAlignment="0" applyProtection="0"/>
    <xf numFmtId="0" fontId="127" fillId="28" borderId="0" applyNumberFormat="0" applyBorder="0" applyAlignment="0" applyProtection="0"/>
    <xf numFmtId="0" fontId="128" fillId="9" borderId="0" applyNumberFormat="0" applyBorder="0" applyAlignment="0" applyProtection="0"/>
    <xf numFmtId="0" fontId="129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0" fillId="0" borderId="11" applyNumberFormat="0" applyFill="0" applyAlignment="0" applyProtection="0"/>
    <xf numFmtId="0" fontId="131" fillId="0" borderId="0" applyNumberFormat="0" applyFill="0" applyBorder="0" applyAlignment="0" applyProtection="0"/>
    <xf numFmtId="38" fontId="120" fillId="0" borderId="0" applyFont="0" applyFill="0" applyBorder="0" applyAlignment="0" applyProtection="0"/>
    <xf numFmtId="40" fontId="120" fillId="0" borderId="0" applyFont="0" applyFill="0" applyBorder="0" applyAlignment="0" applyProtection="0"/>
    <xf numFmtId="40" fontId="94" fillId="0" borderId="0" applyFont="0" applyFill="0" applyBorder="0" applyAlignment="0" applyProtection="0"/>
    <xf numFmtId="0" fontId="132" fillId="10" borderId="0" applyNumberFormat="0" applyBorder="0" applyAlignment="0" applyProtection="0"/>
    <xf numFmtId="49" fontId="95" fillId="0" borderId="1">
      <alignment horizontal="center" vertical="center" wrapText="1"/>
    </xf>
    <xf numFmtId="0" fontId="16" fillId="0" borderId="0"/>
    <xf numFmtId="0" fontId="16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17" fillId="13" borderId="6" applyNumberFormat="0" applyAlignment="0" applyProtection="0"/>
    <xf numFmtId="0" fontId="118" fillId="26" borderId="13" applyNumberFormat="0" applyAlignment="0" applyProtection="0"/>
    <xf numFmtId="0" fontId="119" fillId="26" borderId="6" applyNumberFormat="0" applyAlignment="0" applyProtection="0"/>
    <xf numFmtId="0" fontId="121" fillId="0" borderId="8" applyNumberFormat="0" applyFill="0" applyAlignment="0" applyProtection="0"/>
    <xf numFmtId="0" fontId="122" fillId="0" borderId="9" applyNumberFormat="0" applyFill="0" applyAlignment="0" applyProtection="0"/>
    <xf numFmtId="0" fontId="123" fillId="0" borderId="1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15" applyNumberFormat="0" applyFill="0" applyAlignment="0" applyProtection="0"/>
    <xf numFmtId="0" fontId="125" fillId="27" borderId="7" applyNumberFormat="0" applyAlignment="0" applyProtection="0"/>
    <xf numFmtId="0" fontId="126" fillId="0" borderId="0" applyNumberFormat="0" applyFill="0" applyBorder="0" applyAlignment="0" applyProtection="0"/>
    <xf numFmtId="0" fontId="127" fillId="28" borderId="0" applyNumberFormat="0" applyBorder="0" applyAlignment="0" applyProtection="0"/>
    <xf numFmtId="0" fontId="128" fillId="9" borderId="0" applyNumberFormat="0" applyBorder="0" applyAlignment="0" applyProtection="0"/>
    <xf numFmtId="0" fontId="129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0" fillId="0" borderId="11" applyNumberFormat="0" applyFill="0" applyAlignment="0" applyProtection="0"/>
    <xf numFmtId="0" fontId="131" fillId="0" borderId="0" applyNumberFormat="0" applyFill="0" applyBorder="0" applyAlignment="0" applyProtection="0"/>
    <xf numFmtId="0" fontId="132" fillId="10" borderId="0" applyNumberFormat="0" applyBorder="0" applyAlignment="0" applyProtection="0"/>
    <xf numFmtId="0" fontId="16" fillId="0" borderId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17" fillId="13" borderId="6" applyNumberFormat="0" applyAlignment="0" applyProtection="0"/>
    <xf numFmtId="0" fontId="118" fillId="26" borderId="13" applyNumberFormat="0" applyAlignment="0" applyProtection="0"/>
    <xf numFmtId="0" fontId="119" fillId="26" borderId="6" applyNumberFormat="0" applyAlignment="0" applyProtection="0"/>
    <xf numFmtId="0" fontId="121" fillId="0" borderId="8" applyNumberFormat="0" applyFill="0" applyAlignment="0" applyProtection="0"/>
    <xf numFmtId="0" fontId="122" fillId="0" borderId="9" applyNumberFormat="0" applyFill="0" applyAlignment="0" applyProtection="0"/>
    <xf numFmtId="0" fontId="123" fillId="0" borderId="1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15" applyNumberFormat="0" applyFill="0" applyAlignment="0" applyProtection="0"/>
    <xf numFmtId="0" fontId="125" fillId="27" borderId="7" applyNumberFormat="0" applyAlignment="0" applyProtection="0"/>
    <xf numFmtId="0" fontId="126" fillId="0" borderId="0" applyNumberFormat="0" applyFill="0" applyBorder="0" applyAlignment="0" applyProtection="0"/>
    <xf numFmtId="0" fontId="127" fillId="28" borderId="0" applyNumberFormat="0" applyBorder="0" applyAlignment="0" applyProtection="0"/>
    <xf numFmtId="0" fontId="128" fillId="9" borderId="0" applyNumberFormat="0" applyBorder="0" applyAlignment="0" applyProtection="0"/>
    <xf numFmtId="0" fontId="129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0" fillId="0" borderId="11" applyNumberFormat="0" applyFill="0" applyAlignment="0" applyProtection="0"/>
    <xf numFmtId="0" fontId="131" fillId="0" borderId="0" applyNumberFormat="0" applyFill="0" applyBorder="0" applyAlignment="0" applyProtection="0"/>
    <xf numFmtId="0" fontId="132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3" fillId="0" borderId="0"/>
    <xf numFmtId="9" fontId="133" fillId="0" borderId="0" applyFont="0" applyFill="0" applyBorder="0" applyAlignment="0" applyProtection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17" fillId="13" borderId="6" applyNumberFormat="0" applyAlignment="0" applyProtection="0"/>
    <xf numFmtId="0" fontId="118" fillId="26" borderId="13" applyNumberFormat="0" applyAlignment="0" applyProtection="0"/>
    <xf numFmtId="0" fontId="119" fillId="26" borderId="6" applyNumberFormat="0" applyAlignment="0" applyProtection="0"/>
    <xf numFmtId="0" fontId="121" fillId="0" borderId="8" applyNumberFormat="0" applyFill="0" applyAlignment="0" applyProtection="0"/>
    <xf numFmtId="0" fontId="122" fillId="0" borderId="9" applyNumberFormat="0" applyFill="0" applyAlignment="0" applyProtection="0"/>
    <xf numFmtId="0" fontId="123" fillId="0" borderId="1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15" applyNumberFormat="0" applyFill="0" applyAlignment="0" applyProtection="0"/>
    <xf numFmtId="0" fontId="125" fillId="27" borderId="7" applyNumberFormat="0" applyAlignment="0" applyProtection="0"/>
    <xf numFmtId="0" fontId="126" fillId="0" borderId="0" applyNumberFormat="0" applyFill="0" applyBorder="0" applyAlignment="0" applyProtection="0"/>
    <xf numFmtId="0" fontId="127" fillId="28" borderId="0" applyNumberFormat="0" applyBorder="0" applyAlignment="0" applyProtection="0"/>
    <xf numFmtId="0" fontId="128" fillId="9" borderId="0" applyNumberFormat="0" applyBorder="0" applyAlignment="0" applyProtection="0"/>
    <xf numFmtId="0" fontId="129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0" fillId="0" borderId="11" applyNumberFormat="0" applyFill="0" applyAlignment="0" applyProtection="0"/>
    <xf numFmtId="0" fontId="131" fillId="0" borderId="0" applyNumberFormat="0" applyFill="0" applyBorder="0" applyAlignment="0" applyProtection="0"/>
    <xf numFmtId="0" fontId="132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17" fillId="13" borderId="6" applyNumberFormat="0" applyAlignment="0" applyProtection="0"/>
    <xf numFmtId="0" fontId="118" fillId="26" borderId="13" applyNumberFormat="0" applyAlignment="0" applyProtection="0"/>
    <xf numFmtId="0" fontId="119" fillId="26" borderId="6" applyNumberFormat="0" applyAlignment="0" applyProtection="0"/>
    <xf numFmtId="0" fontId="121" fillId="0" borderId="8" applyNumberFormat="0" applyFill="0" applyAlignment="0" applyProtection="0"/>
    <xf numFmtId="0" fontId="122" fillId="0" borderId="9" applyNumberFormat="0" applyFill="0" applyAlignment="0" applyProtection="0"/>
    <xf numFmtId="0" fontId="123" fillId="0" borderId="10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15" applyNumberFormat="0" applyFill="0" applyAlignment="0" applyProtection="0"/>
    <xf numFmtId="0" fontId="125" fillId="27" borderId="7" applyNumberFormat="0" applyAlignment="0" applyProtection="0"/>
    <xf numFmtId="0" fontId="126" fillId="0" borderId="0" applyNumberFormat="0" applyFill="0" applyBorder="0" applyAlignment="0" applyProtection="0"/>
    <xf numFmtId="0" fontId="127" fillId="28" borderId="0" applyNumberFormat="0" applyBorder="0" applyAlignment="0" applyProtection="0"/>
    <xf numFmtId="0" fontId="128" fillId="9" borderId="0" applyNumberFormat="0" applyBorder="0" applyAlignment="0" applyProtection="0"/>
    <xf numFmtId="0" fontId="129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0" fillId="0" borderId="11" applyNumberFormat="0" applyFill="0" applyAlignment="0" applyProtection="0"/>
    <xf numFmtId="0" fontId="131" fillId="0" borderId="0" applyNumberFormat="0" applyFill="0" applyBorder="0" applyAlignment="0" applyProtection="0"/>
    <xf numFmtId="0" fontId="132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57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53" fillId="14" borderId="0" applyNumberFormat="0" applyBorder="0" applyAlignment="0" applyProtection="0"/>
    <xf numFmtId="0" fontId="53" fillId="9" borderId="0" applyNumberFormat="0" applyBorder="0" applyAlignment="0" applyProtection="0"/>
    <xf numFmtId="0" fontId="53" fillId="11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53" fillId="12" borderId="0" applyNumberFormat="0" applyBorder="0" applyAlignment="0" applyProtection="0"/>
    <xf numFmtId="0" fontId="98" fillId="21" borderId="0" applyNumberFormat="0" applyBorder="0" applyAlignment="0" applyProtection="0"/>
    <xf numFmtId="0" fontId="98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1" borderId="0" applyNumberFormat="0" applyBorder="0" applyAlignment="0" applyProtection="0"/>
    <xf numFmtId="0" fontId="98" fillId="20" borderId="0" applyNumberFormat="0" applyBorder="0" applyAlignment="0" applyProtection="0"/>
    <xf numFmtId="0" fontId="98" fillId="18" borderId="0" applyNumberFormat="0" applyBorder="0" applyAlignment="0" applyProtection="0"/>
    <xf numFmtId="0" fontId="53" fillId="14" borderId="0" applyNumberFormat="0" applyBorder="0" applyAlignment="0" applyProtection="0"/>
    <xf numFmtId="0" fontId="53" fillId="10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53" fillId="17" borderId="0" applyNumberFormat="0" applyBorder="0" applyAlignment="0" applyProtection="0"/>
    <xf numFmtId="0" fontId="15" fillId="0" borderId="0"/>
    <xf numFmtId="0" fontId="34" fillId="0" borderId="0"/>
    <xf numFmtId="0" fontId="14" fillId="0" borderId="0"/>
    <xf numFmtId="0" fontId="51" fillId="0" borderId="0"/>
    <xf numFmtId="0" fontId="136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29" fillId="0" borderId="0"/>
    <xf numFmtId="0" fontId="14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3" fillId="0" borderId="0"/>
    <xf numFmtId="0" fontId="159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66" fillId="0" borderId="0" applyFont="0" applyFill="0" applyBorder="0" applyAlignment="0" applyProtection="0"/>
  </cellStyleXfs>
  <cellXfs count="757">
    <xf numFmtId="0" fontId="0" fillId="0" borderId="0" xfId="0"/>
    <xf numFmtId="0" fontId="33" fillId="0" borderId="0" xfId="0" applyFont="1"/>
    <xf numFmtId="0" fontId="36" fillId="0" borderId="0" xfId="0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37" fillId="0" borderId="0" xfId="0" applyFont="1"/>
    <xf numFmtId="0" fontId="33" fillId="0" borderId="0" xfId="3" applyFill="1"/>
    <xf numFmtId="0" fontId="33" fillId="0" borderId="0" xfId="3" applyFont="1" applyFill="1"/>
    <xf numFmtId="165" fontId="33" fillId="0" borderId="0" xfId="3" applyNumberFormat="1" applyFont="1" applyFill="1"/>
    <xf numFmtId="0" fontId="36" fillId="0" borderId="0" xfId="3" applyFont="1" applyFill="1"/>
    <xf numFmtId="165" fontId="36" fillId="0" borderId="0" xfId="3" applyNumberFormat="1" applyFont="1" applyFill="1"/>
    <xf numFmtId="166" fontId="36" fillId="0" borderId="0" xfId="3" applyNumberFormat="1" applyFont="1" applyFill="1"/>
    <xf numFmtId="167" fontId="0" fillId="0" borderId="0" xfId="0" applyNumberFormat="1"/>
    <xf numFmtId="165" fontId="0" fillId="0" borderId="0" xfId="0" applyNumberFormat="1"/>
    <xf numFmtId="165" fontId="33" fillId="0" borderId="0" xfId="2" applyNumberFormat="1" applyFont="1" applyFill="1" applyBorder="1" applyAlignment="1">
      <alignment horizontal="left"/>
    </xf>
    <xf numFmtId="0" fontId="33" fillId="0" borderId="0" xfId="2" applyNumberFormat="1" applyFont="1" applyFill="1" applyBorder="1" applyAlignment="1">
      <alignment horizontal="left"/>
    </xf>
    <xf numFmtId="0" fontId="41" fillId="0" borderId="0" xfId="2" applyFont="1" applyFill="1" applyBorder="1"/>
    <xf numFmtId="0" fontId="42" fillId="0" borderId="0" xfId="2" applyFont="1" applyFill="1" applyBorder="1"/>
    <xf numFmtId="0" fontId="41" fillId="0" borderId="0" xfId="2" applyNumberFormat="1" applyFont="1" applyFill="1" applyBorder="1" applyAlignment="1">
      <alignment vertical="top"/>
    </xf>
    <xf numFmtId="0" fontId="44" fillId="0" borderId="0" xfId="5" applyFill="1" applyBorder="1"/>
    <xf numFmtId="0" fontId="45" fillId="0" borderId="0" xfId="0" applyFont="1"/>
    <xf numFmtId="0" fontId="34" fillId="0" borderId="0" xfId="2" applyBorder="1"/>
    <xf numFmtId="49" fontId="34" fillId="0" borderId="0" xfId="2" applyNumberFormat="1" applyBorder="1"/>
    <xf numFmtId="0" fontId="34" fillId="0" borderId="0" xfId="2" applyBorder="1" applyAlignment="1">
      <alignment wrapText="1"/>
    </xf>
    <xf numFmtId="49" fontId="34" fillId="0" borderId="0" xfId="2" applyNumberFormat="1" applyFont="1" applyFill="1" applyBorder="1"/>
    <xf numFmtId="169" fontId="34" fillId="0" borderId="0" xfId="2" applyNumberFormat="1" applyBorder="1"/>
    <xf numFmtId="0" fontId="33" fillId="0" borderId="0" xfId="6" applyFont="1"/>
    <xf numFmtId="0" fontId="34" fillId="0" borderId="0" xfId="2"/>
    <xf numFmtId="165" fontId="34" fillId="0" borderId="0" xfId="2" applyNumberFormat="1"/>
    <xf numFmtId="49" fontId="34" fillId="0" borderId="0" xfId="2" applyNumberFormat="1" applyBorder="1" applyAlignment="1">
      <alignment wrapText="1"/>
    </xf>
    <xf numFmtId="165" fontId="34" fillId="0" borderId="0" xfId="2" applyNumberFormat="1" applyBorder="1"/>
    <xf numFmtId="49" fontId="34" fillId="0" borderId="0" xfId="2" applyNumberFormat="1" applyFill="1" applyBorder="1"/>
    <xf numFmtId="0" fontId="34" fillId="0" borderId="0" xfId="2" applyFill="1" applyBorder="1"/>
    <xf numFmtId="0" fontId="34" fillId="0" borderId="0" xfId="2" applyBorder="1" applyAlignment="1"/>
    <xf numFmtId="0" fontId="34" fillId="2" borderId="0" xfId="2" applyFill="1" applyBorder="1"/>
    <xf numFmtId="0" fontId="36" fillId="0" borderId="0" xfId="6" applyFont="1"/>
    <xf numFmtId="0" fontId="33" fillId="0" borderId="0" xfId="6"/>
    <xf numFmtId="167" fontId="33" fillId="0" borderId="0" xfId="6" applyNumberFormat="1"/>
    <xf numFmtId="165" fontId="33" fillId="0" borderId="0" xfId="6" applyNumberFormat="1"/>
    <xf numFmtId="167" fontId="36" fillId="0" borderId="0" xfId="6" applyNumberFormat="1" applyFont="1"/>
    <xf numFmtId="170" fontId="33" fillId="0" borderId="0" xfId="6" applyNumberFormat="1"/>
    <xf numFmtId="167" fontId="33" fillId="0" borderId="0" xfId="6" applyNumberFormat="1" applyFont="1"/>
    <xf numFmtId="165" fontId="43" fillId="0" borderId="0" xfId="6" applyNumberFormat="1" applyFont="1"/>
    <xf numFmtId="0" fontId="33" fillId="0" borderId="0" xfId="6" applyFont="1" applyAlignment="1">
      <alignment horizontal="left" indent="2"/>
    </xf>
    <xf numFmtId="0" fontId="33" fillId="0" borderId="0" xfId="6" applyFont="1" applyAlignment="1">
      <alignment horizontal="left" wrapText="1" indent="2"/>
    </xf>
    <xf numFmtId="0" fontId="47" fillId="0" borderId="0" xfId="2" applyFont="1" applyBorder="1"/>
    <xf numFmtId="0" fontId="48" fillId="0" borderId="0" xfId="5" applyFont="1" applyFill="1" applyBorder="1"/>
    <xf numFmtId="0" fontId="47" fillId="0" borderId="0" xfId="2" applyFont="1"/>
    <xf numFmtId="166" fontId="33" fillId="0" borderId="0" xfId="3" applyNumberFormat="1" applyFont="1" applyFill="1"/>
    <xf numFmtId="2" fontId="33" fillId="0" borderId="0" xfId="3" applyNumberFormat="1" applyFont="1" applyFill="1"/>
    <xf numFmtId="165" fontId="0" fillId="0" borderId="0" xfId="0" applyNumberFormat="1" applyAlignment="1">
      <alignment horizontal="center"/>
    </xf>
    <xf numFmtId="167" fontId="36" fillId="0" borderId="0" xfId="6" applyNumberFormat="1" applyFont="1" applyFill="1" applyBorder="1"/>
    <xf numFmtId="0" fontId="33" fillId="0" borderId="0" xfId="12" applyFont="1" applyFill="1" applyBorder="1"/>
    <xf numFmtId="165" fontId="33" fillId="0" borderId="0" xfId="12" applyNumberFormat="1" applyFont="1" applyFill="1" applyBorder="1" applyAlignment="1">
      <alignment horizontal="center"/>
    </xf>
    <xf numFmtId="0" fontId="33" fillId="0" borderId="0" xfId="12" applyFont="1" applyAlignment="1"/>
    <xf numFmtId="0" fontId="33" fillId="0" borderId="0" xfId="12" applyFont="1"/>
    <xf numFmtId="14" fontId="33" fillId="0" borderId="0" xfId="12" applyNumberFormat="1" applyFont="1" applyFill="1" applyBorder="1"/>
    <xf numFmtId="1" fontId="33" fillId="0" borderId="0" xfId="12" applyNumberFormat="1" applyFont="1" applyFill="1" applyBorder="1" applyAlignment="1">
      <alignment horizontal="center"/>
    </xf>
    <xf numFmtId="14" fontId="36" fillId="0" borderId="0" xfId="12" applyNumberFormat="1" applyFont="1" applyFill="1" applyBorder="1"/>
    <xf numFmtId="0" fontId="33" fillId="0" borderId="0" xfId="12" applyFont="1" applyFill="1"/>
    <xf numFmtId="1" fontId="33" fillId="0" borderId="0" xfId="12" applyNumberFormat="1" applyFont="1" applyFill="1" applyBorder="1"/>
    <xf numFmtId="165" fontId="33" fillId="0" borderId="0" xfId="12" applyNumberFormat="1" applyFont="1" applyFill="1" applyBorder="1"/>
    <xf numFmtId="0" fontId="56" fillId="0" borderId="0" xfId="0" applyFont="1" applyAlignment="1">
      <alignment horizontal="left" vertical="center" wrapText="1" indent="1"/>
    </xf>
    <xf numFmtId="0" fontId="38" fillId="0" borderId="0" xfId="0" applyFont="1" applyFill="1" applyAlignment="1">
      <alignment horizontal="right"/>
    </xf>
    <xf numFmtId="173" fontId="57" fillId="0" borderId="0" xfId="0" applyNumberFormat="1" applyFont="1" applyFill="1" applyBorder="1" applyAlignment="1">
      <alignment horizontal="right"/>
    </xf>
    <xf numFmtId="0" fontId="58" fillId="0" borderId="0" xfId="0" applyFont="1" applyAlignment="1">
      <alignment horizontal="justify" vertical="center" wrapText="1"/>
    </xf>
    <xf numFmtId="0" fontId="59" fillId="0" borderId="0" xfId="0" applyFont="1" applyAlignment="1">
      <alignment horizontal="justify" vertical="center" wrapText="1"/>
    </xf>
    <xf numFmtId="14" fontId="40" fillId="0" borderId="0" xfId="0" applyNumberFormat="1" applyFont="1"/>
    <xf numFmtId="0" fontId="60" fillId="0" borderId="0" xfId="0" applyFont="1"/>
    <xf numFmtId="14" fontId="38" fillId="0" borderId="0" xfId="0" applyNumberFormat="1" applyFont="1" applyFill="1" applyBorder="1" applyAlignment="1">
      <alignment horizontal="right" vertical="top" indent="1"/>
    </xf>
    <xf numFmtId="14" fontId="38" fillId="0" borderId="2" xfId="0" applyNumberFormat="1" applyFont="1" applyFill="1" applyBorder="1" applyAlignment="1">
      <alignment horizontal="right" vertical="top" indent="1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4" fontId="33" fillId="0" borderId="0" xfId="19" applyNumberFormat="1" applyFont="1" applyFill="1" applyBorder="1" applyAlignment="1">
      <alignment horizontal="right" vertical="center" wrapText="1"/>
    </xf>
    <xf numFmtId="14" fontId="33" fillId="0" borderId="0" xfId="19" applyNumberFormat="1" applyFont="1" applyFill="1" applyBorder="1" applyAlignment="1">
      <alignment horizontal="right" vertical="top"/>
    </xf>
    <xf numFmtId="14" fontId="33" fillId="0" borderId="0" xfId="0" applyNumberFormat="1" applyFont="1" applyFill="1" applyAlignment="1">
      <alignment horizontal="right"/>
    </xf>
    <xf numFmtId="167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59" fillId="0" borderId="0" xfId="0" applyFont="1" applyAlignment="1">
      <alignment horizontal="left" vertical="center" wrapText="1" indent="1"/>
    </xf>
    <xf numFmtId="174" fontId="0" fillId="0" borderId="0" xfId="0" applyNumberFormat="1" applyFont="1" applyFill="1" applyBorder="1" applyAlignment="1" applyProtection="1"/>
    <xf numFmtId="14" fontId="38" fillId="0" borderId="0" xfId="0" applyNumberFormat="1" applyFont="1" applyFill="1" applyBorder="1" applyAlignment="1">
      <alignment vertical="top"/>
    </xf>
    <xf numFmtId="167" fontId="33" fillId="0" borderId="0" xfId="0" applyNumberFormat="1" applyFont="1"/>
    <xf numFmtId="0" fontId="54" fillId="0" borderId="0" xfId="0" applyFont="1" applyAlignment="1">
      <alignment horizontal="right"/>
    </xf>
    <xf numFmtId="0" fontId="54" fillId="0" borderId="0" xfId="0" applyFont="1" applyFill="1" applyAlignment="1">
      <alignment horizontal="right"/>
    </xf>
    <xf numFmtId="0" fontId="54" fillId="3" borderId="0" xfId="0" applyFont="1" applyFill="1" applyAlignment="1">
      <alignment horizontal="right"/>
    </xf>
    <xf numFmtId="165" fontId="0" fillId="3" borderId="0" xfId="0" applyNumberFormat="1" applyFill="1"/>
    <xf numFmtId="0" fontId="58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5" fontId="0" fillId="0" borderId="0" xfId="0" applyNumberFormat="1" applyFont="1" applyFill="1"/>
    <xf numFmtId="0" fontId="0" fillId="4" borderId="0" xfId="0" applyFont="1" applyFill="1" applyAlignment="1">
      <alignment horizontal="right"/>
    </xf>
    <xf numFmtId="165" fontId="0" fillId="4" borderId="0" xfId="0" applyNumberFormat="1" applyFont="1" applyFill="1"/>
    <xf numFmtId="165" fontId="0" fillId="4" borderId="0" xfId="0" applyNumberFormat="1" applyFill="1"/>
    <xf numFmtId="49" fontId="0" fillId="0" borderId="0" xfId="0" applyNumberFormat="1"/>
    <xf numFmtId="0" fontId="62" fillId="0" borderId="0" xfId="0" applyFont="1"/>
    <xf numFmtId="0" fontId="44" fillId="0" borderId="0" xfId="5"/>
    <xf numFmtId="0" fontId="65" fillId="0" borderId="0" xfId="6" applyFont="1"/>
    <xf numFmtId="0" fontId="33" fillId="0" borderId="0" xfId="21"/>
    <xf numFmtId="0" fontId="33" fillId="0" borderId="0" xfId="21" applyFont="1"/>
    <xf numFmtId="0" fontId="33" fillId="0" borderId="0" xfId="21" applyFont="1" applyFill="1" applyBorder="1"/>
    <xf numFmtId="168" fontId="33" fillId="0" borderId="0" xfId="21" applyNumberFormat="1" applyFont="1" applyFill="1" applyBorder="1"/>
    <xf numFmtId="165" fontId="33" fillId="0" borderId="0" xfId="21" applyNumberFormat="1" applyFont="1" applyFill="1" applyBorder="1" applyAlignment="1">
      <alignment horizontal="center"/>
    </xf>
    <xf numFmtId="165" fontId="33" fillId="0" borderId="0" xfId="21" applyNumberFormat="1" applyFont="1" applyFill="1" applyBorder="1" applyAlignment="1">
      <alignment horizontal="center" wrapText="1"/>
    </xf>
    <xf numFmtId="0" fontId="33" fillId="0" borderId="0" xfId="21" applyFont="1" applyFill="1" applyBorder="1" applyAlignment="1">
      <alignment horizontal="left"/>
    </xf>
    <xf numFmtId="0" fontId="36" fillId="0" borderId="0" xfId="21" applyFont="1" applyFill="1" applyBorder="1"/>
    <xf numFmtId="0" fontId="36" fillId="0" borderId="0" xfId="21" applyFont="1"/>
    <xf numFmtId="0" fontId="33" fillId="0" borderId="0" xfId="0" applyFont="1" applyAlignment="1"/>
    <xf numFmtId="165" fontId="0" fillId="0" borderId="0" xfId="0" applyNumberFormat="1" applyBorder="1"/>
    <xf numFmtId="14" fontId="55" fillId="0" borderId="0" xfId="0" applyNumberFormat="1" applyFont="1" applyFill="1" applyBorder="1" applyAlignment="1">
      <alignment vertical="top"/>
    </xf>
    <xf numFmtId="14" fontId="33" fillId="0" borderId="0" xfId="0" applyNumberFormat="1" applyFont="1" applyFill="1" applyBorder="1" applyAlignment="1">
      <alignment vertical="center" wrapText="1"/>
    </xf>
    <xf numFmtId="14" fontId="38" fillId="0" borderId="0" xfId="0" applyNumberFormat="1" applyFont="1" applyFill="1" applyBorder="1" applyAlignment="1">
      <alignment vertical="center" wrapText="1"/>
    </xf>
    <xf numFmtId="14" fontId="33" fillId="0" borderId="0" xfId="0" applyNumberFormat="1" applyFont="1" applyFill="1" applyBorder="1" applyAlignment="1"/>
    <xf numFmtId="0" fontId="0" fillId="0" borderId="0" xfId="0" applyBorder="1"/>
    <xf numFmtId="165" fontId="33" fillId="0" borderId="0" xfId="6" applyNumberFormat="1" applyFont="1"/>
    <xf numFmtId="0" fontId="44" fillId="0" borderId="0" xfId="5" applyFont="1" applyFill="1" applyBorder="1"/>
    <xf numFmtId="0" fontId="33" fillId="0" borderId="0" xfId="2" applyFont="1"/>
    <xf numFmtId="0" fontId="38" fillId="0" borderId="0" xfId="7" applyFont="1"/>
    <xf numFmtId="165" fontId="38" fillId="0" borderId="0" xfId="7" applyNumberFormat="1" applyFont="1"/>
    <xf numFmtId="1" fontId="33" fillId="0" borderId="0" xfId="2" applyNumberFormat="1" applyFont="1"/>
    <xf numFmtId="0" fontId="36" fillId="0" borderId="0" xfId="2" applyFont="1"/>
    <xf numFmtId="170" fontId="33" fillId="0" borderId="0" xfId="6" applyNumberFormat="1" applyFill="1" applyBorder="1"/>
    <xf numFmtId="167" fontId="33" fillId="0" borderId="0" xfId="9" applyNumberFormat="1" applyFont="1" applyFill="1" applyBorder="1"/>
    <xf numFmtId="0" fontId="33" fillId="0" borderId="0" xfId="2" applyFont="1" applyBorder="1" applyAlignment="1"/>
    <xf numFmtId="0" fontId="36" fillId="0" borderId="0" xfId="12" applyFont="1" applyFill="1" applyBorder="1"/>
    <xf numFmtId="0" fontId="36" fillId="0" borderId="0" xfId="12" applyFont="1"/>
    <xf numFmtId="0" fontId="36" fillId="0" borderId="0" xfId="12" applyFont="1" applyAlignment="1"/>
    <xf numFmtId="0" fontId="44" fillId="0" borderId="0" xfId="5" applyFill="1" applyBorder="1" applyAlignment="1">
      <alignment vertical="center"/>
    </xf>
    <xf numFmtId="0" fontId="33" fillId="0" borderId="0" xfId="6" applyAlignment="1">
      <alignment vertical="center"/>
    </xf>
    <xf numFmtId="0" fontId="33" fillId="0" borderId="0" xfId="3" applyFont="1" applyFill="1" applyAlignment="1">
      <alignment vertical="center"/>
    </xf>
    <xf numFmtId="0" fontId="36" fillId="0" borderId="0" xfId="3" applyFont="1" applyFill="1" applyAlignment="1">
      <alignment vertical="center"/>
    </xf>
    <xf numFmtId="0" fontId="33" fillId="0" borderId="0" xfId="6" applyFont="1" applyAlignment="1">
      <alignment vertical="center"/>
    </xf>
    <xf numFmtId="165" fontId="33" fillId="0" borderId="0" xfId="6" applyNumberFormat="1" applyAlignment="1">
      <alignment horizontal="center" vertical="center"/>
    </xf>
    <xf numFmtId="165" fontId="36" fillId="0" borderId="0" xfId="3" applyNumberFormat="1" applyFont="1" applyFill="1" applyAlignment="1">
      <alignment vertical="center"/>
    </xf>
    <xf numFmtId="165" fontId="33" fillId="0" borderId="0" xfId="3" applyNumberFormat="1" applyFont="1" applyFill="1" applyAlignment="1">
      <alignment vertical="center"/>
    </xf>
    <xf numFmtId="0" fontId="34" fillId="0" borderId="0" xfId="19" applyAlignment="1">
      <alignment vertical="center"/>
    </xf>
    <xf numFmtId="165" fontId="33" fillId="0" borderId="0" xfId="6" applyNumberFormat="1" applyAlignment="1">
      <alignment vertical="center"/>
    </xf>
    <xf numFmtId="0" fontId="38" fillId="0" borderId="0" xfId="19" applyFont="1" applyFill="1" applyAlignment="1">
      <alignment vertical="center"/>
    </xf>
    <xf numFmtId="165" fontId="33" fillId="0" borderId="0" xfId="6" applyNumberFormat="1" applyFont="1" applyAlignment="1">
      <alignment vertical="center"/>
    </xf>
    <xf numFmtId="0" fontId="36" fillId="0" borderId="0" xfId="6" applyFont="1" applyAlignment="1">
      <alignment horizontal="left" vertical="center" readingOrder="1"/>
    </xf>
    <xf numFmtId="0" fontId="33" fillId="0" borderId="0" xfId="6" applyAlignment="1">
      <alignment horizontal="left"/>
    </xf>
    <xf numFmtId="0" fontId="36" fillId="0" borderId="0" xfId="6" applyFont="1" applyAlignment="1">
      <alignment vertical="center"/>
    </xf>
    <xf numFmtId="0" fontId="36" fillId="0" borderId="0" xfId="6" applyFont="1" applyAlignment="1">
      <alignment horizontal="left" vertical="center"/>
    </xf>
    <xf numFmtId="0" fontId="33" fillId="0" borderId="0" xfId="0" applyFont="1" applyBorder="1"/>
    <xf numFmtId="0" fontId="59" fillId="0" borderId="0" xfId="0" applyFont="1" applyBorder="1" applyAlignment="1">
      <alignment horizontal="justify" vertical="center" wrapText="1"/>
    </xf>
    <xf numFmtId="0" fontId="58" fillId="0" borderId="0" xfId="0" applyFont="1" applyBorder="1" applyAlignment="1">
      <alignment horizontal="left" vertical="center" wrapText="1" indent="1"/>
    </xf>
    <xf numFmtId="0" fontId="36" fillId="0" borderId="0" xfId="0" applyFont="1" applyBorder="1"/>
    <xf numFmtId="0" fontId="33" fillId="0" borderId="0" xfId="21" applyAlignment="1"/>
    <xf numFmtId="0" fontId="33" fillId="0" borderId="0" xfId="21" applyFont="1" applyAlignment="1"/>
    <xf numFmtId="0" fontId="34" fillId="0" borderId="0" xfId="22" applyFont="1" applyAlignment="1"/>
    <xf numFmtId="165" fontId="33" fillId="0" borderId="0" xfId="21" applyNumberFormat="1"/>
    <xf numFmtId="0" fontId="33" fillId="0" borderId="0" xfId="21" applyFont="1" applyFill="1" applyAlignment="1"/>
    <xf numFmtId="0" fontId="33" fillId="0" borderId="0" xfId="0" applyFont="1" applyFill="1" applyAlignment="1">
      <alignment horizontal="left" indent="2"/>
    </xf>
    <xf numFmtId="0" fontId="72" fillId="0" borderId="0" xfId="36" applyFont="1" applyFill="1" applyAlignment="1">
      <alignment vertical="center" readingOrder="1"/>
    </xf>
    <xf numFmtId="2" fontId="34" fillId="0" borderId="0" xfId="2" applyNumberFormat="1" applyBorder="1"/>
    <xf numFmtId="165" fontId="33" fillId="5" borderId="0" xfId="35" applyNumberFormat="1" applyFont="1" applyFill="1" applyBorder="1"/>
    <xf numFmtId="165" fontId="33" fillId="0" borderId="0" xfId="35" applyNumberFormat="1" applyFont="1" applyFill="1" applyBorder="1"/>
    <xf numFmtId="165" fontId="37" fillId="0" borderId="0" xfId="35" applyNumberFormat="1" applyFont="1" applyFill="1" applyBorder="1"/>
    <xf numFmtId="0" fontId="0" fillId="0" borderId="0" xfId="0" applyFill="1" applyBorder="1"/>
    <xf numFmtId="165" fontId="33" fillId="0" borderId="0" xfId="21" applyNumberFormat="1" applyFill="1"/>
    <xf numFmtId="0" fontId="33" fillId="0" borderId="0" xfId="2" applyFont="1" applyFill="1" applyBorder="1" applyAlignment="1"/>
    <xf numFmtId="0" fontId="33" fillId="0" borderId="0" xfId="21" applyFill="1" applyAlignment="1"/>
    <xf numFmtId="0" fontId="33" fillId="0" borderId="0" xfId="21" applyFill="1"/>
    <xf numFmtId="0" fontId="33" fillId="0" borderId="0" xfId="21" applyFill="1" applyBorder="1"/>
    <xf numFmtId="0" fontId="33" fillId="0" borderId="0" xfId="21" applyFill="1" applyBorder="1" applyAlignment="1"/>
    <xf numFmtId="0" fontId="33" fillId="0" borderId="0" xfId="21" applyFont="1" applyFill="1" applyBorder="1" applyAlignment="1"/>
    <xf numFmtId="165" fontId="33" fillId="0" borderId="0" xfId="21" applyNumberFormat="1" applyFill="1" applyBorder="1"/>
    <xf numFmtId="165" fontId="72" fillId="0" borderId="0" xfId="36" applyNumberFormat="1" applyFont="1" applyFill="1" applyAlignment="1">
      <alignment vertical="center" readingOrder="1"/>
    </xf>
    <xf numFmtId="9" fontId="73" fillId="0" borderId="0" xfId="30" applyNumberFormat="1" applyFont="1" applyFill="1"/>
    <xf numFmtId="0" fontId="33" fillId="0" borderId="0" xfId="36" applyFont="1" applyFill="1"/>
    <xf numFmtId="0" fontId="74" fillId="0" borderId="0" xfId="36" applyFont="1" applyFill="1"/>
    <xf numFmtId="9" fontId="46" fillId="0" borderId="0" xfId="30" applyNumberFormat="1" applyFont="1" applyFill="1"/>
    <xf numFmtId="9" fontId="33" fillId="0" borderId="0" xfId="30" applyNumberFormat="1" applyFont="1" applyFill="1"/>
    <xf numFmtId="165" fontId="33" fillId="0" borderId="0" xfId="36" applyNumberFormat="1" applyFont="1" applyFill="1"/>
    <xf numFmtId="165" fontId="75" fillId="0" borderId="0" xfId="36" applyNumberFormat="1" applyFont="1" applyFill="1"/>
    <xf numFmtId="165" fontId="74" fillId="0" borderId="0" xfId="36" applyNumberFormat="1" applyFont="1" applyFill="1"/>
    <xf numFmtId="165" fontId="33" fillId="0" borderId="0" xfId="32" applyNumberFormat="1" applyFont="1" applyFill="1"/>
    <xf numFmtId="165" fontId="33" fillId="0" borderId="0" xfId="2" applyNumberFormat="1" applyFont="1" applyFill="1"/>
    <xf numFmtId="0" fontId="33" fillId="0" borderId="0" xfId="31" applyFont="1" applyFill="1"/>
    <xf numFmtId="0" fontId="33" fillId="0" borderId="0" xfId="31" applyFont="1" applyFill="1" applyBorder="1"/>
    <xf numFmtId="165" fontId="33" fillId="0" borderId="0" xfId="31" applyNumberFormat="1" applyFont="1" applyFill="1" applyBorder="1"/>
    <xf numFmtId="165" fontId="76" fillId="0" borderId="0" xfId="2" applyNumberFormat="1" applyFont="1" applyFill="1"/>
    <xf numFmtId="0" fontId="38" fillId="0" borderId="0" xfId="31" applyFont="1" applyFill="1"/>
    <xf numFmtId="9" fontId="70" fillId="0" borderId="0" xfId="30" applyNumberFormat="1" applyFont="1" applyFill="1"/>
    <xf numFmtId="0" fontId="33" fillId="0" borderId="0" xfId="31" applyFont="1" applyFill="1" applyBorder="1" applyAlignment="1">
      <alignment horizontal="right"/>
    </xf>
    <xf numFmtId="165" fontId="70" fillId="0" borderId="0" xfId="31" applyNumberFormat="1" applyFont="1" applyFill="1"/>
    <xf numFmtId="165" fontId="33" fillId="0" borderId="0" xfId="31" applyNumberFormat="1" applyFont="1" applyFill="1"/>
    <xf numFmtId="2" fontId="33" fillId="0" borderId="0" xfId="31" applyNumberFormat="1" applyFont="1" applyFill="1"/>
    <xf numFmtId="165" fontId="38" fillId="0" borderId="0" xfId="31" applyNumberFormat="1" applyFont="1" applyFill="1"/>
    <xf numFmtId="0" fontId="51" fillId="0" borderId="0" xfId="2" applyFont="1" applyFill="1" applyAlignment="1">
      <alignment horizontal="left" vertical="center" readingOrder="1"/>
    </xf>
    <xf numFmtId="0" fontId="77" fillId="0" borderId="0" xfId="0" applyFont="1"/>
    <xf numFmtId="0" fontId="78" fillId="0" borderId="0" xfId="0" applyFont="1"/>
    <xf numFmtId="49" fontId="38" fillId="0" borderId="0" xfId="0" applyNumberFormat="1" applyFont="1" applyAlignment="1">
      <alignment horizontal="right"/>
    </xf>
    <xf numFmtId="165" fontId="33" fillId="0" borderId="0" xfId="0" applyNumberFormat="1" applyFont="1"/>
    <xf numFmtId="49" fontId="38" fillId="0" borderId="0" xfId="0" applyNumberFormat="1" applyFont="1" applyFill="1" applyAlignment="1">
      <alignment horizontal="right"/>
    </xf>
    <xf numFmtId="0" fontId="38" fillId="0" borderId="0" xfId="37" applyFont="1" applyBorder="1"/>
    <xf numFmtId="167" fontId="33" fillId="0" borderId="0" xfId="37" applyNumberFormat="1" applyFont="1" applyBorder="1" applyAlignment="1">
      <alignment horizontal="right"/>
    </xf>
    <xf numFmtId="165" fontId="38" fillId="0" borderId="0" xfId="37" applyNumberFormat="1" applyFont="1" applyBorder="1"/>
    <xf numFmtId="0" fontId="79" fillId="0" borderId="0" xfId="0" applyFont="1" applyBorder="1"/>
    <xf numFmtId="165" fontId="36" fillId="0" borderId="0" xfId="6" applyNumberFormat="1" applyFont="1"/>
    <xf numFmtId="0" fontId="33" fillId="0" borderId="0" xfId="6" applyFont="1" applyFill="1" applyAlignment="1">
      <alignment horizontal="right"/>
    </xf>
    <xf numFmtId="0" fontId="33" fillId="0" borderId="0" xfId="6" applyFont="1" applyFill="1" applyBorder="1" applyAlignment="1">
      <alignment horizontal="right" vertical="top" indent="2"/>
    </xf>
    <xf numFmtId="165" fontId="33" fillId="0" borderId="0" xfId="6" applyNumberFormat="1" applyFont="1" applyFill="1" applyAlignment="1">
      <alignment horizontal="right" vertical="center" wrapText="1"/>
    </xf>
    <xf numFmtId="0" fontId="59" fillId="0" borderId="0" xfId="6" applyFont="1" applyAlignment="1">
      <alignment horizontal="justify" vertical="center" wrapText="1"/>
    </xf>
    <xf numFmtId="1" fontId="33" fillId="0" borderId="0" xfId="12" applyNumberFormat="1" applyFont="1" applyFill="1"/>
    <xf numFmtId="165" fontId="33" fillId="0" borderId="0" xfId="21" applyNumberFormat="1" applyAlignment="1"/>
    <xf numFmtId="0" fontId="34" fillId="0" borderId="0" xfId="2" applyAlignment="1">
      <alignment horizontal="center"/>
    </xf>
    <xf numFmtId="49" fontId="47" fillId="0" borderId="0" xfId="2" applyNumberFormat="1" applyFont="1" applyBorder="1"/>
    <xf numFmtId="0" fontId="34" fillId="0" borderId="0" xfId="2" applyAlignment="1"/>
    <xf numFmtId="165" fontId="34" fillId="0" borderId="0" xfId="2" applyNumberFormat="1" applyAlignment="1"/>
    <xf numFmtId="165" fontId="34" fillId="0" borderId="0" xfId="2" applyNumberFormat="1" applyBorder="1" applyAlignment="1"/>
    <xf numFmtId="0" fontId="47" fillId="0" borderId="0" xfId="2" applyFont="1" applyBorder="1" applyAlignment="1"/>
    <xf numFmtId="0" fontId="47" fillId="0" borderId="0" xfId="2" applyFont="1" applyAlignment="1"/>
    <xf numFmtId="0" fontId="47" fillId="0" borderId="0" xfId="2" applyFont="1" applyAlignment="1">
      <alignment horizontal="center"/>
    </xf>
    <xf numFmtId="49" fontId="47" fillId="0" borderId="0" xfId="2" applyNumberFormat="1" applyFont="1" applyAlignment="1">
      <alignment horizontal="center"/>
    </xf>
    <xf numFmtId="165" fontId="47" fillId="0" borderId="0" xfId="2" applyNumberFormat="1" applyFont="1"/>
    <xf numFmtId="49" fontId="47" fillId="0" borderId="0" xfId="2" applyNumberFormat="1" applyFont="1" applyBorder="1" applyAlignment="1">
      <alignment wrapText="1"/>
    </xf>
    <xf numFmtId="0" fontId="47" fillId="0" borderId="0" xfId="2" applyFont="1" applyBorder="1" applyAlignment="1">
      <alignment wrapText="1"/>
    </xf>
    <xf numFmtId="165" fontId="47" fillId="0" borderId="0" xfId="2" applyNumberFormat="1" applyFont="1" applyBorder="1"/>
    <xf numFmtId="0" fontId="36" fillId="0" borderId="0" xfId="7" applyFont="1"/>
    <xf numFmtId="0" fontId="80" fillId="0" borderId="0" xfId="0" applyFont="1"/>
    <xf numFmtId="0" fontId="29" fillId="0" borderId="0" xfId="38"/>
    <xf numFmtId="0" fontId="29" fillId="0" borderId="0" xfId="38" applyBorder="1" applyAlignment="1">
      <alignment wrapText="1"/>
    </xf>
    <xf numFmtId="0" fontId="29" fillId="0" borderId="0" xfId="38" applyFill="1" applyBorder="1" applyAlignment="1">
      <alignment wrapText="1"/>
    </xf>
    <xf numFmtId="0" fontId="33" fillId="0" borderId="0" xfId="6" applyBorder="1"/>
    <xf numFmtId="0" fontId="29" fillId="0" borderId="0" xfId="38" applyBorder="1"/>
    <xf numFmtId="49" fontId="34" fillId="0" borderId="0" xfId="2" applyNumberFormat="1"/>
    <xf numFmtId="1" fontId="33" fillId="0" borderId="0" xfId="6" applyNumberFormat="1"/>
    <xf numFmtId="165" fontId="38" fillId="0" borderId="0" xfId="6" applyNumberFormat="1" applyFont="1"/>
    <xf numFmtId="1" fontId="34" fillId="0" borderId="0" xfId="2" applyNumberFormat="1" applyBorder="1" applyAlignment="1"/>
    <xf numFmtId="1" fontId="33" fillId="0" borderId="0" xfId="6" applyNumberFormat="1" applyFont="1"/>
    <xf numFmtId="0" fontId="38" fillId="0" borderId="0" xfId="6" applyFont="1"/>
    <xf numFmtId="0" fontId="81" fillId="6" borderId="4" xfId="0" applyFont="1" applyFill="1" applyBorder="1" applyAlignment="1">
      <alignment horizontal="center" vertical="center"/>
    </xf>
    <xf numFmtId="0" fontId="82" fillId="6" borderId="4" xfId="0" applyFont="1" applyFill="1" applyBorder="1" applyAlignment="1">
      <alignment horizontal="center" vertical="center" wrapText="1"/>
    </xf>
    <xf numFmtId="0" fontId="82" fillId="6" borderId="4" xfId="0" applyFont="1" applyFill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81" fillId="7" borderId="0" xfId="0" applyFont="1" applyFill="1" applyAlignment="1">
      <alignment horizontal="left" vertical="center"/>
    </xf>
    <xf numFmtId="0" fontId="33" fillId="0" borderId="0" xfId="3" applyFont="1" applyFill="1" applyAlignment="1">
      <alignment wrapText="1"/>
    </xf>
    <xf numFmtId="0" fontId="36" fillId="0" borderId="0" xfId="6" applyFont="1" applyAlignment="1"/>
    <xf numFmtId="0" fontId="36" fillId="0" borderId="0" xfId="42" applyFont="1" applyFill="1"/>
    <xf numFmtId="0" fontId="38" fillId="0" borderId="0" xfId="42" applyFont="1" applyFill="1"/>
    <xf numFmtId="0" fontId="36" fillId="0" borderId="0" xfId="42" applyFont="1" applyFill="1" applyAlignment="1">
      <alignment horizontal="center" vertical="center"/>
    </xf>
    <xf numFmtId="167" fontId="39" fillId="0" borderId="0" xfId="42" applyNumberFormat="1" applyFont="1" applyFill="1" applyBorder="1" applyAlignment="1">
      <alignment horizontal="center"/>
    </xf>
    <xf numFmtId="49" fontId="36" fillId="0" borderId="0" xfId="6" applyNumberFormat="1" applyFont="1" applyFill="1" applyBorder="1"/>
    <xf numFmtId="165" fontId="38" fillId="0" borderId="0" xfId="42" applyNumberFormat="1" applyFont="1" applyFill="1"/>
    <xf numFmtId="49" fontId="36" fillId="0" borderId="0" xfId="6" applyNumberFormat="1" applyFont="1" applyFill="1"/>
    <xf numFmtId="167" fontId="36" fillId="0" borderId="0" xfId="42" applyNumberFormat="1" applyFont="1" applyFill="1" applyBorder="1" applyAlignment="1">
      <alignment horizontal="center"/>
    </xf>
    <xf numFmtId="0" fontId="40" fillId="0" borderId="0" xfId="42" applyFont="1" applyFill="1"/>
    <xf numFmtId="0" fontId="81" fillId="0" borderId="0" xfId="6" applyFont="1" applyBorder="1" applyAlignment="1">
      <alignment vertical="center" wrapText="1"/>
    </xf>
    <xf numFmtId="0" fontId="83" fillId="0" borderId="0" xfId="6" applyFont="1" applyBorder="1" applyAlignment="1">
      <alignment vertical="center" wrapText="1"/>
    </xf>
    <xf numFmtId="0" fontId="83" fillId="0" borderId="0" xfId="6" applyFont="1" applyAlignment="1">
      <alignment vertical="center" wrapText="1"/>
    </xf>
    <xf numFmtId="0" fontId="88" fillId="0" borderId="0" xfId="5" applyFont="1" applyFill="1" applyBorder="1"/>
    <xf numFmtId="0" fontId="38" fillId="0" borderId="0" xfId="3" applyFont="1" applyFill="1"/>
    <xf numFmtId="165" fontId="38" fillId="0" borderId="0" xfId="3" applyNumberFormat="1" applyFont="1" applyFill="1"/>
    <xf numFmtId="49" fontId="36" fillId="0" borderId="0" xfId="6" applyNumberFormat="1" applyFont="1"/>
    <xf numFmtId="49" fontId="33" fillId="0" borderId="0" xfId="0" applyNumberFormat="1" applyFont="1"/>
    <xf numFmtId="49" fontId="44" fillId="0" borderId="0" xfId="5" applyNumberFormat="1"/>
    <xf numFmtId="165" fontId="89" fillId="0" borderId="0" xfId="0" applyNumberFormat="1" applyFont="1" applyAlignment="1">
      <alignment horizontal="center"/>
    </xf>
    <xf numFmtId="175" fontId="33" fillId="0" borderId="0" xfId="6" applyNumberFormat="1"/>
    <xf numFmtId="0" fontId="33" fillId="0" borderId="0" xfId="44" applyFont="1" applyBorder="1" applyAlignment="1"/>
    <xf numFmtId="165" fontId="90" fillId="0" borderId="0" xfId="21" applyNumberFormat="1" applyFont="1" applyFill="1" applyBorder="1" applyAlignment="1">
      <alignment horizontal="center"/>
    </xf>
    <xf numFmtId="165" fontId="90" fillId="0" borderId="0" xfId="21" applyNumberFormat="1" applyFont="1" applyFill="1" applyBorder="1" applyAlignment="1">
      <alignment horizontal="center" wrapText="1"/>
    </xf>
    <xf numFmtId="0" fontId="36" fillId="0" borderId="0" xfId="45" applyFont="1" applyFill="1" applyBorder="1" applyAlignment="1"/>
    <xf numFmtId="0" fontId="33" fillId="0" borderId="0" xfId="45" applyFont="1" applyFill="1" applyBorder="1" applyAlignment="1">
      <alignment horizontal="left"/>
    </xf>
    <xf numFmtId="0" fontId="33" fillId="0" borderId="0" xfId="45" applyFont="1"/>
    <xf numFmtId="0" fontId="33" fillId="0" borderId="0" xfId="45"/>
    <xf numFmtId="0" fontId="33" fillId="0" borderId="0" xfId="45" applyFont="1" applyFill="1" applyBorder="1"/>
    <xf numFmtId="0" fontId="38" fillId="0" borderId="0" xfId="45" applyFont="1" applyFill="1" applyBorder="1" applyAlignment="1"/>
    <xf numFmtId="0" fontId="33" fillId="0" borderId="0" xfId="45" applyFont="1" applyAlignment="1"/>
    <xf numFmtId="1" fontId="33" fillId="0" borderId="0" xfId="45" applyNumberFormat="1" applyFont="1" applyFill="1" applyBorder="1"/>
    <xf numFmtId="165" fontId="33" fillId="0" borderId="0" xfId="45" applyNumberFormat="1" applyFont="1" applyFill="1" applyBorder="1" applyAlignment="1">
      <alignment horizontal="center"/>
    </xf>
    <xf numFmtId="165" fontId="38" fillId="0" borderId="0" xfId="45" applyNumberFormat="1" applyFont="1" applyFill="1" applyBorder="1"/>
    <xf numFmtId="49" fontId="36" fillId="0" borderId="0" xfId="45" applyNumberFormat="1" applyFont="1" applyFill="1" applyBorder="1"/>
    <xf numFmtId="0" fontId="33" fillId="0" borderId="0" xfId="45" applyFont="1" applyFill="1" applyBorder="1" applyAlignment="1">
      <alignment horizontal="center"/>
    </xf>
    <xf numFmtId="165" fontId="38" fillId="0" borderId="0" xfId="45" applyNumberFormat="1" applyFont="1" applyFill="1" applyBorder="1" applyAlignment="1">
      <alignment horizontal="center"/>
    </xf>
    <xf numFmtId="0" fontId="38" fillId="0" borderId="0" xfId="45" applyFont="1" applyFill="1" applyBorder="1" applyAlignment="1">
      <alignment horizontal="center"/>
    </xf>
    <xf numFmtId="49" fontId="38" fillId="0" borderId="0" xfId="45" applyNumberFormat="1" applyFont="1" applyFill="1" applyBorder="1"/>
    <xf numFmtId="166" fontId="38" fillId="0" borderId="0" xfId="45" applyNumberFormat="1" applyFont="1" applyFill="1" applyBorder="1"/>
    <xf numFmtId="166" fontId="33" fillId="0" borderId="0" xfId="45" applyNumberFormat="1" applyFont="1" applyFill="1" applyBorder="1"/>
    <xf numFmtId="0" fontId="36" fillId="0" borderId="0" xfId="45" applyFont="1"/>
    <xf numFmtId="1" fontId="33" fillId="0" borderId="0" xfId="45" applyNumberFormat="1" applyFont="1" applyFill="1" applyBorder="1" applyAlignment="1">
      <alignment horizontal="center"/>
    </xf>
    <xf numFmtId="0" fontId="36" fillId="0" borderId="0" xfId="45" applyFont="1" applyFill="1" applyBorder="1"/>
    <xf numFmtId="0" fontId="33" fillId="0" borderId="0" xfId="45" applyNumberFormat="1" applyFont="1" applyFill="1" applyBorder="1"/>
    <xf numFmtId="0" fontId="33" fillId="0" borderId="0" xfId="45" applyAlignment="1"/>
    <xf numFmtId="165" fontId="33" fillId="0" borderId="0" xfId="45" applyNumberFormat="1"/>
    <xf numFmtId="165" fontId="33" fillId="0" borderId="0" xfId="45" applyNumberFormat="1" applyAlignment="1">
      <alignment horizontal="center" vertical="center"/>
    </xf>
    <xf numFmtId="0" fontId="33" fillId="0" borderId="0" xfId="45" applyFill="1"/>
    <xf numFmtId="0" fontId="44" fillId="0" borderId="0" xfId="46" applyFill="1" applyBorder="1"/>
    <xf numFmtId="173" fontId="65" fillId="0" borderId="0" xfId="6" applyNumberFormat="1" applyFont="1"/>
    <xf numFmtId="0" fontId="91" fillId="0" borderId="0" xfId="6" applyFont="1"/>
    <xf numFmtId="0" fontId="33" fillId="0" borderId="0" xfId="0" applyFont="1" applyAlignment="1">
      <alignment horizontal="left" wrapText="1" indent="2"/>
    </xf>
    <xf numFmtId="170" fontId="34" fillId="0" borderId="0" xfId="2" applyNumberFormat="1" applyAlignment="1"/>
    <xf numFmtId="0" fontId="33" fillId="0" borderId="0" xfId="7" applyFont="1"/>
    <xf numFmtId="165" fontId="33" fillId="0" borderId="0" xfId="7" applyNumberFormat="1" applyFont="1"/>
    <xf numFmtId="0" fontId="33" fillId="0" borderId="0" xfId="6" applyFont="1" applyAlignment="1">
      <alignment horizontal="left"/>
    </xf>
    <xf numFmtId="0" fontId="33" fillId="0" borderId="0" xfId="6" applyAlignment="1"/>
    <xf numFmtId="175" fontId="33" fillId="0" borderId="0" xfId="259" applyNumberFormat="1" applyFont="1" applyFill="1"/>
    <xf numFmtId="175" fontId="33" fillId="0" borderId="0" xfId="259" applyNumberFormat="1" applyFont="1" applyFill="1" applyBorder="1" applyAlignment="1">
      <alignment horizontal="center" vertical="center"/>
    </xf>
    <xf numFmtId="165" fontId="0" fillId="0" borderId="0" xfId="0" applyNumberFormat="1" applyFill="1"/>
    <xf numFmtId="0" fontId="33" fillId="4" borderId="0" xfId="0" applyFont="1" applyFill="1" applyAlignment="1">
      <alignment horizontal="right"/>
    </xf>
    <xf numFmtId="0" fontId="33" fillId="0" borderId="0" xfId="0" applyFont="1" applyFill="1" applyAlignment="1">
      <alignment horizontal="right"/>
    </xf>
    <xf numFmtId="9" fontId="69" fillId="0" borderId="0" xfId="30" applyNumberFormat="1"/>
    <xf numFmtId="0" fontId="74" fillId="0" borderId="0" xfId="36" applyFont="1" applyFill="1" applyBorder="1"/>
    <xf numFmtId="0" fontId="44" fillId="0" borderId="0" xfId="5" applyAlignment="1">
      <alignment horizontal="left"/>
    </xf>
    <xf numFmtId="167" fontId="33" fillId="0" borderId="0" xfId="6" applyNumberFormat="1" applyAlignment="1">
      <alignment horizontal="left"/>
    </xf>
    <xf numFmtId="0" fontId="33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175" fontId="33" fillId="0" borderId="0" xfId="3" applyNumberFormat="1" applyFont="1" applyFill="1"/>
    <xf numFmtId="2" fontId="33" fillId="0" borderId="0" xfId="39" applyNumberFormat="1" applyFont="1" applyFill="1"/>
    <xf numFmtId="14" fontId="38" fillId="0" borderId="0" xfId="0" applyNumberFormat="1" applyFont="1" applyFill="1"/>
    <xf numFmtId="0" fontId="0" fillId="0" borderId="0" xfId="0" applyFill="1"/>
    <xf numFmtId="0" fontId="36" fillId="0" borderId="0" xfId="0" applyFont="1" applyFill="1"/>
    <xf numFmtId="0" fontId="44" fillId="0" borderId="0" xfId="5" applyNumberFormat="1" applyFill="1" applyBorder="1"/>
    <xf numFmtId="0" fontId="0" fillId="0" borderId="0" xfId="0" applyNumberFormat="1" applyBorder="1"/>
    <xf numFmtId="165" fontId="33" fillId="0" borderId="0" xfId="12" applyNumberFormat="1" applyFont="1" applyFill="1"/>
    <xf numFmtId="0" fontId="38" fillId="0" borderId="0" xfId="37" applyFont="1" applyFill="1" applyBorder="1"/>
    <xf numFmtId="0" fontId="138" fillId="0" borderId="0" xfId="0" applyFont="1"/>
    <xf numFmtId="0" fontId="33" fillId="0" borderId="0" xfId="21" applyAlignment="1">
      <alignment horizontal="center"/>
    </xf>
    <xf numFmtId="165" fontId="33" fillId="0" borderId="0" xfId="21" applyNumberFormat="1" applyAlignment="1">
      <alignment horizontal="center"/>
    </xf>
    <xf numFmtId="2" fontId="38" fillId="0" borderId="0" xfId="0" applyNumberFormat="1" applyFont="1" applyFill="1"/>
    <xf numFmtId="0" fontId="33" fillId="0" borderId="0" xfId="6" applyAlignment="1">
      <alignment horizontal="left" vertical="center"/>
    </xf>
    <xf numFmtId="0" fontId="33" fillId="0" borderId="0" xfId="6" applyFill="1" applyAlignment="1">
      <alignment vertical="center"/>
    </xf>
    <xf numFmtId="165" fontId="33" fillId="0" borderId="0" xfId="6" applyNumberFormat="1" applyFill="1" applyAlignment="1">
      <alignment vertical="center"/>
    </xf>
    <xf numFmtId="0" fontId="34" fillId="0" borderId="0" xfId="2" applyFill="1"/>
    <xf numFmtId="165" fontId="34" fillId="0" borderId="0" xfId="2" applyNumberFormat="1" applyFill="1" applyBorder="1"/>
    <xf numFmtId="0" fontId="34" fillId="0" borderId="0" xfId="2" applyFont="1" applyFill="1" applyBorder="1"/>
    <xf numFmtId="49" fontId="0" fillId="0" borderId="0" xfId="431" applyNumberFormat="1" applyFont="1" applyFill="1" applyBorder="1"/>
    <xf numFmtId="49" fontId="34" fillId="0" borderId="0" xfId="431" applyNumberFormat="1" applyFill="1" applyBorder="1"/>
    <xf numFmtId="0" fontId="34" fillId="0" borderId="0" xfId="431" applyFill="1" applyBorder="1"/>
    <xf numFmtId="0" fontId="139" fillId="0" borderId="0" xfId="2" applyFont="1" applyFill="1" applyBorder="1"/>
    <xf numFmtId="0" fontId="140" fillId="0" borderId="0" xfId="2" applyFont="1" applyFill="1" applyBorder="1"/>
    <xf numFmtId="165" fontId="34" fillId="0" borderId="0" xfId="2" applyNumberFormat="1" applyFont="1" applyFill="1" applyBorder="1"/>
    <xf numFmtId="1" fontId="34" fillId="0" borderId="0" xfId="2" applyNumberFormat="1" applyFill="1" applyBorder="1"/>
    <xf numFmtId="165" fontId="141" fillId="0" borderId="0" xfId="2" applyNumberFormat="1" applyFont="1" applyFill="1" applyBorder="1"/>
    <xf numFmtId="0" fontId="142" fillId="0" borderId="0" xfId="2" applyFont="1" applyFill="1" applyBorder="1" applyAlignment="1">
      <alignment horizontal="center"/>
    </xf>
    <xf numFmtId="165" fontId="142" fillId="0" borderId="0" xfId="2" applyNumberFormat="1" applyFont="1" applyFill="1" applyBorder="1" applyAlignment="1">
      <alignment horizontal="center"/>
    </xf>
    <xf numFmtId="0" fontId="36" fillId="0" borderId="0" xfId="6" applyFont="1" applyFill="1" applyAlignment="1">
      <alignment vertical="center"/>
    </xf>
    <xf numFmtId="165" fontId="34" fillId="0" borderId="0" xfId="0" applyNumberFormat="1" applyFont="1" applyAlignment="1">
      <alignment horizontal="center"/>
    </xf>
    <xf numFmtId="165" fontId="33" fillId="0" borderId="0" xfId="0" applyNumberFormat="1" applyFont="1" applyAlignment="1">
      <alignment horizontal="center"/>
    </xf>
    <xf numFmtId="49" fontId="33" fillId="0" borderId="0" xfId="6" applyNumberFormat="1" applyFont="1" applyFill="1" applyAlignment="1">
      <alignment horizontal="right"/>
    </xf>
    <xf numFmtId="0" fontId="135" fillId="0" borderId="0" xfId="0" applyFont="1"/>
    <xf numFmtId="166" fontId="36" fillId="0" borderId="0" xfId="9" applyNumberFormat="1" applyFont="1" applyFill="1" applyBorder="1" applyAlignment="1">
      <alignment horizontal="left" vertical="top"/>
    </xf>
    <xf numFmtId="0" fontId="145" fillId="0" borderId="0" xfId="5" applyFont="1" applyFill="1" applyBorder="1"/>
    <xf numFmtId="0" fontId="134" fillId="0" borderId="0" xfId="2" applyFont="1" applyBorder="1" applyAlignment="1"/>
    <xf numFmtId="0" fontId="143" fillId="0" borderId="0" xfId="6" applyFont="1"/>
    <xf numFmtId="0" fontId="38" fillId="0" borderId="0" xfId="0" applyFont="1" applyAlignment="1">
      <alignment horizontal="left" indent="2"/>
    </xf>
    <xf numFmtId="165" fontId="33" fillId="0" borderId="0" xfId="33" applyNumberFormat="1" applyFont="1" applyFill="1"/>
    <xf numFmtId="165" fontId="33" fillId="0" borderId="0" xfId="33" applyNumberFormat="1" applyFont="1" applyFill="1" applyBorder="1"/>
    <xf numFmtId="0" fontId="33" fillId="0" borderId="0" xfId="36" applyFont="1" applyFill="1" applyBorder="1"/>
    <xf numFmtId="165" fontId="37" fillId="0" borderId="0" xfId="36" applyNumberFormat="1" applyFont="1" applyFill="1" applyBorder="1"/>
    <xf numFmtId="0" fontId="146" fillId="0" borderId="0" xfId="2" applyFont="1" applyBorder="1" applyAlignment="1"/>
    <xf numFmtId="14" fontId="33" fillId="0" borderId="0" xfId="12" applyNumberFormat="1" applyFont="1" applyFill="1" applyBorder="1" applyAlignment="1">
      <alignment horizontal="left"/>
    </xf>
    <xf numFmtId="0" fontId="77" fillId="0" borderId="0" xfId="0" applyFont="1" applyAlignment="1">
      <alignment horizontal="left"/>
    </xf>
    <xf numFmtId="0" fontId="55" fillId="0" borderId="0" xfId="0" applyFont="1" applyAlignment="1">
      <alignment horizontal="left" indent="1"/>
    </xf>
    <xf numFmtId="165" fontId="36" fillId="0" borderId="0" xfId="21" applyNumberFormat="1" applyFont="1"/>
    <xf numFmtId="49" fontId="33" fillId="0" borderId="0" xfId="45" applyNumberFormat="1"/>
    <xf numFmtId="165" fontId="36" fillId="0" borderId="0" xfId="2" applyNumberFormat="1" applyFont="1" applyFill="1"/>
    <xf numFmtId="0" fontId="36" fillId="0" borderId="0" xfId="6" applyFont="1" applyFill="1" applyBorder="1"/>
    <xf numFmtId="0" fontId="135" fillId="0" borderId="0" xfId="0" applyFont="1" applyFill="1" applyBorder="1" applyAlignment="1">
      <alignment horizontal="left" vertical="center"/>
    </xf>
    <xf numFmtId="165" fontId="147" fillId="5" borderId="17" xfId="2" applyNumberFormat="1" applyFont="1" applyFill="1" applyBorder="1" applyAlignment="1"/>
    <xf numFmtId="165" fontId="147" fillId="5" borderId="18" xfId="2" applyNumberFormat="1" applyFont="1" applyFill="1" applyBorder="1" applyAlignment="1"/>
    <xf numFmtId="165" fontId="147" fillId="5" borderId="19" xfId="2" applyNumberFormat="1" applyFont="1" applyFill="1" applyBorder="1" applyAlignment="1"/>
    <xf numFmtId="165" fontId="147" fillId="5" borderId="20" xfId="2" applyNumberFormat="1" applyFont="1" applyFill="1" applyBorder="1" applyAlignment="1"/>
    <xf numFmtId="165" fontId="147" fillId="5" borderId="21" xfId="2" applyNumberFormat="1" applyFont="1" applyFill="1" applyBorder="1" applyAlignment="1"/>
    <xf numFmtId="165" fontId="147" fillId="5" borderId="22" xfId="2" applyNumberFormat="1" applyFont="1" applyFill="1" applyBorder="1" applyAlignment="1"/>
    <xf numFmtId="165" fontId="147" fillId="5" borderId="0" xfId="2" applyNumberFormat="1" applyFont="1" applyFill="1" applyBorder="1" applyAlignment="1"/>
    <xf numFmtId="165" fontId="147" fillId="5" borderId="23" xfId="2" applyNumberFormat="1" applyFont="1" applyFill="1" applyBorder="1" applyAlignment="1"/>
    <xf numFmtId="165" fontId="147" fillId="5" borderId="24" xfId="2" applyNumberFormat="1" applyFont="1" applyFill="1" applyBorder="1" applyAlignment="1"/>
    <xf numFmtId="165" fontId="147" fillId="5" borderId="25" xfId="2" applyNumberFormat="1" applyFont="1" applyFill="1" applyBorder="1" applyAlignment="1"/>
    <xf numFmtId="165" fontId="147" fillId="5" borderId="26" xfId="2" applyNumberFormat="1" applyFont="1" applyFill="1" applyBorder="1" applyAlignment="1"/>
    <xf numFmtId="165" fontId="147" fillId="5" borderId="27" xfId="2" applyNumberFormat="1" applyFont="1" applyFill="1" applyBorder="1" applyAlignment="1"/>
    <xf numFmtId="165" fontId="147" fillId="5" borderId="28" xfId="2" applyNumberFormat="1" applyFont="1" applyFill="1" applyBorder="1" applyAlignment="1"/>
    <xf numFmtId="165" fontId="147" fillId="5" borderId="29" xfId="2" applyNumberFormat="1" applyFont="1" applyFill="1" applyBorder="1" applyAlignment="1"/>
    <xf numFmtId="165" fontId="147" fillId="5" borderId="30" xfId="2" applyNumberFormat="1" applyFont="1" applyFill="1" applyBorder="1" applyAlignment="1"/>
    <xf numFmtId="0" fontId="78" fillId="0" borderId="0" xfId="3" applyFont="1" applyFill="1"/>
    <xf numFmtId="165" fontId="78" fillId="0" borderId="0" xfId="3" applyNumberFormat="1" applyFont="1" applyFill="1"/>
    <xf numFmtId="0" fontId="36" fillId="0" borderId="0" xfId="0" quotePrefix="1" applyFont="1"/>
    <xf numFmtId="165" fontId="42" fillId="0" borderId="0" xfId="2" applyNumberFormat="1" applyFont="1" applyFill="1" applyBorder="1"/>
    <xf numFmtId="0" fontId="33" fillId="0" borderId="0" xfId="427"/>
    <xf numFmtId="0" fontId="33" fillId="0" borderId="0" xfId="427" applyFont="1"/>
    <xf numFmtId="0" fontId="33" fillId="0" borderId="0" xfId="427" applyFill="1"/>
    <xf numFmtId="0" fontId="36" fillId="0" borderId="0" xfId="427" applyFont="1" applyFill="1"/>
    <xf numFmtId="0" fontId="36" fillId="0" borderId="0" xfId="427" applyFont="1"/>
    <xf numFmtId="0" fontId="93" fillId="0" borderId="0" xfId="440" applyFont="1"/>
    <xf numFmtId="14" fontId="93" fillId="0" borderId="0" xfId="440" applyNumberFormat="1" applyFont="1"/>
    <xf numFmtId="165" fontId="93" fillId="0" borderId="0" xfId="440" applyNumberFormat="1" applyFont="1"/>
    <xf numFmtId="0" fontId="93" fillId="0" borderId="0" xfId="440" applyFont="1" applyFill="1"/>
    <xf numFmtId="0" fontId="143" fillId="0" borderId="0" xfId="440" applyFont="1"/>
    <xf numFmtId="0" fontId="93" fillId="0" borderId="0" xfId="427" applyFont="1" applyFill="1" applyBorder="1" applyAlignment="1">
      <alignment horizontal="left"/>
    </xf>
    <xf numFmtId="165" fontId="93" fillId="0" borderId="0" xfId="427" applyNumberFormat="1" applyFont="1" applyFill="1" applyBorder="1"/>
    <xf numFmtId="167" fontId="93" fillId="0" borderId="0" xfId="427" applyNumberFormat="1" applyFont="1" applyFill="1" applyBorder="1" applyAlignment="1">
      <alignment horizontal="center"/>
    </xf>
    <xf numFmtId="0" fontId="38" fillId="0" borderId="0" xfId="6" applyFont="1" applyBorder="1"/>
    <xf numFmtId="0" fontId="93" fillId="0" borderId="0" xfId="427" applyFont="1" applyFill="1" applyBorder="1"/>
    <xf numFmtId="0" fontId="93" fillId="0" borderId="0" xfId="427" applyFont="1" applyFill="1" applyBorder="1" applyAlignment="1"/>
    <xf numFmtId="0" fontId="143" fillId="0" borderId="0" xfId="427" applyFont="1" applyFill="1" applyBorder="1"/>
    <xf numFmtId="49" fontId="143" fillId="0" borderId="0" xfId="427" applyNumberFormat="1" applyFont="1" applyFill="1" applyBorder="1"/>
    <xf numFmtId="167" fontId="33" fillId="0" borderId="0" xfId="440" applyNumberFormat="1" applyFont="1" applyFill="1" applyBorder="1"/>
    <xf numFmtId="49" fontId="36" fillId="0" borderId="0" xfId="440" applyNumberFormat="1" applyFont="1" applyFill="1" applyBorder="1"/>
    <xf numFmtId="165" fontId="148" fillId="0" borderId="0" xfId="440" applyNumberFormat="1" applyFont="1"/>
    <xf numFmtId="2" fontId="33" fillId="0" borderId="0" xfId="21" applyNumberFormat="1"/>
    <xf numFmtId="0" fontId="33" fillId="0" borderId="0" xfId="45" applyAlignment="1">
      <alignment horizontal="center"/>
    </xf>
    <xf numFmtId="165" fontId="33" fillId="0" borderId="0" xfId="45" applyNumberFormat="1" applyAlignment="1">
      <alignment horizontal="center"/>
    </xf>
    <xf numFmtId="165" fontId="57" fillId="0" borderId="0" xfId="383" applyNumberFormat="1"/>
    <xf numFmtId="165" fontId="57" fillId="4" borderId="0" xfId="383" applyNumberFormat="1" applyFill="1"/>
    <xf numFmtId="165" fontId="57" fillId="4" borderId="0" xfId="383" applyNumberFormat="1" applyFont="1" applyFill="1"/>
    <xf numFmtId="0" fontId="33" fillId="0" borderId="0" xfId="44" applyFont="1" applyBorder="1" applyAlignment="1">
      <alignment wrapText="1"/>
    </xf>
    <xf numFmtId="0" fontId="33" fillId="0" borderId="0" xfId="45" applyAlignment="1">
      <alignment horizontal="center" vertical="center"/>
    </xf>
    <xf numFmtId="165" fontId="33" fillId="5" borderId="0" xfId="6" applyNumberFormat="1" applyFill="1"/>
    <xf numFmtId="173" fontId="33" fillId="0" borderId="0" xfId="6" applyNumberFormat="1"/>
    <xf numFmtId="173" fontId="65" fillId="0" borderId="0" xfId="427" applyNumberFormat="1" applyFont="1" applyBorder="1"/>
    <xf numFmtId="0" fontId="36" fillId="5" borderId="0" xfId="6" applyFont="1" applyFill="1"/>
    <xf numFmtId="0" fontId="67" fillId="0" borderId="0" xfId="441" applyFont="1" applyFill="1"/>
    <xf numFmtId="0" fontId="67" fillId="0" borderId="0" xfId="441" applyFont="1"/>
    <xf numFmtId="0" fontId="33" fillId="5" borderId="0" xfId="427" applyFont="1" applyFill="1"/>
    <xf numFmtId="0" fontId="33" fillId="5" borderId="0" xfId="6" applyFill="1"/>
    <xf numFmtId="0" fontId="33" fillId="5" borderId="0" xfId="6" applyFont="1" applyFill="1"/>
    <xf numFmtId="0" fontId="34" fillId="0" borderId="0" xfId="2" applyBorder="1" applyAlignment="1">
      <alignment horizontal="center"/>
    </xf>
    <xf numFmtId="0" fontId="34" fillId="0" borderId="0" xfId="2" applyBorder="1" applyAlignment="1">
      <alignment horizontal="left"/>
    </xf>
    <xf numFmtId="49" fontId="34" fillId="0" borderId="0" xfId="2" applyNumberFormat="1" applyFill="1"/>
    <xf numFmtId="14" fontId="38" fillId="0" borderId="0" xfId="0" applyNumberFormat="1" applyFont="1" applyAlignment="1"/>
    <xf numFmtId="2" fontId="38" fillId="0" borderId="0" xfId="0" applyNumberFormat="1" applyFont="1" applyAlignment="1"/>
    <xf numFmtId="0" fontId="38" fillId="0" borderId="0" xfId="0" applyFont="1" applyAlignment="1"/>
    <xf numFmtId="14" fontId="38" fillId="0" borderId="0" xfId="0" applyNumberFormat="1" applyFont="1" applyFill="1" applyAlignment="1"/>
    <xf numFmtId="14" fontId="44" fillId="0" borderId="0" xfId="5" applyNumberFormat="1" applyFill="1" applyBorder="1"/>
    <xf numFmtId="14" fontId="0" fillId="0" borderId="0" xfId="0" applyNumberFormat="1"/>
    <xf numFmtId="14" fontId="33" fillId="0" borderId="0" xfId="20" applyNumberFormat="1" applyFont="1" applyFill="1"/>
    <xf numFmtId="14" fontId="38" fillId="0" borderId="0" xfId="20" applyNumberFormat="1" applyFont="1" applyFill="1"/>
    <xf numFmtId="14" fontId="33" fillId="0" borderId="0" xfId="21" applyNumberFormat="1" applyFont="1" applyFill="1"/>
    <xf numFmtId="2" fontId="33" fillId="0" borderId="0" xfId="0" applyNumberFormat="1" applyFont="1"/>
    <xf numFmtId="2" fontId="33" fillId="0" borderId="0" xfId="20" applyNumberFormat="1" applyAlignment="1"/>
    <xf numFmtId="2" fontId="0" fillId="0" borderId="0" xfId="0" applyNumberFormat="1" applyAlignment="1"/>
    <xf numFmtId="2" fontId="33" fillId="0" borderId="0" xfId="20" applyNumberFormat="1" applyFont="1" applyFill="1"/>
    <xf numFmtId="2" fontId="38" fillId="0" borderId="0" xfId="20" applyNumberFormat="1" applyFont="1" applyFill="1"/>
    <xf numFmtId="2" fontId="33" fillId="0" borderId="0" xfId="21" applyNumberFormat="1" applyFont="1" applyFill="1"/>
    <xf numFmtId="0" fontId="33" fillId="0" borderId="0" xfId="6" applyAlignment="1">
      <alignment horizontal="right"/>
    </xf>
    <xf numFmtId="167" fontId="33" fillId="0" borderId="0" xfId="6" applyNumberFormat="1" applyAlignment="1">
      <alignment horizontal="right"/>
    </xf>
    <xf numFmtId="0" fontId="34" fillId="0" borderId="0" xfId="2" applyBorder="1" applyAlignment="1">
      <alignment horizontal="right"/>
    </xf>
    <xf numFmtId="165" fontId="82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center" vertical="center" wrapText="1"/>
    </xf>
    <xf numFmtId="165" fontId="149" fillId="0" borderId="0" xfId="0" applyNumberFormat="1" applyFont="1" applyAlignment="1">
      <alignment horizontal="center" vertical="center" wrapText="1"/>
    </xf>
    <xf numFmtId="165" fontId="82" fillId="7" borderId="0" xfId="0" applyNumberFormat="1" applyFont="1" applyFill="1" applyAlignment="1">
      <alignment horizontal="center" vertical="center"/>
    </xf>
    <xf numFmtId="165" fontId="82" fillId="7" borderId="0" xfId="0" applyNumberFormat="1" applyFont="1" applyFill="1" applyAlignment="1">
      <alignment horizontal="center" vertical="center" wrapText="1"/>
    </xf>
    <xf numFmtId="165" fontId="149" fillId="7" borderId="0" xfId="0" applyNumberFormat="1" applyFont="1" applyFill="1" applyAlignment="1">
      <alignment horizontal="center" vertical="center" wrapText="1"/>
    </xf>
    <xf numFmtId="165" fontId="41" fillId="7" borderId="0" xfId="0" applyNumberFormat="1" applyFont="1" applyFill="1" applyAlignment="1">
      <alignment horizontal="center" vertical="center" wrapText="1"/>
    </xf>
    <xf numFmtId="0" fontId="6" fillId="0" borderId="0" xfId="442" applyFont="1"/>
    <xf numFmtId="0" fontId="152" fillId="0" borderId="0" xfId="0" applyFont="1" applyFill="1"/>
    <xf numFmtId="165" fontId="153" fillId="0" borderId="0" xfId="0" applyNumberFormat="1" applyFont="1" applyFill="1" applyBorder="1" applyAlignment="1">
      <alignment horizontal="center"/>
    </xf>
    <xf numFmtId="165" fontId="153" fillId="0" borderId="0" xfId="0" applyNumberFormat="1" applyFont="1" applyFill="1" applyAlignment="1">
      <alignment horizontal="center"/>
    </xf>
    <xf numFmtId="0" fontId="6" fillId="0" borderId="0" xfId="442"/>
    <xf numFmtId="0" fontId="0" fillId="0" borderId="0" xfId="0" applyAlignment="1">
      <alignment wrapText="1"/>
    </xf>
    <xf numFmtId="1" fontId="0" fillId="0" borderId="0" xfId="0" applyNumberFormat="1"/>
    <xf numFmtId="181" fontId="33" fillId="0" borderId="0" xfId="6" applyNumberFormat="1" applyAlignment="1">
      <alignment horizontal="right"/>
    </xf>
    <xf numFmtId="181" fontId="34" fillId="0" borderId="0" xfId="2" applyNumberFormat="1" applyBorder="1" applyAlignment="1">
      <alignment horizontal="right"/>
    </xf>
    <xf numFmtId="181" fontId="33" fillId="0" borderId="0" xfId="6" applyNumberFormat="1" applyFont="1" applyAlignment="1">
      <alignment horizontal="right"/>
    </xf>
    <xf numFmtId="0" fontId="5" fillId="5" borderId="0" xfId="443" applyFill="1"/>
    <xf numFmtId="0" fontId="156" fillId="5" borderId="0" xfId="443" applyFont="1" applyFill="1"/>
    <xf numFmtId="0" fontId="156" fillId="5" borderId="0" xfId="443" applyFont="1" applyFill="1" applyBorder="1"/>
    <xf numFmtId="0" fontId="156" fillId="5" borderId="0" xfId="443" applyFont="1" applyFill="1" applyBorder="1" applyAlignment="1"/>
    <xf numFmtId="0" fontId="83" fillId="5" borderId="0" xfId="444" applyFont="1" applyFill="1" applyBorder="1" applyAlignment="1">
      <alignment horizontal="right"/>
    </xf>
    <xf numFmtId="165" fontId="155" fillId="5" borderId="0" xfId="444" applyNumberFormat="1" applyFont="1" applyFill="1" applyBorder="1" applyAlignment="1">
      <alignment horizontal="right"/>
    </xf>
    <xf numFmtId="165" fontId="83" fillId="5" borderId="0" xfId="443" applyNumberFormat="1" applyFont="1" applyFill="1" applyBorder="1"/>
    <xf numFmtId="165" fontId="156" fillId="5" borderId="0" xfId="443" applyNumberFormat="1" applyFont="1" applyFill="1" applyBorder="1"/>
    <xf numFmtId="0" fontId="159" fillId="5" borderId="0" xfId="445" applyFill="1"/>
    <xf numFmtId="0" fontId="44" fillId="5" borderId="0" xfId="5" applyFill="1" applyBorder="1"/>
    <xf numFmtId="0" fontId="33" fillId="5" borderId="0" xfId="2" applyFont="1" applyFill="1" applyBorder="1" applyAlignment="1"/>
    <xf numFmtId="0" fontId="156" fillId="5" borderId="0" xfId="443" applyFont="1" applyFill="1" applyAlignment="1"/>
    <xf numFmtId="0" fontId="138" fillId="5" borderId="0" xfId="0" applyFont="1" applyFill="1"/>
    <xf numFmtId="0" fontId="157" fillId="5" borderId="0" xfId="443" applyFont="1" applyFill="1"/>
    <xf numFmtId="0" fontId="0" fillId="5" borderId="0" xfId="0" applyFont="1" applyFill="1"/>
    <xf numFmtId="0" fontId="0" fillId="5" borderId="0" xfId="0" applyFill="1" applyAlignment="1"/>
    <xf numFmtId="0" fontId="5" fillId="5" borderId="0" xfId="443" applyFill="1" applyAlignment="1"/>
    <xf numFmtId="0" fontId="85" fillId="5" borderId="0" xfId="443" applyFont="1" applyFill="1"/>
    <xf numFmtId="0" fontId="29" fillId="5" borderId="0" xfId="38" applyFill="1"/>
    <xf numFmtId="165" fontId="29" fillId="5" borderId="0" xfId="38" applyNumberFormat="1" applyFill="1"/>
    <xf numFmtId="175" fontId="29" fillId="5" borderId="0" xfId="38" applyNumberFormat="1" applyFill="1"/>
    <xf numFmtId="47" fontId="29" fillId="5" borderId="0" xfId="38" applyNumberFormat="1" applyFill="1"/>
    <xf numFmtId="0" fontId="38" fillId="5" borderId="0" xfId="38" applyFont="1" applyFill="1"/>
    <xf numFmtId="0" fontId="55" fillId="5" borderId="0" xfId="38" applyFont="1" applyFill="1"/>
    <xf numFmtId="165" fontId="158" fillId="5" borderId="0" xfId="444" applyNumberFormat="1" applyFont="1" applyFill="1" applyBorder="1" applyAlignment="1">
      <alignment horizontal="right"/>
    </xf>
    <xf numFmtId="0" fontId="158" fillId="5" borderId="0" xfId="444" applyFont="1" applyFill="1" applyBorder="1" applyAlignment="1">
      <alignment horizontal="right"/>
    </xf>
    <xf numFmtId="0" fontId="33" fillId="5" borderId="0" xfId="444" applyFont="1" applyFill="1" applyBorder="1" applyAlignment="1">
      <alignment horizontal="right"/>
    </xf>
    <xf numFmtId="165" fontId="38" fillId="5" borderId="0" xfId="38" applyNumberFormat="1" applyFont="1" applyFill="1" applyBorder="1"/>
    <xf numFmtId="165" fontId="160" fillId="5" borderId="0" xfId="38" applyNumberFormat="1" applyFont="1" applyFill="1" applyBorder="1"/>
    <xf numFmtId="0" fontId="38" fillId="5" borderId="0" xfId="38" applyFont="1" applyFill="1" applyBorder="1"/>
    <xf numFmtId="165" fontId="33" fillId="5" borderId="0" xfId="38" applyNumberFormat="1" applyFont="1" applyFill="1" applyBorder="1"/>
    <xf numFmtId="0" fontId="0" fillId="5" borderId="0" xfId="0" applyFill="1"/>
    <xf numFmtId="0" fontId="38" fillId="5" borderId="0" xfId="443" applyFont="1" applyFill="1" applyBorder="1"/>
    <xf numFmtId="0" fontId="38" fillId="5" borderId="0" xfId="443" applyFont="1" applyFill="1" applyBorder="1" applyAlignment="1"/>
    <xf numFmtId="165" fontId="83" fillId="5" borderId="0" xfId="444" applyNumberFormat="1" applyFont="1" applyFill="1" applyBorder="1" applyAlignment="1">
      <alignment horizontal="right"/>
    </xf>
    <xf numFmtId="0" fontId="83" fillId="5" borderId="0" xfId="443" applyFont="1" applyFill="1" applyBorder="1"/>
    <xf numFmtId="0" fontId="44" fillId="5" borderId="0" xfId="5" applyFont="1" applyFill="1" applyBorder="1"/>
    <xf numFmtId="0" fontId="33" fillId="5" borderId="0" xfId="445" applyFont="1" applyFill="1"/>
    <xf numFmtId="14" fontId="38" fillId="0" borderId="0" xfId="449" applyNumberFormat="1" applyFont="1" applyFill="1" applyBorder="1"/>
    <xf numFmtId="17" fontId="38" fillId="0" borderId="0" xfId="0" applyNumberFormat="1" applyFont="1" applyAlignment="1">
      <alignment horizontal="left" indent="2"/>
    </xf>
    <xf numFmtId="0" fontId="134" fillId="0" borderId="0" xfId="12" applyFont="1" applyFill="1" applyBorder="1"/>
    <xf numFmtId="0" fontId="36" fillId="0" borderId="0" xfId="12" applyFont="1" applyFill="1" applyAlignment="1"/>
    <xf numFmtId="14" fontId="36" fillId="0" borderId="0" xfId="449" applyNumberFormat="1" applyFont="1" applyFill="1" applyBorder="1" applyAlignment="1"/>
    <xf numFmtId="0" fontId="36" fillId="0" borderId="0" xfId="12" applyFont="1" applyFill="1" applyBorder="1" applyAlignment="1"/>
    <xf numFmtId="0" fontId="93" fillId="0" borderId="0" xfId="451" applyFont="1"/>
    <xf numFmtId="0" fontId="143" fillId="0" borderId="0" xfId="451" applyFont="1"/>
    <xf numFmtId="4" fontId="143" fillId="0" borderId="0" xfId="451" applyNumberFormat="1" applyFont="1"/>
    <xf numFmtId="4" fontId="93" fillId="0" borderId="0" xfId="451" applyNumberFormat="1" applyFont="1"/>
    <xf numFmtId="49" fontId="45" fillId="0" borderId="0" xfId="0" applyNumberFormat="1" applyFont="1" applyFill="1" applyBorder="1" applyAlignment="1">
      <alignment horizontal="center"/>
    </xf>
    <xf numFmtId="167" fontId="36" fillId="0" borderId="0" xfId="9" applyNumberFormat="1" applyFont="1" applyFill="1" applyBorder="1"/>
    <xf numFmtId="165" fontId="33" fillId="0" borderId="0" xfId="3" applyNumberFormat="1" applyFill="1"/>
    <xf numFmtId="175" fontId="33" fillId="0" borderId="0" xfId="3" applyNumberFormat="1" applyFill="1"/>
    <xf numFmtId="2" fontId="36" fillId="0" borderId="0" xfId="3" applyNumberFormat="1" applyFont="1" applyFill="1"/>
    <xf numFmtId="0" fontId="36" fillId="0" borderId="0" xfId="3" applyNumberFormat="1" applyFont="1" applyFill="1"/>
    <xf numFmtId="165" fontId="33" fillId="0" borderId="0" xfId="39" applyNumberFormat="1" applyFont="1" applyFill="1"/>
    <xf numFmtId="49" fontId="44" fillId="0" borderId="0" xfId="5" quotePrefix="1" applyNumberFormat="1"/>
    <xf numFmtId="0" fontId="6" fillId="0" borderId="0" xfId="442" applyFont="1" applyFill="1" applyBorder="1"/>
    <xf numFmtId="0" fontId="150" fillId="0" borderId="0" xfId="0" applyFont="1" applyFill="1" applyBorder="1" applyAlignment="1">
      <alignment horizontal="center" vertical="center" wrapText="1"/>
    </xf>
    <xf numFmtId="0" fontId="150" fillId="0" borderId="0" xfId="0" quotePrefix="1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134" fillId="0" borderId="0" xfId="2" applyFont="1" applyFill="1" applyBorder="1" applyAlignment="1"/>
    <xf numFmtId="0" fontId="151" fillId="0" borderId="0" xfId="0" applyFont="1" applyFill="1" applyBorder="1" applyAlignment="1">
      <alignment horizontal="center" vertical="center" wrapText="1"/>
    </xf>
    <xf numFmtId="0" fontId="150" fillId="0" borderId="0" xfId="0" applyFont="1" applyFill="1" applyBorder="1" applyAlignment="1">
      <alignment vertical="center" wrapText="1"/>
    </xf>
    <xf numFmtId="0" fontId="3" fillId="0" borderId="0" xfId="442" applyFont="1" applyFill="1" applyBorder="1"/>
    <xf numFmtId="0" fontId="134" fillId="0" borderId="0" xfId="0" applyFont="1" applyFill="1" applyBorder="1"/>
    <xf numFmtId="0" fontId="161" fillId="0" borderId="0" xfId="0" applyFont="1" applyFill="1" applyBorder="1" applyAlignment="1">
      <alignment horizontal="center" vertical="center" wrapText="1"/>
    </xf>
    <xf numFmtId="165" fontId="6" fillId="0" borderId="0" xfId="442" applyNumberFormat="1" applyFont="1"/>
    <xf numFmtId="0" fontId="3" fillId="0" borderId="0" xfId="442" applyFont="1"/>
    <xf numFmtId="1" fontId="134" fillId="0" borderId="0" xfId="0" applyNumberFormat="1" applyFont="1"/>
    <xf numFmtId="165" fontId="6" fillId="0" borderId="0" xfId="442" applyNumberFormat="1"/>
    <xf numFmtId="49" fontId="33" fillId="0" borderId="0" xfId="5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center" wrapText="1"/>
    </xf>
    <xf numFmtId="0" fontId="2" fillId="0" borderId="0" xfId="452"/>
    <xf numFmtId="0" fontId="34" fillId="0" borderId="0" xfId="2" applyFill="1" applyBorder="1" applyAlignment="1"/>
    <xf numFmtId="165" fontId="2" fillId="0" borderId="0" xfId="452" applyNumberFormat="1"/>
    <xf numFmtId="0" fontId="47" fillId="0" borderId="0" xfId="2" applyFont="1" applyFill="1" applyBorder="1" applyAlignment="1"/>
    <xf numFmtId="0" fontId="34" fillId="0" borderId="0" xfId="2" applyAlignment="1">
      <alignment vertical="center"/>
    </xf>
    <xf numFmtId="0" fontId="33" fillId="0" borderId="0" xfId="427" applyAlignment="1"/>
    <xf numFmtId="0" fontId="38" fillId="0" borderId="0" xfId="453" applyFont="1" applyFill="1" applyAlignment="1">
      <alignment vertical="center"/>
    </xf>
    <xf numFmtId="0" fontId="38" fillId="0" borderId="0" xfId="453" applyFont="1" applyFill="1" applyAlignment="1">
      <alignment horizontal="center" vertical="center"/>
    </xf>
    <xf numFmtId="0" fontId="38" fillId="0" borderId="0" xfId="454" applyFont="1" applyAlignment="1">
      <alignment vertical="center"/>
    </xf>
    <xf numFmtId="165" fontId="38" fillId="0" borderId="0" xfId="453" applyNumberFormat="1" applyFont="1" applyFill="1" applyAlignment="1">
      <alignment horizontal="center" vertical="center"/>
    </xf>
    <xf numFmtId="165" fontId="38" fillId="0" borderId="0" xfId="453" applyNumberFormat="1" applyFont="1" applyFill="1" applyAlignment="1">
      <alignment vertical="center"/>
    </xf>
    <xf numFmtId="0" fontId="55" fillId="0" borderId="0" xfId="454" applyFont="1" applyFill="1" applyAlignment="1">
      <alignment vertical="center"/>
    </xf>
    <xf numFmtId="0" fontId="56" fillId="0" borderId="0" xfId="454" applyFont="1" applyAlignment="1">
      <alignment horizontal="left" vertical="center" wrapText="1"/>
    </xf>
    <xf numFmtId="0" fontId="1" fillId="0" borderId="0" xfId="455" applyFill="1" applyBorder="1"/>
    <xf numFmtId="0" fontId="0" fillId="0" borderId="0" xfId="455" applyFont="1" applyFill="1" applyBorder="1"/>
    <xf numFmtId="0" fontId="138" fillId="0" borderId="0" xfId="427" applyFont="1" applyAlignment="1">
      <alignment horizontal="justify" vertical="center"/>
    </xf>
    <xf numFmtId="0" fontId="40" fillId="0" borderId="0" xfId="6" applyFont="1" applyAlignment="1">
      <alignment vertical="center"/>
    </xf>
    <xf numFmtId="165" fontId="40" fillId="0" borderId="0" xfId="6" applyNumberFormat="1" applyFont="1" applyAlignment="1">
      <alignment vertical="center"/>
    </xf>
    <xf numFmtId="0" fontId="38" fillId="0" borderId="0" xfId="427" applyFont="1"/>
    <xf numFmtId="0" fontId="38" fillId="0" borderId="0" xfId="454" applyFont="1"/>
    <xf numFmtId="49" fontId="38" fillId="0" borderId="0" xfId="454" applyNumberFormat="1" applyFont="1"/>
    <xf numFmtId="165" fontId="38" fillId="0" borderId="0" xfId="454" applyNumberFormat="1" applyFont="1"/>
    <xf numFmtId="180" fontId="38" fillId="0" borderId="0" xfId="454" applyNumberFormat="1" applyFont="1"/>
    <xf numFmtId="0" fontId="36" fillId="0" borderId="0" xfId="454" applyFont="1"/>
    <xf numFmtId="165" fontId="36" fillId="0" borderId="0" xfId="454" applyNumberFormat="1" applyFont="1"/>
    <xf numFmtId="165" fontId="38" fillId="0" borderId="0" xfId="454" applyNumberFormat="1" applyFont="1" applyFill="1"/>
    <xf numFmtId="1" fontId="38" fillId="0" borderId="0" xfId="454" applyNumberFormat="1" applyFont="1"/>
    <xf numFmtId="175" fontId="38" fillId="0" borderId="0" xfId="454" applyNumberFormat="1" applyFont="1"/>
    <xf numFmtId="165" fontId="38" fillId="0" borderId="0" xfId="454" applyNumberFormat="1" applyFont="1" applyBorder="1"/>
    <xf numFmtId="0" fontId="38" fillId="0" borderId="0" xfId="454" applyFont="1" applyBorder="1"/>
    <xf numFmtId="49" fontId="38" fillId="0" borderId="0" xfId="454" applyNumberFormat="1" applyFont="1" applyBorder="1"/>
    <xf numFmtId="4" fontId="66" fillId="0" borderId="0" xfId="454" applyNumberFormat="1" applyFont="1" applyFill="1" applyBorder="1" applyAlignment="1">
      <alignment horizontal="right"/>
    </xf>
    <xf numFmtId="0" fontId="36" fillId="0" borderId="0" xfId="454" applyFont="1" applyBorder="1"/>
    <xf numFmtId="0" fontId="56" fillId="0" borderId="0" xfId="454" applyFont="1" applyAlignment="1">
      <alignment horizontal="left" vertical="center" wrapText="1" indent="1"/>
    </xf>
    <xf numFmtId="0" fontId="162" fillId="0" borderId="0" xfId="6" applyFont="1"/>
    <xf numFmtId="0" fontId="41" fillId="0" borderId="0" xfId="6" applyFont="1"/>
    <xf numFmtId="0" fontId="163" fillId="6" borderId="4" xfId="6" applyFont="1" applyFill="1" applyBorder="1" applyAlignment="1">
      <alignment horizontal="center" vertical="center" wrapText="1"/>
    </xf>
    <xf numFmtId="0" fontId="81" fillId="0" borderId="0" xfId="6" applyFont="1" applyAlignment="1">
      <alignment vertical="center" wrapText="1"/>
    </xf>
    <xf numFmtId="0" fontId="81" fillId="0" borderId="0" xfId="6" quotePrefix="1" applyFont="1" applyAlignment="1">
      <alignment horizontal="center" vertical="center" wrapText="1"/>
    </xf>
    <xf numFmtId="0" fontId="81" fillId="7" borderId="0" xfId="6" applyFont="1" applyFill="1" applyAlignment="1">
      <alignment horizontal="center" vertical="center" wrapText="1"/>
    </xf>
    <xf numFmtId="0" fontId="81" fillId="31" borderId="31" xfId="6" applyFont="1" applyFill="1" applyBorder="1" applyAlignment="1">
      <alignment vertical="center" wrapText="1"/>
    </xf>
    <xf numFmtId="0" fontId="81" fillId="31" borderId="31" xfId="6" applyFont="1" applyFill="1" applyBorder="1" applyAlignment="1">
      <alignment horizontal="center" vertical="center" wrapText="1"/>
    </xf>
    <xf numFmtId="2" fontId="81" fillId="31" borderId="31" xfId="6" applyNumberFormat="1" applyFont="1" applyFill="1" applyBorder="1" applyAlignment="1">
      <alignment horizontal="center" vertical="center" wrapText="1"/>
    </xf>
    <xf numFmtId="0" fontId="81" fillId="0" borderId="0" xfId="6" applyFont="1" applyAlignment="1">
      <alignment horizontal="center" vertical="center" wrapText="1"/>
    </xf>
    <xf numFmtId="0" fontId="41" fillId="0" borderId="0" xfId="447" applyFont="1"/>
    <xf numFmtId="0" fontId="67" fillId="0" borderId="0" xfId="447" applyFont="1" applyBorder="1"/>
    <xf numFmtId="0" fontId="36" fillId="0" borderId="0" xfId="6" quotePrefix="1" applyFont="1"/>
    <xf numFmtId="0" fontId="135" fillId="0" borderId="0" xfId="6" applyFont="1"/>
    <xf numFmtId="0" fontId="135" fillId="0" borderId="0" xfId="447" applyFont="1"/>
    <xf numFmtId="0" fontId="93" fillId="0" borderId="0" xfId="447" applyFont="1" applyBorder="1"/>
    <xf numFmtId="0" fontId="134" fillId="0" borderId="0" xfId="6" applyFont="1"/>
    <xf numFmtId="165" fontId="134" fillId="0" borderId="0" xfId="6" applyNumberFormat="1" applyFont="1"/>
    <xf numFmtId="165" fontId="134" fillId="0" borderId="0" xfId="0" applyNumberFormat="1" applyFont="1" applyFill="1" applyBorder="1" applyAlignment="1">
      <alignment horizontal="center"/>
    </xf>
    <xf numFmtId="165" fontId="134" fillId="0" borderId="0" xfId="0" applyNumberFormat="1" applyFont="1" applyFill="1" applyAlignment="1">
      <alignment horizontal="center"/>
    </xf>
    <xf numFmtId="0" fontId="93" fillId="0" borderId="0" xfId="442" applyFont="1"/>
    <xf numFmtId="0" fontId="93" fillId="0" borderId="0" xfId="0" quotePrefix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165" fontId="93" fillId="0" borderId="0" xfId="0" applyNumberFormat="1" applyFont="1" applyFill="1" applyBorder="1" applyAlignment="1">
      <alignment horizontal="center"/>
    </xf>
    <xf numFmtId="165" fontId="93" fillId="0" borderId="0" xfId="442" applyNumberFormat="1" applyFont="1"/>
    <xf numFmtId="181" fontId="33" fillId="0" borderId="0" xfId="6" applyNumberFormat="1"/>
    <xf numFmtId="165" fontId="33" fillId="0" borderId="0" xfId="427" applyNumberFormat="1"/>
    <xf numFmtId="165" fontId="93" fillId="0" borderId="0" xfId="447" applyNumberFormat="1" applyFont="1" applyBorder="1"/>
    <xf numFmtId="165" fontId="33" fillId="0" borderId="0" xfId="454" applyNumberFormat="1" applyFont="1"/>
    <xf numFmtId="165" fontId="33" fillId="0" borderId="0" xfId="454" applyNumberFormat="1" applyFont="1" applyFill="1"/>
    <xf numFmtId="174" fontId="154" fillId="5" borderId="0" xfId="0" applyNumberFormat="1" applyFont="1" applyFill="1" applyBorder="1" applyAlignment="1">
      <alignment vertical="center" wrapText="1"/>
    </xf>
    <xf numFmtId="0" fontId="36" fillId="5" borderId="0" xfId="2" applyFont="1" applyFill="1" applyBorder="1" applyAlignment="1"/>
    <xf numFmtId="0" fontId="167" fillId="5" borderId="0" xfId="445" applyFont="1" applyFill="1"/>
    <xf numFmtId="0" fontId="36" fillId="0" borderId="0" xfId="2" applyFont="1" applyFill="1" applyBorder="1" applyAlignment="1"/>
    <xf numFmtId="0" fontId="135" fillId="0" borderId="0" xfId="0" applyFont="1" applyAlignment="1">
      <alignment horizontal="left" vertical="center" wrapText="1"/>
    </xf>
    <xf numFmtId="0" fontId="168" fillId="0" borderId="0" xfId="36" applyFont="1" applyFill="1"/>
    <xf numFmtId="0" fontId="36" fillId="0" borderId="0" xfId="37" applyFont="1" applyBorder="1"/>
    <xf numFmtId="0" fontId="81" fillId="7" borderId="0" xfId="6" applyFont="1" applyFill="1" applyAlignment="1">
      <alignment horizontal="left" vertical="center" wrapText="1"/>
    </xf>
    <xf numFmtId="1" fontId="33" fillId="0" borderId="0" xfId="456" applyNumberFormat="1" applyFont="1" applyFill="1"/>
    <xf numFmtId="0" fontId="41" fillId="0" borderId="0" xfId="6" applyFont="1" applyBorder="1" applyAlignment="1">
      <alignment vertical="top" wrapText="1"/>
    </xf>
    <xf numFmtId="165" fontId="41" fillId="0" borderId="0" xfId="2" applyNumberFormat="1" applyFont="1" applyFill="1" applyBorder="1" applyAlignment="1">
      <alignment horizontal="left"/>
    </xf>
    <xf numFmtId="0" fontId="38" fillId="0" borderId="0" xfId="453" applyFont="1" applyFill="1" applyAlignment="1">
      <alignment vertical="center" wrapText="1"/>
    </xf>
    <xf numFmtId="49" fontId="33" fillId="5" borderId="0" xfId="2" applyNumberFormat="1" applyFont="1" applyFill="1" applyBorder="1" applyAlignment="1"/>
    <xf numFmtId="0" fontId="33" fillId="5" borderId="0" xfId="448" applyFont="1" applyFill="1" applyAlignment="1">
      <alignment horizontal="center" vertical="center"/>
    </xf>
    <xf numFmtId="0" fontId="38" fillId="5" borderId="0" xfId="448" applyFont="1" applyFill="1"/>
    <xf numFmtId="49" fontId="36" fillId="5" borderId="0" xfId="6" applyNumberFormat="1" applyFont="1" applyFill="1"/>
    <xf numFmtId="0" fontId="36" fillId="5" borderId="0" xfId="448" applyFont="1" applyFill="1" applyAlignment="1">
      <alignment horizontal="center" vertical="center"/>
    </xf>
    <xf numFmtId="0" fontId="36" fillId="5" borderId="0" xfId="448" applyFont="1" applyFill="1"/>
    <xf numFmtId="0" fontId="51" fillId="5" borderId="0" xfId="423" applyFont="1" applyFill="1"/>
    <xf numFmtId="167" fontId="36" fillId="5" borderId="0" xfId="448" applyNumberFormat="1" applyFont="1" applyFill="1" applyBorder="1" applyAlignment="1">
      <alignment horizontal="left"/>
    </xf>
    <xf numFmtId="165" fontId="38" fillId="5" borderId="0" xfId="448" applyNumberFormat="1" applyFont="1" applyFill="1" applyBorder="1" applyAlignment="1">
      <alignment horizontal="center"/>
    </xf>
    <xf numFmtId="0" fontId="79" fillId="5" borderId="0" xfId="0" applyFont="1" applyFill="1" applyBorder="1"/>
    <xf numFmtId="0" fontId="39" fillId="5" borderId="0" xfId="448" applyFont="1" applyFill="1"/>
    <xf numFmtId="165" fontId="38" fillId="5" borderId="0" xfId="448" applyNumberFormat="1" applyFont="1" applyFill="1"/>
    <xf numFmtId="165" fontId="38" fillId="5" borderId="0" xfId="448" applyNumberFormat="1" applyFont="1" applyFill="1" applyAlignment="1">
      <alignment horizontal="center"/>
    </xf>
    <xf numFmtId="0" fontId="36" fillId="5" borderId="0" xfId="0" applyFont="1" applyFill="1" applyBorder="1"/>
    <xf numFmtId="167" fontId="39" fillId="5" borderId="0" xfId="448" applyNumberFormat="1" applyFont="1" applyFill="1" applyBorder="1" applyAlignment="1">
      <alignment horizontal="center"/>
    </xf>
    <xf numFmtId="0" fontId="40" fillId="5" borderId="0" xfId="448" applyFont="1" applyFill="1"/>
    <xf numFmtId="0" fontId="34" fillId="5" borderId="0" xfId="2" applyFill="1" applyBorder="1" applyAlignment="1"/>
    <xf numFmtId="0" fontId="33" fillId="5" borderId="0" xfId="9" applyFont="1" applyFill="1"/>
    <xf numFmtId="0" fontId="33" fillId="5" borderId="0" xfId="9" applyFill="1"/>
    <xf numFmtId="0" fontId="33" fillId="5" borderId="0" xfId="9" applyFont="1" applyFill="1" applyBorder="1"/>
    <xf numFmtId="0" fontId="36" fillId="5" borderId="0" xfId="9" applyFont="1" applyFill="1" applyBorder="1" applyAlignment="1">
      <alignment horizontal="left" vertical="top"/>
    </xf>
    <xf numFmtId="0" fontId="33" fillId="5" borderId="0" xfId="9" applyFont="1" applyFill="1" applyBorder="1" applyAlignment="1">
      <alignment horizontal="left"/>
    </xf>
    <xf numFmtId="0" fontId="36" fillId="5" borderId="0" xfId="9" applyFont="1" applyFill="1" applyAlignment="1"/>
    <xf numFmtId="0" fontId="33" fillId="5" borderId="0" xfId="9" applyFont="1" applyFill="1" applyAlignment="1"/>
    <xf numFmtId="167" fontId="33" fillId="5" borderId="0" xfId="9" applyNumberFormat="1" applyFont="1" applyFill="1" applyBorder="1"/>
    <xf numFmtId="165" fontId="33" fillId="5" borderId="0" xfId="9" applyNumberFormat="1" applyFont="1" applyFill="1" applyBorder="1" applyAlignment="1">
      <alignment horizontal="center"/>
    </xf>
    <xf numFmtId="167" fontId="36" fillId="5" borderId="0" xfId="6" applyNumberFormat="1" applyFont="1" applyFill="1" applyBorder="1" applyAlignment="1">
      <alignment horizontal="right"/>
    </xf>
    <xf numFmtId="165" fontId="33" fillId="5" borderId="0" xfId="9" applyNumberFormat="1" applyFill="1"/>
    <xf numFmtId="0" fontId="36" fillId="5" borderId="0" xfId="9" applyFont="1" applyFill="1"/>
    <xf numFmtId="0" fontId="38" fillId="5" borderId="0" xfId="446" applyFont="1" applyFill="1"/>
    <xf numFmtId="14" fontId="33" fillId="5" borderId="0" xfId="3" applyNumberFormat="1" applyFont="1" applyFill="1"/>
    <xf numFmtId="0" fontId="33" fillId="5" borderId="0" xfId="3" applyFont="1" applyFill="1" applyAlignment="1">
      <alignment horizontal="left" vertical="top"/>
    </xf>
    <xf numFmtId="174" fontId="33" fillId="5" borderId="0" xfId="446" applyNumberFormat="1" applyFont="1" applyFill="1" applyBorder="1"/>
    <xf numFmtId="165" fontId="33" fillId="5" borderId="0" xfId="446" applyNumberFormat="1" applyFont="1" applyFill="1" applyBorder="1" applyAlignment="1">
      <alignment horizontal="center"/>
    </xf>
    <xf numFmtId="165" fontId="33" fillId="5" borderId="0" xfId="447" applyNumberFormat="1" applyFont="1" applyFill="1" applyBorder="1" applyAlignment="1">
      <alignment horizontal="center"/>
    </xf>
    <xf numFmtId="1" fontId="38" fillId="5" borderId="0" xfId="446" applyNumberFormat="1" applyFont="1" applyFill="1"/>
    <xf numFmtId="0" fontId="33" fillId="5" borderId="0" xfId="3" applyFont="1" applyFill="1" applyAlignment="1"/>
    <xf numFmtId="0" fontId="33" fillId="5" borderId="0" xfId="3" applyFont="1" applyFill="1" applyAlignment="1">
      <alignment horizontal="left"/>
    </xf>
    <xf numFmtId="0" fontId="36" fillId="5" borderId="0" xfId="3" applyFont="1" applyFill="1" applyAlignment="1"/>
    <xf numFmtId="0" fontId="33" fillId="5" borderId="0" xfId="3" applyFont="1" applyFill="1"/>
    <xf numFmtId="165" fontId="33" fillId="5" borderId="0" xfId="3" applyNumberFormat="1" applyFont="1" applyFill="1"/>
    <xf numFmtId="0" fontId="36" fillId="5" borderId="0" xfId="3" applyFont="1" applyFill="1"/>
    <xf numFmtId="165" fontId="36" fillId="5" borderId="0" xfId="3" applyNumberFormat="1" applyFont="1" applyFill="1"/>
    <xf numFmtId="0" fontId="36" fillId="5" borderId="0" xfId="3" applyFont="1" applyFill="1" applyAlignment="1">
      <alignment horizontal="left"/>
    </xf>
    <xf numFmtId="174" fontId="33" fillId="5" borderId="0" xfId="3" applyNumberFormat="1" applyFont="1" applyFill="1" applyBorder="1"/>
    <xf numFmtId="174" fontId="33" fillId="5" borderId="0" xfId="3" applyNumberFormat="1" applyFill="1"/>
    <xf numFmtId="174" fontId="38" fillId="5" borderId="0" xfId="446" applyNumberFormat="1" applyFont="1" applyFill="1"/>
    <xf numFmtId="14" fontId="38" fillId="5" borderId="0" xfId="446" applyNumberFormat="1" applyFont="1" applyFill="1"/>
    <xf numFmtId="0" fontId="33" fillId="5" borderId="0" xfId="3" applyFill="1"/>
    <xf numFmtId="14" fontId="33" fillId="5" borderId="0" xfId="3" applyNumberFormat="1" applyFill="1"/>
    <xf numFmtId="14" fontId="36" fillId="5" borderId="0" xfId="3" applyNumberFormat="1" applyFont="1" applyFill="1"/>
    <xf numFmtId="49" fontId="36" fillId="5" borderId="0" xfId="3" applyNumberFormat="1" applyFont="1" applyFill="1" applyAlignment="1">
      <alignment horizontal="left" vertical="top"/>
    </xf>
    <xf numFmtId="0" fontId="36" fillId="5" borderId="0" xfId="446" applyFont="1" applyFill="1"/>
    <xf numFmtId="0" fontId="36" fillId="5" borderId="0" xfId="3" applyFont="1" applyFill="1" applyAlignment="1">
      <alignment horizontal="left" vertical="top"/>
    </xf>
    <xf numFmtId="0" fontId="33" fillId="5" borderId="0" xfId="446" applyFont="1" applyFill="1"/>
    <xf numFmtId="169" fontId="33" fillId="5" borderId="0" xfId="446" applyNumberFormat="1" applyFont="1" applyFill="1" applyBorder="1"/>
    <xf numFmtId="165" fontId="36" fillId="5" borderId="0" xfId="446" applyNumberFormat="1" applyFont="1" applyFill="1" applyBorder="1" applyAlignment="1">
      <alignment horizontal="left"/>
    </xf>
    <xf numFmtId="14" fontId="33" fillId="5" borderId="0" xfId="446" applyNumberFormat="1" applyFont="1" applyFill="1" applyBorder="1"/>
    <xf numFmtId="14" fontId="33" fillId="5" borderId="0" xfId="6" applyNumberFormat="1" applyFont="1" applyFill="1" applyBorder="1"/>
    <xf numFmtId="165" fontId="33" fillId="5" borderId="0" xfId="6" applyNumberFormat="1" applyFont="1" applyFill="1" applyBorder="1" applyAlignment="1">
      <alignment horizontal="center"/>
    </xf>
    <xf numFmtId="14" fontId="33" fillId="5" borderId="0" xfId="6" applyNumberFormat="1" applyFill="1"/>
    <xf numFmtId="0" fontId="33" fillId="5" borderId="0" xfId="3" applyFont="1" applyFill="1" applyAlignment="1">
      <alignment horizontal="center" vertical="top" wrapText="1"/>
    </xf>
    <xf numFmtId="165" fontId="33" fillId="5" borderId="0" xfId="3" applyNumberFormat="1" applyFont="1" applyFill="1" applyBorder="1" applyAlignment="1">
      <alignment horizontal="center"/>
    </xf>
    <xf numFmtId="166" fontId="33" fillId="5" borderId="0" xfId="9" applyNumberFormat="1" applyFont="1" applyFill="1" applyBorder="1"/>
    <xf numFmtId="166" fontId="36" fillId="5" borderId="0" xfId="9" applyNumberFormat="1" applyFont="1" applyFill="1" applyBorder="1" applyAlignment="1">
      <alignment horizontal="left" vertical="top"/>
    </xf>
    <xf numFmtId="166" fontId="36" fillId="5" borderId="0" xfId="9" applyNumberFormat="1" applyFont="1" applyFill="1" applyBorder="1" applyAlignment="1">
      <alignment horizontal="center" wrapText="1"/>
    </xf>
    <xf numFmtId="0" fontId="36" fillId="5" borderId="0" xfId="9" applyFont="1" applyFill="1" applyBorder="1" applyAlignment="1">
      <alignment horizontal="center" wrapText="1"/>
    </xf>
    <xf numFmtId="165" fontId="36" fillId="5" borderId="0" xfId="9" applyNumberFormat="1" applyFont="1" applyFill="1" applyBorder="1"/>
    <xf numFmtId="165" fontId="33" fillId="5" borderId="0" xfId="9" applyNumberFormat="1" applyFont="1" applyFill="1"/>
    <xf numFmtId="0" fontId="33" fillId="5" borderId="0" xfId="9" applyFont="1" applyFill="1" applyBorder="1" applyAlignment="1">
      <alignment horizontal="center"/>
    </xf>
    <xf numFmtId="0" fontId="135" fillId="5" borderId="0" xfId="9" applyFont="1" applyFill="1"/>
    <xf numFmtId="0" fontId="36" fillId="5" borderId="0" xfId="9" applyFont="1" applyFill="1" applyAlignment="1">
      <alignment horizontal="left" vertical="top"/>
    </xf>
    <xf numFmtId="2" fontId="33" fillId="5" borderId="0" xfId="9" applyNumberFormat="1" applyFill="1" applyAlignment="1">
      <alignment horizontal="right"/>
    </xf>
    <xf numFmtId="167" fontId="36" fillId="5" borderId="0" xfId="9" applyNumberFormat="1" applyFont="1" applyFill="1"/>
    <xf numFmtId="0" fontId="33" fillId="5" borderId="0" xfId="9" applyFill="1" applyAlignment="1">
      <alignment horizontal="left"/>
    </xf>
    <xf numFmtId="0" fontId="33" fillId="5" borderId="0" xfId="12" applyFont="1" applyFill="1" applyBorder="1"/>
    <xf numFmtId="0" fontId="36" fillId="5" borderId="0" xfId="12" applyFont="1" applyFill="1" applyBorder="1"/>
    <xf numFmtId="0" fontId="36" fillId="5" borderId="0" xfId="12" applyFont="1" applyFill="1" applyAlignment="1">
      <alignment horizontal="left" vertical="center" readingOrder="1"/>
    </xf>
    <xf numFmtId="17" fontId="33" fillId="5" borderId="0" xfId="12" applyNumberFormat="1" applyFont="1" applyFill="1" applyBorder="1" applyAlignment="1">
      <alignment horizontal="right"/>
    </xf>
    <xf numFmtId="165" fontId="33" fillId="5" borderId="0" xfId="12" applyNumberFormat="1" applyFont="1" applyFill="1" applyBorder="1" applyAlignment="1">
      <alignment horizontal="center"/>
    </xf>
    <xf numFmtId="17" fontId="36" fillId="5" borderId="0" xfId="12" applyNumberFormat="1" applyFont="1" applyFill="1" applyBorder="1" applyAlignment="1">
      <alignment horizontal="right"/>
    </xf>
    <xf numFmtId="0" fontId="0" fillId="5" borderId="0" xfId="12" applyFont="1" applyFill="1" applyAlignment="1">
      <alignment horizontal="left" vertical="center" readingOrder="1"/>
    </xf>
    <xf numFmtId="165" fontId="33" fillId="5" borderId="0" xfId="12" applyNumberFormat="1" applyFont="1" applyFill="1" applyBorder="1"/>
    <xf numFmtId="0" fontId="50" fillId="5" borderId="0" xfId="12" applyFont="1" applyFill="1"/>
    <xf numFmtId="0" fontId="36" fillId="5" borderId="0" xfId="12" applyFont="1" applyFill="1"/>
    <xf numFmtId="0" fontId="134" fillId="5" borderId="0" xfId="2" applyFont="1" applyFill="1" applyBorder="1" applyAlignment="1"/>
    <xf numFmtId="1" fontId="33" fillId="5" borderId="0" xfId="14" applyNumberFormat="1" applyFont="1" applyFill="1" applyBorder="1" applyAlignment="1">
      <alignment horizontal="left"/>
    </xf>
    <xf numFmtId="0" fontId="33" fillId="5" borderId="0" xfId="12" applyFont="1" applyFill="1"/>
    <xf numFmtId="0" fontId="36" fillId="5" borderId="0" xfId="12" applyFont="1" applyFill="1" applyBorder="1" applyAlignment="1">
      <alignment horizontal="left"/>
    </xf>
    <xf numFmtId="0" fontId="36" fillId="5" borderId="0" xfId="12" applyFont="1" applyFill="1" applyAlignment="1">
      <alignment wrapText="1"/>
    </xf>
    <xf numFmtId="0" fontId="36" fillId="5" borderId="0" xfId="12" applyFont="1" applyFill="1" applyAlignment="1"/>
    <xf numFmtId="165" fontId="33" fillId="5" borderId="0" xfId="13" applyNumberFormat="1" applyFont="1" applyFill="1" applyBorder="1" applyAlignment="1">
      <alignment horizontal="center"/>
    </xf>
    <xf numFmtId="165" fontId="33" fillId="5" borderId="0" xfId="12" applyNumberFormat="1" applyFont="1" applyFill="1"/>
    <xf numFmtId="167" fontId="33" fillId="5" borderId="16" xfId="6" applyNumberFormat="1" applyFont="1" applyFill="1" applyBorder="1" applyAlignment="1">
      <alignment horizontal="right"/>
    </xf>
    <xf numFmtId="166" fontId="36" fillId="5" borderId="0" xfId="9" applyNumberFormat="1" applyFont="1" applyFill="1" applyBorder="1" applyAlignment="1">
      <alignment horizontal="left" vertical="top" wrapText="1"/>
    </xf>
    <xf numFmtId="0" fontId="33" fillId="5" borderId="0" xfId="15" applyFont="1" applyFill="1" applyBorder="1"/>
    <xf numFmtId="0" fontId="33" fillId="5" borderId="0" xfId="15" applyFont="1" applyFill="1"/>
    <xf numFmtId="0" fontId="36" fillId="5" borderId="0" xfId="15" applyFont="1" applyFill="1" applyBorder="1" applyAlignment="1">
      <alignment horizontal="left" vertical="top"/>
    </xf>
    <xf numFmtId="0" fontId="36" fillId="5" borderId="0" xfId="15" applyFont="1" applyFill="1" applyBorder="1"/>
    <xf numFmtId="0" fontId="36" fillId="5" borderId="0" xfId="9" applyFont="1" applyFill="1" applyAlignment="1">
      <alignment horizontal="left" vertical="center" readingOrder="1"/>
    </xf>
    <xf numFmtId="17" fontId="33" fillId="5" borderId="0" xfId="15" applyNumberFormat="1" applyFont="1" applyFill="1" applyBorder="1" applyAlignment="1">
      <alignment horizontal="right"/>
    </xf>
    <xf numFmtId="172" fontId="33" fillId="5" borderId="0" xfId="13" applyNumberFormat="1" applyFont="1" applyFill="1" applyBorder="1"/>
    <xf numFmtId="172" fontId="33" fillId="5" borderId="0" xfId="15" applyNumberFormat="1" applyFont="1" applyFill="1"/>
    <xf numFmtId="172" fontId="33" fillId="5" borderId="0" xfId="15" applyNumberFormat="1" applyFont="1" applyFill="1" applyBorder="1"/>
    <xf numFmtId="1" fontId="36" fillId="5" borderId="0" xfId="14" applyNumberFormat="1" applyFont="1" applyFill="1" applyBorder="1" applyAlignment="1">
      <alignment horizontal="left"/>
    </xf>
    <xf numFmtId="0" fontId="33" fillId="5" borderId="0" xfId="12" applyFont="1" applyFill="1" applyAlignment="1"/>
    <xf numFmtId="0" fontId="33" fillId="5" borderId="0" xfId="12" applyFont="1" applyFill="1" applyAlignment="1">
      <alignment wrapText="1"/>
    </xf>
    <xf numFmtId="0" fontId="93" fillId="5" borderId="0" xfId="449" applyFont="1" applyFill="1" applyBorder="1"/>
    <xf numFmtId="0" fontId="38" fillId="5" borderId="0" xfId="449" applyFont="1" applyFill="1"/>
    <xf numFmtId="14" fontId="38" fillId="5" borderId="0" xfId="449" applyNumberFormat="1" applyFont="1" applyFill="1" applyBorder="1"/>
    <xf numFmtId="0" fontId="36" fillId="5" borderId="0" xfId="449" applyFont="1" applyFill="1" applyBorder="1"/>
    <xf numFmtId="0" fontId="36" fillId="5" borderId="0" xfId="449" applyFont="1" applyFill="1" applyAlignment="1">
      <alignment wrapText="1"/>
    </xf>
    <xf numFmtId="165" fontId="33" fillId="5" borderId="0" xfId="449" applyNumberFormat="1" applyFont="1" applyFill="1" applyBorder="1" applyAlignment="1">
      <alignment horizontal="center"/>
    </xf>
    <xf numFmtId="165" fontId="38" fillId="5" borderId="0" xfId="449" applyNumberFormat="1" applyFont="1" applyFill="1"/>
    <xf numFmtId="14" fontId="36" fillId="5" borderId="0" xfId="449" applyNumberFormat="1" applyFont="1" applyFill="1" applyBorder="1"/>
    <xf numFmtId="0" fontId="36" fillId="5" borderId="0" xfId="449" applyFont="1" applyFill="1" applyAlignment="1"/>
    <xf numFmtId="0" fontId="36" fillId="5" borderId="0" xfId="449" applyFont="1" applyFill="1"/>
    <xf numFmtId="1" fontId="36" fillId="5" borderId="0" xfId="449" applyNumberFormat="1" applyFont="1" applyFill="1" applyBorder="1"/>
    <xf numFmtId="0" fontId="33" fillId="5" borderId="0" xfId="449" applyFont="1" applyFill="1"/>
    <xf numFmtId="1" fontId="38" fillId="5" borderId="0" xfId="449" applyNumberFormat="1" applyFont="1" applyFill="1" applyBorder="1"/>
    <xf numFmtId="0" fontId="38" fillId="5" borderId="0" xfId="449" applyFont="1" applyFill="1" applyBorder="1"/>
    <xf numFmtId="0" fontId="47" fillId="5" borderId="0" xfId="2" applyFont="1" applyFill="1" applyBorder="1" applyAlignment="1"/>
    <xf numFmtId="4" fontId="36" fillId="5" borderId="0" xfId="0" applyNumberFormat="1" applyFont="1" applyFill="1"/>
    <xf numFmtId="174" fontId="33" fillId="5" borderId="0" xfId="12" applyNumberFormat="1" applyFont="1" applyFill="1" applyBorder="1" applyAlignment="1">
      <alignment horizontal="right"/>
    </xf>
    <xf numFmtId="169" fontId="33" fillId="5" borderId="0" xfId="12" applyNumberFormat="1" applyFont="1" applyFill="1" applyBorder="1" applyAlignment="1">
      <alignment horizontal="right"/>
    </xf>
    <xf numFmtId="3" fontId="33" fillId="5" borderId="0" xfId="12" applyNumberFormat="1" applyFont="1" applyFill="1" applyBorder="1" applyAlignment="1">
      <alignment horizontal="right"/>
    </xf>
    <xf numFmtId="0" fontId="134" fillId="5" borderId="0" xfId="0" applyFont="1" applyFill="1"/>
    <xf numFmtId="0" fontId="137" fillId="5" borderId="0" xfId="2" applyFont="1" applyFill="1" applyBorder="1" applyAlignment="1"/>
    <xf numFmtId="0" fontId="135" fillId="5" borderId="0" xfId="0" applyFont="1" applyFill="1"/>
    <xf numFmtId="0" fontId="36" fillId="5" borderId="0" xfId="0" applyFont="1" applyFill="1"/>
    <xf numFmtId="0" fontId="67" fillId="5" borderId="0" xfId="446" applyFont="1" applyFill="1"/>
    <xf numFmtId="0" fontId="4" fillId="5" borderId="0" xfId="446" applyFill="1"/>
    <xf numFmtId="0" fontId="0" fillId="5" borderId="0" xfId="446" applyFont="1" applyFill="1"/>
    <xf numFmtId="174" fontId="0" fillId="5" borderId="0" xfId="0" applyNumberFormat="1" applyFill="1" applyAlignment="1">
      <alignment horizontal="right"/>
    </xf>
    <xf numFmtId="165" fontId="0" fillId="5" borderId="0" xfId="0" applyNumberFormat="1" applyFill="1"/>
    <xf numFmtId="165" fontId="38" fillId="5" borderId="0" xfId="0" applyNumberFormat="1" applyFont="1" applyFill="1"/>
    <xf numFmtId="0" fontId="134" fillId="5" borderId="0" xfId="6" applyFont="1" applyFill="1" applyBorder="1"/>
    <xf numFmtId="0" fontId="5" fillId="5" borderId="0" xfId="450" applyFont="1" applyFill="1"/>
    <xf numFmtId="0" fontId="5" fillId="5" borderId="0" xfId="450" applyFill="1"/>
    <xf numFmtId="0" fontId="36" fillId="5" borderId="0" xfId="427" applyFont="1" applyFill="1" applyBorder="1" applyAlignment="1"/>
    <xf numFmtId="0" fontId="143" fillId="5" borderId="0" xfId="450" applyFont="1" applyFill="1" applyAlignment="1">
      <alignment wrapText="1"/>
    </xf>
    <xf numFmtId="169" fontId="33" fillId="5" borderId="0" xfId="6" applyNumberFormat="1" applyFont="1" applyFill="1" applyBorder="1" applyAlignment="1">
      <alignment horizontal="center"/>
    </xf>
    <xf numFmtId="0" fontId="33" fillId="5" borderId="0" xfId="6" applyFont="1" applyFill="1" applyBorder="1"/>
    <xf numFmtId="167" fontId="33" fillId="5" borderId="0" xfId="6" applyNumberFormat="1" applyFont="1" applyFill="1" applyBorder="1" applyAlignment="1">
      <alignment horizontal="left" vertical="center"/>
    </xf>
    <xf numFmtId="0" fontId="81" fillId="0" borderId="0" xfId="6" applyFont="1" applyBorder="1" applyAlignment="1">
      <alignment horizontal="center" vertical="center" wrapText="1"/>
    </xf>
    <xf numFmtId="0" fontId="87" fillId="0" borderId="5" xfId="6" applyFont="1" applyBorder="1" applyAlignment="1">
      <alignment horizontal="justify" vertical="center" wrapText="1"/>
    </xf>
    <xf numFmtId="0" fontId="34" fillId="0" borderId="0" xfId="2" applyAlignment="1">
      <alignment horizontal="center"/>
    </xf>
    <xf numFmtId="49" fontId="34" fillId="0" borderId="0" xfId="2" applyNumberFormat="1" applyAlignment="1">
      <alignment horizontal="center" wrapText="1"/>
    </xf>
    <xf numFmtId="49" fontId="34" fillId="0" borderId="0" xfId="2" applyNumberFormat="1" applyAlignment="1">
      <alignment horizontal="center"/>
    </xf>
    <xf numFmtId="0" fontId="33" fillId="0" borderId="0" xfId="2" applyFont="1" applyAlignment="1">
      <alignment horizontal="center" vertical="center" wrapText="1"/>
    </xf>
    <xf numFmtId="0" fontId="33" fillId="0" borderId="0" xfId="2" applyFont="1" applyAlignment="1">
      <alignment horizontal="center" wrapText="1"/>
    </xf>
    <xf numFmtId="0" fontId="33" fillId="0" borderId="0" xfId="2" applyFont="1" applyAlignment="1">
      <alignment horizontal="center" vertical="center"/>
    </xf>
    <xf numFmtId="0" fontId="33" fillId="5" borderId="0" xfId="3" applyFont="1" applyFill="1" applyAlignment="1">
      <alignment horizontal="left"/>
    </xf>
  </cellXfs>
  <cellStyles count="457">
    <cellStyle name="100" xfId="51"/>
    <cellStyle name="20% - Accent1" xfId="52"/>
    <cellStyle name="20% - Accent2" xfId="53"/>
    <cellStyle name="20% - Accent3" xfId="54"/>
    <cellStyle name="20% - Accent4" xfId="55"/>
    <cellStyle name="20% - Accent5" xfId="56"/>
    <cellStyle name="20% - Accent6" xfId="57"/>
    <cellStyle name="20% - Акцент1 2" xfId="163"/>
    <cellStyle name="20% — акцент1 2" xfId="58"/>
    <cellStyle name="20% - Акцент1 3" xfId="208"/>
    <cellStyle name="20% — акцент1 3" xfId="384"/>
    <cellStyle name="20% - Акцент1 4" xfId="260"/>
    <cellStyle name="20% — акцент1 4" xfId="406"/>
    <cellStyle name="20% - Акцент1 5" xfId="315"/>
    <cellStyle name="20% - Акцент2 2" xfId="164"/>
    <cellStyle name="20% — акцент2 2" xfId="59"/>
    <cellStyle name="20% - Акцент2 3" xfId="209"/>
    <cellStyle name="20% — акцент2 3" xfId="385"/>
    <cellStyle name="20% - Акцент2 4" xfId="261"/>
    <cellStyle name="20% — акцент2 4" xfId="403"/>
    <cellStyle name="20% - Акцент2 5" xfId="316"/>
    <cellStyle name="20% - Акцент3 2" xfId="165"/>
    <cellStyle name="20% — акцент3 2" xfId="60"/>
    <cellStyle name="20% - Акцент3 3" xfId="210"/>
    <cellStyle name="20% — акцент3 3" xfId="386"/>
    <cellStyle name="20% - Акцент3 4" xfId="262"/>
    <cellStyle name="20% — акцент3 4" xfId="416"/>
    <cellStyle name="20% - Акцент3 5" xfId="317"/>
    <cellStyle name="20% - Акцент4 2" xfId="166"/>
    <cellStyle name="20% — акцент4 2" xfId="61"/>
    <cellStyle name="20% - Акцент4 3" xfId="211"/>
    <cellStyle name="20% — акцент4 3" xfId="387"/>
    <cellStyle name="20% - Акцент4 4" xfId="263"/>
    <cellStyle name="20% — акцент4 4" xfId="412"/>
    <cellStyle name="20% - Акцент4 5" xfId="318"/>
    <cellStyle name="20% - Акцент5 2" xfId="167"/>
    <cellStyle name="20% — акцент5 2" xfId="62"/>
    <cellStyle name="20% - Акцент5 3" xfId="212"/>
    <cellStyle name="20% — акцент5 3" xfId="388"/>
    <cellStyle name="20% - Акцент5 4" xfId="264"/>
    <cellStyle name="20% — акцент5 4" xfId="408"/>
    <cellStyle name="20% - Акцент5 5" xfId="319"/>
    <cellStyle name="20% - Акцент6 2" xfId="168"/>
    <cellStyle name="20% — акцент6 2" xfId="63"/>
    <cellStyle name="20% - Акцент6 3" xfId="213"/>
    <cellStyle name="20% — акцент6 3" xfId="389"/>
    <cellStyle name="20% - Акцент6 4" xfId="265"/>
    <cellStyle name="20% — акцент6 4" xfId="405"/>
    <cellStyle name="20% - Акцент6 5" xfId="320"/>
    <cellStyle name="40% - Accent1" xfId="64"/>
    <cellStyle name="40% - Accent2" xfId="65"/>
    <cellStyle name="40% - Accent3" xfId="66"/>
    <cellStyle name="40% - Accent4" xfId="67"/>
    <cellStyle name="40% - Accent5" xfId="68"/>
    <cellStyle name="40% - Accent6" xfId="69"/>
    <cellStyle name="40% - Акцент1 2" xfId="169"/>
    <cellStyle name="40% — акцент1 2" xfId="70"/>
    <cellStyle name="40% - Акцент1 3" xfId="214"/>
    <cellStyle name="40% — акцент1 3" xfId="390"/>
    <cellStyle name="40% - Акцент1 4" xfId="266"/>
    <cellStyle name="40% — акцент1 4" xfId="415"/>
    <cellStyle name="40% - Акцент1 5" xfId="321"/>
    <cellStyle name="40% - Акцент2 2" xfId="170"/>
    <cellStyle name="40% — акцент2 2" xfId="71"/>
    <cellStyle name="40% - Акцент2 3" xfId="215"/>
    <cellStyle name="40% — акцент2 3" xfId="391"/>
    <cellStyle name="40% - Акцент2 4" xfId="267"/>
    <cellStyle name="40% — акцент2 4" xfId="411"/>
    <cellStyle name="40% - Акцент2 5" xfId="322"/>
    <cellStyle name="40% - Акцент3 2" xfId="171"/>
    <cellStyle name="40% — акцент3 2" xfId="72"/>
    <cellStyle name="40% - Акцент3 3" xfId="216"/>
    <cellStyle name="40% — акцент3 3" xfId="392"/>
    <cellStyle name="40% - Акцент3 4" xfId="268"/>
    <cellStyle name="40% — акцент3 4" xfId="407"/>
    <cellStyle name="40% - Акцент3 5" xfId="323"/>
    <cellStyle name="40% - Акцент4 2" xfId="172"/>
    <cellStyle name="40% — акцент4 2" xfId="73"/>
    <cellStyle name="40% - Акцент4 3" xfId="217"/>
    <cellStyle name="40% — акцент4 3" xfId="393"/>
    <cellStyle name="40% - Акцент4 4" xfId="269"/>
    <cellStyle name="40% — акцент4 4" xfId="404"/>
    <cellStyle name="40% - Акцент4 5" xfId="324"/>
    <cellStyle name="40% - Акцент5 2" xfId="173"/>
    <cellStyle name="40% — акцент5 2" xfId="74"/>
    <cellStyle name="40% - Акцент5 3" xfId="218"/>
    <cellStyle name="40% — акцент5 3" xfId="394"/>
    <cellStyle name="40% - Акцент5 4" xfId="270"/>
    <cellStyle name="40% — акцент5 4" xfId="402"/>
    <cellStyle name="40% - Акцент5 5" xfId="325"/>
    <cellStyle name="40% - Акцент6 2" xfId="174"/>
    <cellStyle name="40% — акцент6 2" xfId="75"/>
    <cellStyle name="40% - Акцент6 3" xfId="219"/>
    <cellStyle name="40% — акцент6 3" xfId="395"/>
    <cellStyle name="40% - Акцент6 4" xfId="271"/>
    <cellStyle name="40% — акцент6 4" xfId="419"/>
    <cellStyle name="40% - Акцент6 5" xfId="326"/>
    <cellStyle name="60% - Accent1" xfId="76"/>
    <cellStyle name="60% - Accent2" xfId="77"/>
    <cellStyle name="60% - Accent3" xfId="78"/>
    <cellStyle name="60% - Accent4" xfId="79"/>
    <cellStyle name="60% - Accent5" xfId="80"/>
    <cellStyle name="60% - Accent6" xfId="81"/>
    <cellStyle name="60% - Акцент1 2" xfId="175"/>
    <cellStyle name="60% — акцент1 2" xfId="82"/>
    <cellStyle name="60% - Акцент1 3" xfId="220"/>
    <cellStyle name="60% — акцент1 3" xfId="396"/>
    <cellStyle name="60% - Акцент1 4" xfId="272"/>
    <cellStyle name="60% — акцент1 4" xfId="414"/>
    <cellStyle name="60% - Акцент1 5" xfId="327"/>
    <cellStyle name="60% - Акцент2 2" xfId="176"/>
    <cellStyle name="60% — акцент2 2" xfId="83"/>
    <cellStyle name="60% - Акцент2 3" xfId="221"/>
    <cellStyle name="60% — акцент2 3" xfId="397"/>
    <cellStyle name="60% - Акцент2 4" xfId="273"/>
    <cellStyle name="60% — акцент2 4" xfId="410"/>
    <cellStyle name="60% - Акцент2 5" xfId="328"/>
    <cellStyle name="60% - Акцент3 2" xfId="177"/>
    <cellStyle name="60% — акцент3 2" xfId="84"/>
    <cellStyle name="60% - Акцент3 3" xfId="222"/>
    <cellStyle name="60% — акцент3 3" xfId="398"/>
    <cellStyle name="60% - Акцент3 4" xfId="274"/>
    <cellStyle name="60% — акцент3 4" xfId="417"/>
    <cellStyle name="60% - Акцент3 5" xfId="329"/>
    <cellStyle name="60% - Акцент4 2" xfId="178"/>
    <cellStyle name="60% — акцент4 2" xfId="85"/>
    <cellStyle name="60% - Акцент4 3" xfId="223"/>
    <cellStyle name="60% — акцент4 3" xfId="399"/>
    <cellStyle name="60% - Акцент4 4" xfId="275"/>
    <cellStyle name="60% — акцент4 4" xfId="418"/>
    <cellStyle name="60% - Акцент4 5" xfId="330"/>
    <cellStyle name="60% - Акцент5 2" xfId="179"/>
    <cellStyle name="60% — акцент5 2" xfId="86"/>
    <cellStyle name="60% - Акцент5 3" xfId="224"/>
    <cellStyle name="60% — акцент5 3" xfId="400"/>
    <cellStyle name="60% - Акцент5 4" xfId="276"/>
    <cellStyle name="60% — акцент5 4" xfId="413"/>
    <cellStyle name="60% - Акцент5 5" xfId="331"/>
    <cellStyle name="60% - Акцент6 2" xfId="180"/>
    <cellStyle name="60% — акцент6 2" xfId="87"/>
    <cellStyle name="60% - Акцент6 3" xfId="225"/>
    <cellStyle name="60% — акцент6 3" xfId="401"/>
    <cellStyle name="60% - Акцент6 4" xfId="277"/>
    <cellStyle name="60% — акцент6 4" xfId="409"/>
    <cellStyle name="60% - Акцент6 5" xfId="332"/>
    <cellStyle name="Accent1" xfId="88"/>
    <cellStyle name="Accent2" xfId="89"/>
    <cellStyle name="Accent3" xfId="90"/>
    <cellStyle name="Accent4" xfId="91"/>
    <cellStyle name="Accent5" xfId="92"/>
    <cellStyle name="Accent6" xfId="93"/>
    <cellStyle name="Aeia?nnueea" xfId="94"/>
    <cellStyle name="Ãèïåðññûëêà" xfId="95"/>
    <cellStyle name="Bad" xfId="96"/>
    <cellStyle name="Calculation" xfId="97"/>
    <cellStyle name="Check Cell" xfId="98"/>
    <cellStyle name="Comma [0]" xfId="99"/>
    <cellStyle name="Comma [0]䧟Лист3" xfId="100"/>
    <cellStyle name="Currency [0]" xfId="101"/>
    <cellStyle name="Date" xfId="102"/>
    <cellStyle name="Explanatory Text" xfId="103"/>
    <cellStyle name="Fixed" xfId="104"/>
    <cellStyle name="Good" xfId="105"/>
    <cellStyle name="Heading 1" xfId="106"/>
    <cellStyle name="Heading 2" xfId="107"/>
    <cellStyle name="Heading 3" xfId="108"/>
    <cellStyle name="Heading 4" xfId="109"/>
    <cellStyle name="Heading1" xfId="110"/>
    <cellStyle name="Heading2" xfId="111"/>
    <cellStyle name="Iau?iue_Eeno1" xfId="112"/>
    <cellStyle name="Îáû÷íûé_Tranche" xfId="113"/>
    <cellStyle name="Input" xfId="114"/>
    <cellStyle name="Ioe?uaaaoayny aeia?nnueea" xfId="115"/>
    <cellStyle name="Îòêðûâàâøàÿñÿ ãèïåðññûëêà" xfId="116"/>
    <cellStyle name="Linked Cell" xfId="117"/>
    <cellStyle name="Neutral" xfId="118"/>
    <cellStyle name="Normal 2" xfId="383"/>
    <cellStyle name="normální_Graf III.3_ZOI_IV_2008_III_2" xfId="30"/>
    <cellStyle name="normální_Graf III.4 " xfId="32"/>
    <cellStyle name="normální_ZOI_II_2010_III_2" xfId="33"/>
    <cellStyle name="Note" xfId="119"/>
    <cellStyle name="Ôèíàíñîâûé_Tranche" xfId="120"/>
    <cellStyle name="Output" xfId="121"/>
    <cellStyle name="S0" xfId="122"/>
    <cellStyle name="S1" xfId="123"/>
    <cellStyle name="S2" xfId="124"/>
    <cellStyle name="S4" xfId="125"/>
    <cellStyle name="S5" xfId="126"/>
    <cellStyle name="S6" xfId="127"/>
    <cellStyle name="Title" xfId="128"/>
    <cellStyle name="Total" xfId="129"/>
    <cellStyle name="Warning Text" xfId="130"/>
    <cellStyle name="Акцент1 2" xfId="181"/>
    <cellStyle name="Акцент1 3" xfId="226"/>
    <cellStyle name="Акцент1 4" xfId="278"/>
    <cellStyle name="Акцент1 5" xfId="333"/>
    <cellStyle name="Акцент1 6" xfId="131"/>
    <cellStyle name="Акцент2 2" xfId="182"/>
    <cellStyle name="Акцент2 3" xfId="227"/>
    <cellStyle name="Акцент2 4" xfId="279"/>
    <cellStyle name="Акцент2 5" xfId="334"/>
    <cellStyle name="Акцент2 6" xfId="132"/>
    <cellStyle name="Акцент3 2" xfId="183"/>
    <cellStyle name="Акцент3 3" xfId="228"/>
    <cellStyle name="Акцент3 4" xfId="280"/>
    <cellStyle name="Акцент3 5" xfId="335"/>
    <cellStyle name="Акцент3 6" xfId="133"/>
    <cellStyle name="Акцент4 2" xfId="184"/>
    <cellStyle name="Акцент4 3" xfId="229"/>
    <cellStyle name="Акцент4 4" xfId="281"/>
    <cellStyle name="Акцент4 5" xfId="336"/>
    <cellStyle name="Акцент4 6" xfId="134"/>
    <cellStyle name="Акцент5 2" xfId="185"/>
    <cellStyle name="Акцент5 3" xfId="230"/>
    <cellStyle name="Акцент5 4" xfId="282"/>
    <cellStyle name="Акцент5 5" xfId="337"/>
    <cellStyle name="Акцент5 6" xfId="135"/>
    <cellStyle name="Акцент6 2" xfId="186"/>
    <cellStyle name="Акцент6 3" xfId="231"/>
    <cellStyle name="Акцент6 4" xfId="283"/>
    <cellStyle name="Акцент6 5" xfId="338"/>
    <cellStyle name="Акцент6 6" xfId="136"/>
    <cellStyle name="Ввод  2" xfId="187"/>
    <cellStyle name="Ввод  3" xfId="232"/>
    <cellStyle name="Ввод  4" xfId="284"/>
    <cellStyle name="Ввод  5" xfId="339"/>
    <cellStyle name="Ввод  6" xfId="137"/>
    <cellStyle name="Відсотковий" xfId="456" builtinId="5"/>
    <cellStyle name="Вывод 2" xfId="188"/>
    <cellStyle name="Вывод 3" xfId="233"/>
    <cellStyle name="Вывод 4" xfId="285"/>
    <cellStyle name="Вывод 5" xfId="340"/>
    <cellStyle name="Вывод 6" xfId="138"/>
    <cellStyle name="Вычисление 2" xfId="189"/>
    <cellStyle name="Вычисление 3" xfId="234"/>
    <cellStyle name="Вычисление 4" xfId="286"/>
    <cellStyle name="Вычисление 5" xfId="341"/>
    <cellStyle name="Вычисление 6" xfId="139"/>
    <cellStyle name="Гіперпосилання" xfId="5" builtinId="8"/>
    <cellStyle name="Гіперпосилання 2" xfId="40"/>
    <cellStyle name="Гіперпосилання 2 2" xfId="46"/>
    <cellStyle name="Денджный_CPI (2)" xfId="140"/>
    <cellStyle name="Заголовки до таблиць в бюлетень" xfId="141"/>
    <cellStyle name="Заголовок 1 2" xfId="190"/>
    <cellStyle name="Заголовок 1 3" xfId="235"/>
    <cellStyle name="Заголовок 1 4" xfId="287"/>
    <cellStyle name="Заголовок 1 5" xfId="342"/>
    <cellStyle name="Заголовок 1 6" xfId="142"/>
    <cellStyle name="Заголовок 2 2" xfId="191"/>
    <cellStyle name="Заголовок 2 3" xfId="236"/>
    <cellStyle name="Заголовок 2 4" xfId="288"/>
    <cellStyle name="Заголовок 2 5" xfId="343"/>
    <cellStyle name="Заголовок 2 6" xfId="143"/>
    <cellStyle name="Заголовок 3 2" xfId="192"/>
    <cellStyle name="Заголовок 3 3" xfId="237"/>
    <cellStyle name="Заголовок 3 4" xfId="289"/>
    <cellStyle name="Заголовок 3 5" xfId="344"/>
    <cellStyle name="Заголовок 3 6" xfId="144"/>
    <cellStyle name="Заголовок 4 2" xfId="193"/>
    <cellStyle name="Заголовок 4 3" xfId="238"/>
    <cellStyle name="Заголовок 4 4" xfId="290"/>
    <cellStyle name="Заголовок 4 5" xfId="345"/>
    <cellStyle name="Заголовок 4 6" xfId="145"/>
    <cellStyle name="Звичайний" xfId="0" builtinId="0"/>
    <cellStyle name="Звичайний 10" xfId="29"/>
    <cellStyle name="Звичайний 10 2" xfId="430"/>
    <cellStyle name="Звичайний 10 2 2" xfId="454"/>
    <cellStyle name="Звичайний 11" xfId="34"/>
    <cellStyle name="Звичайний 11 2" xfId="37"/>
    <cellStyle name="Звичайний 11 2 2" xfId="426"/>
    <cellStyle name="Звичайний 11 2 3" xfId="436"/>
    <cellStyle name="Звичайний 11 2 3 2" xfId="450"/>
    <cellStyle name="Звичайний 12" xfId="36"/>
    <cellStyle name="Звичайний 13" xfId="38"/>
    <cellStyle name="Звичайний 13 2" xfId="424"/>
    <cellStyle name="Звичайний 14" xfId="41"/>
    <cellStyle name="Звичайний 14 2" xfId="43"/>
    <cellStyle name="Звичайний 15" xfId="49"/>
    <cellStyle name="Звичайний 16" xfId="50"/>
    <cellStyle name="Звичайний 16 2" xfId="442"/>
    <cellStyle name="Звичайний 17" xfId="434"/>
    <cellStyle name="Звичайний 18" xfId="435"/>
    <cellStyle name="Звичайний 19" xfId="438"/>
    <cellStyle name="Звичайний 19 2" xfId="451"/>
    <cellStyle name="Звичайний 2" xfId="2"/>
    <cellStyle name="Звичайний 2 2" xfId="7"/>
    <cellStyle name="Звичайний 2 2 2" xfId="44"/>
    <cellStyle name="Звичайний 2 3" xfId="427"/>
    <cellStyle name="Звичайний 20" xfId="439"/>
    <cellStyle name="Звичайний 21" xfId="440"/>
    <cellStyle name="Звичайний 21 2" xfId="447"/>
    <cellStyle name="Звичайний 22" xfId="443"/>
    <cellStyle name="Звичайний 23" xfId="445"/>
    <cellStyle name="Звичайний 24" xfId="452"/>
    <cellStyle name="Звичайний 3" xfId="1"/>
    <cellStyle name="Звичайний 3 2" xfId="6"/>
    <cellStyle name="Звичайний 3 2 2" xfId="423"/>
    <cellStyle name="Звичайний 3 3" xfId="431"/>
    <cellStyle name="Звичайний 3 4" xfId="433"/>
    <cellStyle name="Звичайний 4" xfId="3"/>
    <cellStyle name="Звичайний 5" xfId="8"/>
    <cellStyle name="Звичайний 5 2" xfId="425"/>
    <cellStyle name="Звичайний 5 2 2" xfId="449"/>
    <cellStyle name="Звичайний 6" xfId="15"/>
    <cellStyle name="Звичайний 7" xfId="24"/>
    <cellStyle name="Звичайний 8" xfId="25"/>
    <cellStyle name="Звичайний 9" xfId="27"/>
    <cellStyle name="Итог 2" xfId="194"/>
    <cellStyle name="Итог 3" xfId="239"/>
    <cellStyle name="Итог 4" xfId="291"/>
    <cellStyle name="Итог 5" xfId="346"/>
    <cellStyle name="Итог 6" xfId="146"/>
    <cellStyle name="Контрольная ячейка 2" xfId="195"/>
    <cellStyle name="Контрольная ячейка 3" xfId="240"/>
    <cellStyle name="Контрольная ячейка 4" xfId="292"/>
    <cellStyle name="Контрольная ячейка 5" xfId="347"/>
    <cellStyle name="Контрольная ячейка 6" xfId="147"/>
    <cellStyle name="Название 2" xfId="196"/>
    <cellStyle name="Название 3" xfId="241"/>
    <cellStyle name="Название 4" xfId="293"/>
    <cellStyle name="Название 5" xfId="348"/>
    <cellStyle name="Название 6" xfId="148"/>
    <cellStyle name="Нейтральный 2" xfId="197"/>
    <cellStyle name="Нейтральный 3" xfId="242"/>
    <cellStyle name="Нейтральный 4" xfId="294"/>
    <cellStyle name="Нейтральный 5" xfId="349"/>
    <cellStyle name="Нейтральный 6" xfId="149"/>
    <cellStyle name="Обычный 10" xfId="256"/>
    <cellStyle name="Обычный 11" xfId="259"/>
    <cellStyle name="Обычный 12" xfId="258"/>
    <cellStyle name="Обычный 12 2" xfId="367"/>
    <cellStyle name="Обычный 13" xfId="21"/>
    <cellStyle name="Обычный 13 2" xfId="378"/>
    <cellStyle name="Обычный 13 3" xfId="45"/>
    <cellStyle name="Обычный 13 4" xfId="312"/>
    <cellStyle name="Обычный 14" xfId="314"/>
    <cellStyle name="Обычный 15" xfId="313"/>
    <cellStyle name="Обычный 16" xfId="379"/>
    <cellStyle name="Обычный 17" xfId="380"/>
    <cellStyle name="Обычный 17 2 2" xfId="12"/>
    <cellStyle name="Обычный 18" xfId="381"/>
    <cellStyle name="Обычный 19" xfId="382"/>
    <cellStyle name="Обычный 2" xfId="9"/>
    <cellStyle name="Обычный 2 10" xfId="420"/>
    <cellStyle name="Обычный 2 2" xfId="14"/>
    <cellStyle name="Обычный 2 2 2" xfId="252"/>
    <cellStyle name="Обычный 2 2 2 2" xfId="308"/>
    <cellStyle name="Обычный 2 2 2 2 2" xfId="374"/>
    <cellStyle name="Обычный 2 2 2 3" xfId="363"/>
    <cellStyle name="Обычный 2 2 3" xfId="304"/>
    <cellStyle name="Обычный 2 2 3 2" xfId="370"/>
    <cellStyle name="Обычный 2 2 4" xfId="359"/>
    <cellStyle name="Обычный 2 2 5" xfId="205"/>
    <cellStyle name="Обычный 2 3" xfId="31"/>
    <cellStyle name="Обычный 2 3 2" xfId="306"/>
    <cellStyle name="Обычный 2 3 2 2" xfId="372"/>
    <cellStyle name="Обычный 2 3 3" xfId="361"/>
    <cellStyle name="Обычный 2 3 4" xfId="250"/>
    <cellStyle name="Обычный 2 4" xfId="35"/>
    <cellStyle name="Обычный 2 4 2" xfId="368"/>
    <cellStyle name="Обычный 2 4 3" xfId="302"/>
    <cellStyle name="Обычный 2 5" xfId="357"/>
    <cellStyle name="Обычный 2 6" xfId="161"/>
    <cellStyle name="Обычный 2 8" xfId="26"/>
    <cellStyle name="Обычный 2 8 2" xfId="28"/>
    <cellStyle name="Обычный 2 8 2 2" xfId="429"/>
    <cellStyle name="Обычный 2 8 2 2 2" xfId="453"/>
    <cellStyle name="Обычный 2 8 3" xfId="432"/>
    <cellStyle name="Обычный 2 8 3 2" xfId="455"/>
    <cellStyle name="Обычный 23" xfId="437"/>
    <cellStyle name="Обычный 23 3" xfId="4"/>
    <cellStyle name="Обычный 23 3 2" xfId="11"/>
    <cellStyle name="Обычный 23 3 2 2" xfId="422"/>
    <cellStyle name="Обычный 23 3 2 2 2" xfId="448"/>
    <cellStyle name="Обычный 23 3 3" xfId="42"/>
    <cellStyle name="Обычный 3" xfId="19"/>
    <cellStyle name="Обычный 4" xfId="10"/>
    <cellStyle name="Обычный 4 2" xfId="20"/>
    <cellStyle name="Обычный 4 2 2" xfId="307"/>
    <cellStyle name="Обычный 4 2 2 2" xfId="373"/>
    <cellStyle name="Обычный 4 2 3" xfId="362"/>
    <cellStyle name="Обычный 4 2 4" xfId="251"/>
    <cellStyle name="Обычный 4 3" xfId="303"/>
    <cellStyle name="Обычный 4 3 2" xfId="369"/>
    <cellStyle name="Обычный 4 4" xfId="358"/>
    <cellStyle name="Обычный 4 5" xfId="162"/>
    <cellStyle name="Обычный 4 6" xfId="446"/>
    <cellStyle name="Обычный 5" xfId="206"/>
    <cellStyle name="Обычный 5 2" xfId="305"/>
    <cellStyle name="Обычный 5 2 2" xfId="371"/>
    <cellStyle name="Обычный 5 3" xfId="360"/>
    <cellStyle name="Обычный 55" xfId="421"/>
    <cellStyle name="Обычный 57" xfId="16"/>
    <cellStyle name="Обычный 57 2" xfId="428"/>
    <cellStyle name="Обычный 57 3" xfId="18"/>
    <cellStyle name="Обычный 58" xfId="23"/>
    <cellStyle name="Обычный 58 2" xfId="48"/>
    <cellStyle name="Обычный 58 2 2" xfId="441"/>
    <cellStyle name="Обычный 6" xfId="207"/>
    <cellStyle name="Обычный 7" xfId="253"/>
    <cellStyle name="Обычный 7 2" xfId="309"/>
    <cellStyle name="Обычный 7 2 2" xfId="375"/>
    <cellStyle name="Обычный 7 3" xfId="364"/>
    <cellStyle name="Обычный 8" xfId="254"/>
    <cellStyle name="Обычный 8 2" xfId="310"/>
    <cellStyle name="Обычный 8 2 2" xfId="376"/>
    <cellStyle name="Обычный 8 3" xfId="365"/>
    <cellStyle name="Обычный 9" xfId="255"/>
    <cellStyle name="Обычный 9 2" xfId="311"/>
    <cellStyle name="Обычный 9 2 2" xfId="377"/>
    <cellStyle name="Обычный 9 3" xfId="366"/>
    <cellStyle name="Обычный_GDP_forecast" xfId="444"/>
    <cellStyle name="Обычный_ПБсічень09" xfId="22"/>
    <cellStyle name="Плохой 2" xfId="198"/>
    <cellStyle name="Плохой 3" xfId="243"/>
    <cellStyle name="Плохой 4" xfId="295"/>
    <cellStyle name="Плохой 5" xfId="350"/>
    <cellStyle name="Плохой 6" xfId="150"/>
    <cellStyle name="Пояснение 2" xfId="199"/>
    <cellStyle name="Пояснение 3" xfId="244"/>
    <cellStyle name="Пояснение 4" xfId="296"/>
    <cellStyle name="Пояснение 5" xfId="351"/>
    <cellStyle name="Пояснение 6" xfId="151"/>
    <cellStyle name="Примечание 2" xfId="200"/>
    <cellStyle name="Примечание 3" xfId="245"/>
    <cellStyle name="Примечание 4" xfId="297"/>
    <cellStyle name="Примечание 5" xfId="352"/>
    <cellStyle name="Примечание 6" xfId="152"/>
    <cellStyle name="Процентный 2" xfId="201"/>
    <cellStyle name="Процентный 3" xfId="246"/>
    <cellStyle name="Процентный 4" xfId="257"/>
    <cellStyle name="Процентный 5" xfId="298"/>
    <cellStyle name="Процентный 6" xfId="353"/>
    <cellStyle name="Процентный 7" xfId="153"/>
    <cellStyle name="Связанная ячейка 2" xfId="202"/>
    <cellStyle name="Связанная ячейка 3" xfId="247"/>
    <cellStyle name="Связанная ячейка 4" xfId="299"/>
    <cellStyle name="Связанная ячейка 5" xfId="354"/>
    <cellStyle name="Связанная ячейка 6" xfId="154"/>
    <cellStyle name="Текст предупреждения 2" xfId="203"/>
    <cellStyle name="Текст предупреждения 3" xfId="248"/>
    <cellStyle name="Текст предупреждения 4" xfId="300"/>
    <cellStyle name="Текст предупреждения 5" xfId="355"/>
    <cellStyle name="Текст предупреждения 6" xfId="155"/>
    <cellStyle name="Тысячи [0]_1995-нові" xfId="156"/>
    <cellStyle name="Тысячи_1995-нові" xfId="157"/>
    <cellStyle name="Финансовый 3" xfId="17"/>
    <cellStyle name="Фінансовий" xfId="39" builtinId="3"/>
    <cellStyle name="Фінансовий 2" xfId="13"/>
    <cellStyle name="Фінансовий 3" xfId="47"/>
    <cellStyle name="Фᦸнансовый" xfId="158"/>
    <cellStyle name="Хороший 2" xfId="204"/>
    <cellStyle name="Хороший 3" xfId="249"/>
    <cellStyle name="Хороший 4" xfId="301"/>
    <cellStyle name="Хороший 5" xfId="356"/>
    <cellStyle name="Хороший 6" xfId="159"/>
    <cellStyle name="Шапка" xfId="160"/>
  </cellStyles>
  <dxfs count="0"/>
  <tableStyles count="0" defaultTableStyle="TableStyleMedium2" defaultPivotStyle="PivotStyleLight16"/>
  <colors>
    <mruColors>
      <color rgb="FF005591"/>
      <color rgb="FF005491"/>
      <color rgb="FF005691"/>
      <color rgb="FFDC4B64"/>
      <color rgb="FF7D0532"/>
      <color rgb="FF91C864"/>
      <color rgb="FF057D46"/>
      <color rgb="FF505050"/>
      <color rgb="FF46AFE6"/>
      <color rgb="FF4BA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externalLink" Target="externalLinks/externalLink2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themeOverride" Target="../theme/themeOverride1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themeOverride" Target="../theme/themeOverride17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8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9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0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1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image" Target="../media/image1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image" Target="../media/image1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7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3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9.xml"/><Relationship Id="rId1" Type="http://schemas.openxmlformats.org/officeDocument/2006/relationships/image" Target="../media/image1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1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4.7965088701261739E-3"/>
          <c:w val="0.9458333333333333"/>
          <c:h val="0.7831325301204819"/>
        </c:manualLayout>
      </c:layout>
      <c:areaChart>
        <c:grouping val="stacked"/>
        <c:varyColors val="0"/>
        <c:ser>
          <c:idx val="2"/>
          <c:order val="3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3.25</c:v>
                </c:pt>
                <c:pt idx="31">
                  <c:v>3.25</c:v>
                </c:pt>
                <c:pt idx="32">
                  <c:v>3.25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942208"/>
        <c:axId val="486943744"/>
      </c:areaChart>
      <c:lineChart>
        <c:grouping val="standard"/>
        <c:varyColors val="0"/>
        <c:ser>
          <c:idx val="3"/>
          <c:order val="0"/>
          <c:tx>
            <c:strRef>
              <c:f>'0'!$H$1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'0'!$H$4:$H$63</c:f>
              <c:numCache>
                <c:formatCode>General</c:formatCode>
                <c:ptCount val="60"/>
                <c:pt idx="2" formatCode="0.0">
                  <c:v>12</c:v>
                </c:pt>
                <c:pt idx="5" formatCode="0.0">
                  <c:v>12</c:v>
                </c:pt>
                <c:pt idx="8" formatCode="0.0">
                  <c:v>10</c:v>
                </c:pt>
                <c:pt idx="11" formatCode="0.0">
                  <c:v>8</c:v>
                </c:pt>
                <c:pt idx="14" formatCode="0.0">
                  <c:v>7.5</c:v>
                </c:pt>
                <c:pt idx="17" formatCode="0.0">
                  <c:v>7</c:v>
                </c:pt>
                <c:pt idx="20" formatCode="0.0">
                  <c:v>6.5</c:v>
                </c:pt>
                <c:pt idx="23" formatCode="0.0">
                  <c:v>6</c:v>
                </c:pt>
                <c:pt idx="26" formatCode="0.0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'0'!$C$1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15.1</c:v>
                </c:pt>
                <c:pt idx="5" formatCode="0.0">
                  <c:v>15.6</c:v>
                </c:pt>
                <c:pt idx="8" formatCode="0.0">
                  <c:v>16.399999999999999</c:v>
                </c:pt>
                <c:pt idx="11" formatCode="0.0">
                  <c:v>13.7</c:v>
                </c:pt>
                <c:pt idx="14" formatCode="0.0">
                  <c:v>13.2</c:v>
                </c:pt>
                <c:pt idx="17" formatCode="0.0">
                  <c:v>9.9</c:v>
                </c:pt>
                <c:pt idx="20" formatCode="0.0">
                  <c:v>8.9</c:v>
                </c:pt>
                <c:pt idx="23" formatCode="0.0">
                  <c:v>9.8000000000000007</c:v>
                </c:pt>
                <c:pt idx="26" formatCode="0.0">
                  <c:v>8.6</c:v>
                </c:pt>
                <c:pt idx="29" formatCode="0.0">
                  <c:v>8.6</c:v>
                </c:pt>
                <c:pt idx="32" formatCode="0.0">
                  <c:v>7.3</c:v>
                </c:pt>
                <c:pt idx="35" formatCode="0.0">
                  <c:v>6.3</c:v>
                </c:pt>
                <c:pt idx="38" formatCode="0.0">
                  <c:v>5.8</c:v>
                </c:pt>
                <c:pt idx="41" formatCode="0.0">
                  <c:v>5.7</c:v>
                </c:pt>
                <c:pt idx="44" formatCode="0.0">
                  <c:v>5.8</c:v>
                </c:pt>
                <c:pt idx="47" formatCode="0.0">
                  <c:v>5</c:v>
                </c:pt>
                <c:pt idx="50" formatCode="0.0">
                  <c:v>5</c:v>
                </c:pt>
                <c:pt idx="53" formatCode="0.0">
                  <c:v>5.0999999999999996</c:v>
                </c:pt>
                <c:pt idx="56" formatCode="0.0">
                  <c:v>5.0999999999999996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'0'!$D$1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4A38-49D6-BD0C-31493515870C}"/>
              </c:ext>
            </c:extLst>
          </c:dPt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3" formatCode="0.0">
                  <c:v>9.8000000000000007</c:v>
                </c:pt>
                <c:pt idx="26" formatCode="0.0">
                  <c:v>8.4</c:v>
                </c:pt>
                <c:pt idx="29" formatCode="0.0">
                  <c:v>8.4</c:v>
                </c:pt>
                <c:pt idx="32" formatCode="0.0">
                  <c:v>7.7</c:v>
                </c:pt>
                <c:pt idx="35" formatCode="0.0">
                  <c:v>6.3</c:v>
                </c:pt>
                <c:pt idx="38" formatCode="0.0">
                  <c:v>6</c:v>
                </c:pt>
                <c:pt idx="41" formatCode="0.0">
                  <c:v>6</c:v>
                </c:pt>
                <c:pt idx="44" formatCode="0.0">
                  <c:v>5.6</c:v>
                </c:pt>
                <c:pt idx="47" formatCode="0.0">
                  <c:v>5</c:v>
                </c:pt>
                <c:pt idx="50" formatCode="0.0">
                  <c:v>5.2</c:v>
                </c:pt>
                <c:pt idx="53" formatCode="0.0">
                  <c:v>5.3</c:v>
                </c:pt>
                <c:pt idx="56" formatCode="0.0">
                  <c:v>5.3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42208"/>
        <c:axId val="486943744"/>
      </c:lineChart>
      <c:catAx>
        <c:axId val="486942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3744"/>
        <c:crosses val="autoZero"/>
        <c:auto val="1"/>
        <c:lblAlgn val="ctr"/>
        <c:lblOffset val="100"/>
        <c:tickMarkSkip val="12"/>
        <c:noMultiLvlLbl val="0"/>
      </c:catAx>
      <c:valAx>
        <c:axId val="486943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2208"/>
        <c:crosses val="autoZero"/>
        <c:crossBetween val="midCat"/>
      </c:valAx>
      <c:spPr>
        <a:blipFill dpi="0" rotWithShape="1">
          <a:blip xmlns:r="http://schemas.openxmlformats.org/officeDocument/2006/relationships" r:embed="rId2"/>
          <a:srcRect/>
          <a:stretch>
            <a:fillRect l="46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areaChart>
        <c:grouping val="stacked"/>
        <c:varyColors val="0"/>
        <c:ser>
          <c:idx val="4"/>
          <c:order val="0"/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'2.1.1'!$D$4:$D$78</c:f>
              <c:numCache>
                <c:formatCode>0.0</c:formatCode>
                <c:ptCount val="75"/>
                <c:pt idx="0">
                  <c:v>-0.93</c:v>
                </c:pt>
                <c:pt idx="1">
                  <c:v>-1.18</c:v>
                </c:pt>
                <c:pt idx="2">
                  <c:v>-1.1399999999999999</c:v>
                </c:pt>
                <c:pt idx="3">
                  <c:v>-0.81</c:v>
                </c:pt>
                <c:pt idx="4">
                  <c:v>-0.48</c:v>
                </c:pt>
                <c:pt idx="5">
                  <c:v>-0.2</c:v>
                </c:pt>
                <c:pt idx="6">
                  <c:v>-0.14000000000000001</c:v>
                </c:pt>
                <c:pt idx="7">
                  <c:v>-0.56000000000000005</c:v>
                </c:pt>
                <c:pt idx="8">
                  <c:v>-0.6</c:v>
                </c:pt>
                <c:pt idx="9">
                  <c:v>-0.2</c:v>
                </c:pt>
                <c:pt idx="10">
                  <c:v>-0.04</c:v>
                </c:pt>
                <c:pt idx="11">
                  <c:v>0.13</c:v>
                </c:pt>
                <c:pt idx="12">
                  <c:v>0.15</c:v>
                </c:pt>
                <c:pt idx="13">
                  <c:v>0.08</c:v>
                </c:pt>
                <c:pt idx="14">
                  <c:v>1.47</c:v>
                </c:pt>
                <c:pt idx="15">
                  <c:v>2.4</c:v>
                </c:pt>
                <c:pt idx="16">
                  <c:v>3.1</c:v>
                </c:pt>
                <c:pt idx="17">
                  <c:v>3.59</c:v>
                </c:pt>
                <c:pt idx="18">
                  <c:v>4.55</c:v>
                </c:pt>
                <c:pt idx="19">
                  <c:v>5.58</c:v>
                </c:pt>
                <c:pt idx="20">
                  <c:v>7.15</c:v>
                </c:pt>
                <c:pt idx="21">
                  <c:v>9.2200000000000006</c:v>
                </c:pt>
                <c:pt idx="22">
                  <c:v>10.78</c:v>
                </c:pt>
                <c:pt idx="23">
                  <c:v>13.03</c:v>
                </c:pt>
                <c:pt idx="24">
                  <c:v>15.54</c:v>
                </c:pt>
                <c:pt idx="25">
                  <c:v>18.940000000000001</c:v>
                </c:pt>
                <c:pt idx="26">
                  <c:v>25.76</c:v>
                </c:pt>
                <c:pt idx="27">
                  <c:v>28.97</c:v>
                </c:pt>
                <c:pt idx="28">
                  <c:v>30.5</c:v>
                </c:pt>
                <c:pt idx="29">
                  <c:v>30.61</c:v>
                </c:pt>
                <c:pt idx="30">
                  <c:v>29.4</c:v>
                </c:pt>
                <c:pt idx="31">
                  <c:v>27.83</c:v>
                </c:pt>
                <c:pt idx="32">
                  <c:v>25.94</c:v>
                </c:pt>
                <c:pt idx="33">
                  <c:v>23.87</c:v>
                </c:pt>
                <c:pt idx="34">
                  <c:v>22.51</c:v>
                </c:pt>
                <c:pt idx="35">
                  <c:v>20.329999999999998</c:v>
                </c:pt>
                <c:pt idx="36">
                  <c:v>18.66</c:v>
                </c:pt>
                <c:pt idx="37">
                  <c:v>15.81</c:v>
                </c:pt>
                <c:pt idx="38">
                  <c:v>8.39</c:v>
                </c:pt>
                <c:pt idx="39">
                  <c:v>5.35</c:v>
                </c:pt>
                <c:pt idx="40">
                  <c:v>4.3899999999999997</c:v>
                </c:pt>
                <c:pt idx="41">
                  <c:v>4.0999999999999996</c:v>
                </c:pt>
                <c:pt idx="42">
                  <c:v>4.0999999999999996</c:v>
                </c:pt>
                <c:pt idx="43">
                  <c:v>4.01</c:v>
                </c:pt>
                <c:pt idx="44">
                  <c:v>3.95</c:v>
                </c:pt>
                <c:pt idx="45">
                  <c:v>4.5</c:v>
                </c:pt>
                <c:pt idx="46">
                  <c:v>4.6100000000000003</c:v>
                </c:pt>
                <c:pt idx="47">
                  <c:v>4.84</c:v>
                </c:pt>
                <c:pt idx="48">
                  <c:v>5.21</c:v>
                </c:pt>
                <c:pt idx="49">
                  <c:v>5.6</c:v>
                </c:pt>
                <c:pt idx="50">
                  <c:v>6.12</c:v>
                </c:pt>
                <c:pt idx="51">
                  <c:v>6.26</c:v>
                </c:pt>
                <c:pt idx="52">
                  <c:v>6.5</c:v>
                </c:pt>
                <c:pt idx="53">
                  <c:v>6.8</c:v>
                </c:pt>
                <c:pt idx="54">
                  <c:v>6.94</c:v>
                </c:pt>
                <c:pt idx="55">
                  <c:v>7.14</c:v>
                </c:pt>
                <c:pt idx="56">
                  <c:v>7.62</c:v>
                </c:pt>
                <c:pt idx="57">
                  <c:v>7.53</c:v>
                </c:pt>
                <c:pt idx="58">
                  <c:v>7.8</c:v>
                </c:pt>
                <c:pt idx="59">
                  <c:v>8.1999999999999993</c:v>
                </c:pt>
                <c:pt idx="60">
                  <c:v>8.58</c:v>
                </c:pt>
                <c:pt idx="61">
                  <c:v>8.6300000000000008</c:v>
                </c:pt>
                <c:pt idx="62">
                  <c:v>8.64</c:v>
                </c:pt>
                <c:pt idx="63">
                  <c:v>8.43</c:v>
                </c:pt>
                <c:pt idx="64">
                  <c:v>8.09</c:v>
                </c:pt>
                <c:pt idx="65">
                  <c:v>7.97</c:v>
                </c:pt>
                <c:pt idx="66">
                  <c:v>7.86</c:v>
                </c:pt>
                <c:pt idx="67">
                  <c:v>7.93</c:v>
                </c:pt>
                <c:pt idx="68">
                  <c:v>8.02</c:v>
                </c:pt>
                <c:pt idx="69">
                  <c:v>8.42</c:v>
                </c:pt>
                <c:pt idx="70">
                  <c:v>8.31</c:v>
                </c:pt>
                <c:pt idx="71">
                  <c:v>8.09</c:v>
                </c:pt>
                <c:pt idx="72" formatCode="General">
                  <c:v>7.7</c:v>
                </c:pt>
                <c:pt idx="73" formatCode="General">
                  <c:v>7.3</c:v>
                </c:pt>
                <c:pt idx="74" formatCode="General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C-4A08-AD42-238C67DB1492}"/>
            </c:ext>
          </c:extLst>
        </c:ser>
        <c:ser>
          <c:idx val="7"/>
          <c:order val="1"/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'2.1.1'!$E$4:$E$78</c:f>
              <c:numCache>
                <c:formatCode>0.0</c:formatCode>
                <c:ptCount val="75"/>
                <c:pt idx="0">
                  <c:v>2.14</c:v>
                </c:pt>
                <c:pt idx="1">
                  <c:v>2.27</c:v>
                </c:pt>
                <c:pt idx="2">
                  <c:v>2.0699999999999998</c:v>
                </c:pt>
                <c:pt idx="3">
                  <c:v>1.7</c:v>
                </c:pt>
                <c:pt idx="4">
                  <c:v>1.3</c:v>
                </c:pt>
                <c:pt idx="5">
                  <c:v>0.99</c:v>
                </c:pt>
                <c:pt idx="6">
                  <c:v>0.94</c:v>
                </c:pt>
                <c:pt idx="7">
                  <c:v>1.34</c:v>
                </c:pt>
                <c:pt idx="8">
                  <c:v>1.32</c:v>
                </c:pt>
                <c:pt idx="9">
                  <c:v>1</c:v>
                </c:pt>
                <c:pt idx="10">
                  <c:v>0.93</c:v>
                </c:pt>
                <c:pt idx="11">
                  <c:v>0.65</c:v>
                </c:pt>
                <c:pt idx="12">
                  <c:v>0.66</c:v>
                </c:pt>
                <c:pt idx="13">
                  <c:v>1.01</c:v>
                </c:pt>
                <c:pt idx="14">
                  <c:v>1.48</c:v>
                </c:pt>
                <c:pt idx="15">
                  <c:v>4.4800000000000004</c:v>
                </c:pt>
                <c:pt idx="16">
                  <c:v>6.1</c:v>
                </c:pt>
                <c:pt idx="17">
                  <c:v>6.73</c:v>
                </c:pt>
                <c:pt idx="18">
                  <c:v>6.51</c:v>
                </c:pt>
                <c:pt idx="19">
                  <c:v>7.05</c:v>
                </c:pt>
                <c:pt idx="20">
                  <c:v>8.98</c:v>
                </c:pt>
                <c:pt idx="21">
                  <c:v>9.58</c:v>
                </c:pt>
                <c:pt idx="22">
                  <c:v>10.51</c:v>
                </c:pt>
                <c:pt idx="23">
                  <c:v>11.93</c:v>
                </c:pt>
                <c:pt idx="24">
                  <c:v>13.17</c:v>
                </c:pt>
                <c:pt idx="25">
                  <c:v>16.86</c:v>
                </c:pt>
                <c:pt idx="26">
                  <c:v>22.42</c:v>
                </c:pt>
                <c:pt idx="27">
                  <c:v>20.36</c:v>
                </c:pt>
                <c:pt idx="28">
                  <c:v>17.28</c:v>
                </c:pt>
                <c:pt idx="29">
                  <c:v>16.05</c:v>
                </c:pt>
                <c:pt idx="30">
                  <c:v>15.2</c:v>
                </c:pt>
                <c:pt idx="31">
                  <c:v>14.83</c:v>
                </c:pt>
                <c:pt idx="32">
                  <c:v>17.02</c:v>
                </c:pt>
                <c:pt idx="33">
                  <c:v>17.11</c:v>
                </c:pt>
                <c:pt idx="34">
                  <c:v>18.07</c:v>
                </c:pt>
                <c:pt idx="35">
                  <c:v>16.32</c:v>
                </c:pt>
                <c:pt idx="36">
                  <c:v>14.47</c:v>
                </c:pt>
                <c:pt idx="37">
                  <c:v>10.48</c:v>
                </c:pt>
                <c:pt idx="38">
                  <c:v>7.59</c:v>
                </c:pt>
                <c:pt idx="39">
                  <c:v>6.4</c:v>
                </c:pt>
                <c:pt idx="40">
                  <c:v>5.8</c:v>
                </c:pt>
                <c:pt idx="41">
                  <c:v>5.29</c:v>
                </c:pt>
                <c:pt idx="42">
                  <c:v>5.22</c:v>
                </c:pt>
                <c:pt idx="43">
                  <c:v>5.0999999999999996</c:v>
                </c:pt>
                <c:pt idx="44">
                  <c:v>3.85</c:v>
                </c:pt>
                <c:pt idx="45">
                  <c:v>3.33</c:v>
                </c:pt>
                <c:pt idx="46">
                  <c:v>2.88</c:v>
                </c:pt>
                <c:pt idx="47">
                  <c:v>2.61</c:v>
                </c:pt>
                <c:pt idx="48">
                  <c:v>2.39</c:v>
                </c:pt>
                <c:pt idx="49">
                  <c:v>2.76</c:v>
                </c:pt>
                <c:pt idx="50">
                  <c:v>2.66</c:v>
                </c:pt>
                <c:pt idx="51">
                  <c:v>3.01</c:v>
                </c:pt>
                <c:pt idx="52">
                  <c:v>3.09</c:v>
                </c:pt>
                <c:pt idx="53">
                  <c:v>5.56</c:v>
                </c:pt>
                <c:pt idx="54">
                  <c:v>5.93</c:v>
                </c:pt>
                <c:pt idx="55">
                  <c:v>5.63</c:v>
                </c:pt>
                <c:pt idx="56">
                  <c:v>6.38</c:v>
                </c:pt>
                <c:pt idx="57">
                  <c:v>5.82</c:v>
                </c:pt>
                <c:pt idx="58">
                  <c:v>4.71</c:v>
                </c:pt>
                <c:pt idx="59">
                  <c:v>4.22</c:v>
                </c:pt>
                <c:pt idx="60">
                  <c:v>3.96</c:v>
                </c:pt>
                <c:pt idx="61">
                  <c:v>3.86</c:v>
                </c:pt>
                <c:pt idx="62">
                  <c:v>4.0999999999999996</c:v>
                </c:pt>
                <c:pt idx="63">
                  <c:v>3.85</c:v>
                </c:pt>
                <c:pt idx="64">
                  <c:v>2.73</c:v>
                </c:pt>
                <c:pt idx="65">
                  <c:v>1.48</c:v>
                </c:pt>
                <c:pt idx="66">
                  <c:v>1.28</c:v>
                </c:pt>
                <c:pt idx="67">
                  <c:v>1.1100000000000001</c:v>
                </c:pt>
                <c:pt idx="68">
                  <c:v>1.24</c:v>
                </c:pt>
                <c:pt idx="69">
                  <c:v>1.21</c:v>
                </c:pt>
                <c:pt idx="70">
                  <c:v>1.41</c:v>
                </c:pt>
                <c:pt idx="71">
                  <c:v>1.6</c:v>
                </c:pt>
                <c:pt idx="72" formatCode="General">
                  <c:v>1.5</c:v>
                </c:pt>
                <c:pt idx="73" formatCode="General">
                  <c:v>1.4</c:v>
                </c:pt>
                <c:pt idx="74" formatCode="General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003072"/>
        <c:axId val="490004864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'2.1.1'!$A$4:$A$78</c:f>
              <c:numCache>
                <c:formatCode>mm/yy</c:formatCode>
                <c:ptCount val="7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</c:numCache>
            </c:numRef>
          </c:cat>
          <c:val>
            <c:numRef>
              <c:f>'2.1.1'!$B$4:$B$78</c:f>
              <c:numCache>
                <c:formatCode>0.0</c:formatCode>
                <c:ptCount val="75"/>
                <c:pt idx="0">
                  <c:v>-0.2</c:v>
                </c:pt>
                <c:pt idx="1">
                  <c:v>-0.5</c:v>
                </c:pt>
                <c:pt idx="2">
                  <c:v>-0.8</c:v>
                </c:pt>
                <c:pt idx="3">
                  <c:v>-0.8</c:v>
                </c:pt>
                <c:pt idx="4">
                  <c:v>-0.4</c:v>
                </c:pt>
                <c:pt idx="5">
                  <c:v>-0.1</c:v>
                </c:pt>
                <c:pt idx="6">
                  <c:v>0</c:v>
                </c:pt>
                <c:pt idx="7">
                  <c:v>-0.4</c:v>
                </c:pt>
                <c:pt idx="8">
                  <c:v>-0.5</c:v>
                </c:pt>
                <c:pt idx="9">
                  <c:v>-0.1</c:v>
                </c:pt>
                <c:pt idx="10">
                  <c:v>0.2</c:v>
                </c:pt>
                <c:pt idx="11">
                  <c:v>0.5</c:v>
                </c:pt>
                <c:pt idx="12">
                  <c:v>0.5</c:v>
                </c:pt>
                <c:pt idx="13">
                  <c:v>1.2</c:v>
                </c:pt>
                <c:pt idx="14">
                  <c:v>3.4</c:v>
                </c:pt>
                <c:pt idx="15">
                  <c:v>6.8</c:v>
                </c:pt>
                <c:pt idx="16">
                  <c:v>10.8</c:v>
                </c:pt>
                <c:pt idx="17">
                  <c:v>11.9</c:v>
                </c:pt>
                <c:pt idx="18">
                  <c:v>12.5</c:v>
                </c:pt>
                <c:pt idx="19">
                  <c:v>14.2</c:v>
                </c:pt>
                <c:pt idx="20">
                  <c:v>17.5</c:v>
                </c:pt>
                <c:pt idx="21">
                  <c:v>19.8</c:v>
                </c:pt>
                <c:pt idx="22">
                  <c:v>21.8</c:v>
                </c:pt>
                <c:pt idx="23">
                  <c:v>24.9</c:v>
                </c:pt>
                <c:pt idx="24">
                  <c:v>28.5</c:v>
                </c:pt>
                <c:pt idx="25">
                  <c:v>34.5</c:v>
                </c:pt>
                <c:pt idx="26">
                  <c:v>45.8</c:v>
                </c:pt>
                <c:pt idx="27">
                  <c:v>60.9</c:v>
                </c:pt>
                <c:pt idx="28">
                  <c:v>58.4</c:v>
                </c:pt>
                <c:pt idx="29">
                  <c:v>57.5</c:v>
                </c:pt>
                <c:pt idx="30">
                  <c:v>55.3</c:v>
                </c:pt>
                <c:pt idx="31">
                  <c:v>52.8</c:v>
                </c:pt>
                <c:pt idx="32">
                  <c:v>51.9</c:v>
                </c:pt>
                <c:pt idx="33">
                  <c:v>46.4</c:v>
                </c:pt>
                <c:pt idx="34">
                  <c:v>46.6</c:v>
                </c:pt>
                <c:pt idx="35">
                  <c:v>43.3</c:v>
                </c:pt>
                <c:pt idx="36">
                  <c:v>40.299999999999997</c:v>
                </c:pt>
                <c:pt idx="37">
                  <c:v>32.700000000000003</c:v>
                </c:pt>
                <c:pt idx="38">
                  <c:v>20.9</c:v>
                </c:pt>
                <c:pt idx="39">
                  <c:v>9.8000000000000007</c:v>
                </c:pt>
                <c:pt idx="40">
                  <c:v>7.5</c:v>
                </c:pt>
                <c:pt idx="41">
                  <c:v>6.9</c:v>
                </c:pt>
                <c:pt idx="42">
                  <c:v>7.9</c:v>
                </c:pt>
                <c:pt idx="43">
                  <c:v>8.4</c:v>
                </c:pt>
                <c:pt idx="44">
                  <c:v>7.9</c:v>
                </c:pt>
                <c:pt idx="45">
                  <c:v>12.4</c:v>
                </c:pt>
                <c:pt idx="46">
                  <c:v>12.1</c:v>
                </c:pt>
                <c:pt idx="47">
                  <c:v>12.4</c:v>
                </c:pt>
                <c:pt idx="48">
                  <c:v>12.6</c:v>
                </c:pt>
                <c:pt idx="49">
                  <c:v>14.2</c:v>
                </c:pt>
                <c:pt idx="50">
                  <c:v>15.1</c:v>
                </c:pt>
                <c:pt idx="51">
                  <c:v>12.2</c:v>
                </c:pt>
                <c:pt idx="52">
                  <c:v>13.5</c:v>
                </c:pt>
                <c:pt idx="53">
                  <c:v>15.6</c:v>
                </c:pt>
                <c:pt idx="54">
                  <c:v>15.9</c:v>
                </c:pt>
                <c:pt idx="55">
                  <c:v>16.2</c:v>
                </c:pt>
                <c:pt idx="56">
                  <c:v>16.399999999999999</c:v>
                </c:pt>
                <c:pt idx="57">
                  <c:v>14.6</c:v>
                </c:pt>
                <c:pt idx="58">
                  <c:v>13.6</c:v>
                </c:pt>
                <c:pt idx="59">
                  <c:v>13.7</c:v>
                </c:pt>
                <c:pt idx="60">
                  <c:v>14.1</c:v>
                </c:pt>
                <c:pt idx="61">
                  <c:v>14</c:v>
                </c:pt>
                <c:pt idx="62">
                  <c:v>13.2</c:v>
                </c:pt>
                <c:pt idx="63">
                  <c:v>13.1</c:v>
                </c:pt>
                <c:pt idx="64">
                  <c:v>11.7</c:v>
                </c:pt>
                <c:pt idx="65">
                  <c:v>9.9</c:v>
                </c:pt>
                <c:pt idx="66">
                  <c:v>8.9</c:v>
                </c:pt>
                <c:pt idx="67">
                  <c:v>9</c:v>
                </c:pt>
                <c:pt idx="68">
                  <c:v>8.9</c:v>
                </c:pt>
                <c:pt idx="69" formatCode="General">
                  <c:v>9.5</c:v>
                </c:pt>
                <c:pt idx="70" formatCode="General">
                  <c:v>10</c:v>
                </c:pt>
                <c:pt idx="71" formatCode="General">
                  <c:v>9.8000000000000007</c:v>
                </c:pt>
                <c:pt idx="72" formatCode="General">
                  <c:v>9.1999999999999993</c:v>
                </c:pt>
                <c:pt idx="73" formatCode="General">
                  <c:v>8.8000000000000007</c:v>
                </c:pt>
                <c:pt idx="74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C-4A08-AD42-238C67DB1492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'2.1.1'!$A$4:$A$78</c:f>
              <c:numCache>
                <c:formatCode>mm/yy</c:formatCode>
                <c:ptCount val="7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</c:numCache>
            </c:numRef>
          </c:cat>
          <c:val>
            <c:numRef>
              <c:f>'2.1.1'!$C$4:$C$78</c:f>
              <c:numCache>
                <c:formatCode>0.0</c:formatCode>
                <c:ptCount val="75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</c:v>
                </c:pt>
                <c:pt idx="14">
                  <c:v>2.1</c:v>
                </c:pt>
                <c:pt idx="15">
                  <c:v>5.0999999999999996</c:v>
                </c:pt>
                <c:pt idx="16">
                  <c:v>7.5</c:v>
                </c:pt>
                <c:pt idx="17">
                  <c:v>9</c:v>
                </c:pt>
                <c:pt idx="18">
                  <c:v>9.9</c:v>
                </c:pt>
                <c:pt idx="19">
                  <c:v>11.2</c:v>
                </c:pt>
                <c:pt idx="20">
                  <c:v>14.1</c:v>
                </c:pt>
                <c:pt idx="21">
                  <c:v>17</c:v>
                </c:pt>
                <c:pt idx="22">
                  <c:v>19.600000000000001</c:v>
                </c:pt>
                <c:pt idx="23">
                  <c:v>22.8</c:v>
                </c:pt>
                <c:pt idx="24">
                  <c:v>26.1</c:v>
                </c:pt>
                <c:pt idx="25">
                  <c:v>33.200000000000003</c:v>
                </c:pt>
                <c:pt idx="26">
                  <c:v>44.6</c:v>
                </c:pt>
                <c:pt idx="27">
                  <c:v>47.1</c:v>
                </c:pt>
                <c:pt idx="28">
                  <c:v>46.5</c:v>
                </c:pt>
                <c:pt idx="29">
                  <c:v>45.1</c:v>
                </c:pt>
                <c:pt idx="30">
                  <c:v>43.8</c:v>
                </c:pt>
                <c:pt idx="31">
                  <c:v>42.4</c:v>
                </c:pt>
                <c:pt idx="32">
                  <c:v>42.8</c:v>
                </c:pt>
                <c:pt idx="33">
                  <c:v>40.1</c:v>
                </c:pt>
                <c:pt idx="34">
                  <c:v>37.9</c:v>
                </c:pt>
                <c:pt idx="35">
                  <c:v>34.700000000000003</c:v>
                </c:pt>
                <c:pt idx="36">
                  <c:v>31.3</c:v>
                </c:pt>
                <c:pt idx="37">
                  <c:v>25.1</c:v>
                </c:pt>
                <c:pt idx="38">
                  <c:v>15</c:v>
                </c:pt>
                <c:pt idx="39">
                  <c:v>10.6</c:v>
                </c:pt>
                <c:pt idx="40">
                  <c:v>8.8000000000000007</c:v>
                </c:pt>
                <c:pt idx="41">
                  <c:v>8.3000000000000007</c:v>
                </c:pt>
                <c:pt idx="42">
                  <c:v>7.9</c:v>
                </c:pt>
                <c:pt idx="43">
                  <c:v>7.4</c:v>
                </c:pt>
                <c:pt idx="44">
                  <c:v>6.3</c:v>
                </c:pt>
                <c:pt idx="45">
                  <c:v>6.5</c:v>
                </c:pt>
                <c:pt idx="46">
                  <c:v>6.2</c:v>
                </c:pt>
                <c:pt idx="47">
                  <c:v>5.8</c:v>
                </c:pt>
                <c:pt idx="48">
                  <c:v>6.2</c:v>
                </c:pt>
                <c:pt idx="49">
                  <c:v>6.6</c:v>
                </c:pt>
                <c:pt idx="50">
                  <c:v>6.3</c:v>
                </c:pt>
                <c:pt idx="51">
                  <c:v>6.3</c:v>
                </c:pt>
                <c:pt idx="52">
                  <c:v>6.5</c:v>
                </c:pt>
                <c:pt idx="53">
                  <c:v>6.8</c:v>
                </c:pt>
                <c:pt idx="54">
                  <c:v>7.3</c:v>
                </c:pt>
                <c:pt idx="55">
                  <c:v>7.8</c:v>
                </c:pt>
                <c:pt idx="56">
                  <c:v>7.7</c:v>
                </c:pt>
                <c:pt idx="57">
                  <c:v>8.1</c:v>
                </c:pt>
                <c:pt idx="58">
                  <c:v>8.6</c:v>
                </c:pt>
                <c:pt idx="59">
                  <c:v>9.5</c:v>
                </c:pt>
                <c:pt idx="60">
                  <c:v>9.8000000000000007</c:v>
                </c:pt>
                <c:pt idx="61">
                  <c:v>9.6999999999999993</c:v>
                </c:pt>
                <c:pt idx="62">
                  <c:v>9.4</c:v>
                </c:pt>
                <c:pt idx="63">
                  <c:v>9.4</c:v>
                </c:pt>
                <c:pt idx="64">
                  <c:v>9.3000000000000007</c:v>
                </c:pt>
                <c:pt idx="65">
                  <c:v>9</c:v>
                </c:pt>
                <c:pt idx="66">
                  <c:v>8.8000000000000007</c:v>
                </c:pt>
                <c:pt idx="67">
                  <c:v>8.6999999999999993</c:v>
                </c:pt>
                <c:pt idx="68">
                  <c:v>8.6999999999999993</c:v>
                </c:pt>
                <c:pt idx="69" formatCode="General">
                  <c:v>8.8000000000000007</c:v>
                </c:pt>
                <c:pt idx="70" formatCode="General">
                  <c:v>8.9</c:v>
                </c:pt>
                <c:pt idx="71" formatCode="General">
                  <c:v>8.6999999999999993</c:v>
                </c:pt>
                <c:pt idx="72" formatCode="General">
                  <c:v>9.8000000000000007</c:v>
                </c:pt>
                <c:pt idx="73" formatCode="General">
                  <c:v>9.6999999999999993</c:v>
                </c:pt>
                <c:pt idx="74" formatCode="General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03072"/>
        <c:axId val="490004864"/>
      </c:lineChart>
      <c:dateAx>
        <c:axId val="490003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4864"/>
        <c:crosses val="autoZero"/>
        <c:auto val="1"/>
        <c:lblOffset val="100"/>
        <c:baseTimeUnit val="months"/>
        <c:majorUnit val="12"/>
        <c:minorUnit val="12"/>
      </c:dateAx>
      <c:valAx>
        <c:axId val="49000486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3072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689659666502237E-3"/>
          <c:y val="2.6315789473684209E-2"/>
          <c:w val="0.97655193625890546"/>
          <c:h val="0.85526315789473684"/>
        </c:manualLayout>
      </c:layout>
      <c:lineChart>
        <c:grouping val="standard"/>
        <c:varyColors val="0"/>
        <c:ser>
          <c:idx val="2"/>
          <c:order val="1"/>
          <c:tx>
            <c:strRef>
              <c:f>'B.5.2'!$C$1</c:f>
              <c:strCache>
                <c:ptCount val="1"/>
                <c:pt idx="0">
                  <c:v>3-days moving average, USD mn/day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'B.5.2'!$A$4:$A$82</c:f>
              <c:numCache>
                <c:formatCode>dd/mm/yy;@</c:formatCode>
                <c:ptCount val="79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</c:numCache>
            </c:numRef>
          </c:cat>
          <c:val>
            <c:numRef>
              <c:f>'B.5.2'!$C$4:$C$82</c:f>
              <c:numCache>
                <c:formatCode>0.0</c:formatCode>
                <c:ptCount val="79"/>
                <c:pt idx="0">
                  <c:v>-6.3</c:v>
                </c:pt>
                <c:pt idx="1">
                  <c:v>-7.8</c:v>
                </c:pt>
                <c:pt idx="2">
                  <c:v>-7.3</c:v>
                </c:pt>
                <c:pt idx="3">
                  <c:v>-8.1</c:v>
                </c:pt>
                <c:pt idx="4">
                  <c:v>-7.2</c:v>
                </c:pt>
                <c:pt idx="5">
                  <c:v>-6</c:v>
                </c:pt>
                <c:pt idx="6">
                  <c:v>-4.5</c:v>
                </c:pt>
                <c:pt idx="7">
                  <c:v>-1.8</c:v>
                </c:pt>
                <c:pt idx="8">
                  <c:v>-5.8</c:v>
                </c:pt>
                <c:pt idx="9">
                  <c:v>-9.1</c:v>
                </c:pt>
                <c:pt idx="10">
                  <c:v>-9.6</c:v>
                </c:pt>
                <c:pt idx="11">
                  <c:v>-6.5</c:v>
                </c:pt>
                <c:pt idx="12">
                  <c:v>-5.4</c:v>
                </c:pt>
                <c:pt idx="13">
                  <c:v>-8.3000000000000007</c:v>
                </c:pt>
                <c:pt idx="14">
                  <c:v>-11.8</c:v>
                </c:pt>
                <c:pt idx="15">
                  <c:v>-15.1</c:v>
                </c:pt>
                <c:pt idx="16">
                  <c:v>-19.5</c:v>
                </c:pt>
                <c:pt idx="17">
                  <c:v>-24.5</c:v>
                </c:pt>
                <c:pt idx="18">
                  <c:v>-32.1</c:v>
                </c:pt>
                <c:pt idx="19">
                  <c:v>-30.4</c:v>
                </c:pt>
                <c:pt idx="20">
                  <c:v>-24</c:v>
                </c:pt>
                <c:pt idx="21">
                  <c:v>-11.2</c:v>
                </c:pt>
                <c:pt idx="22">
                  <c:v>-4.4000000000000004</c:v>
                </c:pt>
                <c:pt idx="23">
                  <c:v>-5</c:v>
                </c:pt>
                <c:pt idx="24">
                  <c:v>-8.5</c:v>
                </c:pt>
                <c:pt idx="25">
                  <c:v>-7.9</c:v>
                </c:pt>
                <c:pt idx="26">
                  <c:v>-1.8</c:v>
                </c:pt>
                <c:pt idx="27">
                  <c:v>3.1</c:v>
                </c:pt>
                <c:pt idx="28">
                  <c:v>2.6</c:v>
                </c:pt>
                <c:pt idx="29">
                  <c:v>1</c:v>
                </c:pt>
                <c:pt idx="30">
                  <c:v>2.2999999999999998</c:v>
                </c:pt>
                <c:pt idx="31">
                  <c:v>6.9</c:v>
                </c:pt>
                <c:pt idx="32">
                  <c:v>8.6999999999999993</c:v>
                </c:pt>
                <c:pt idx="33">
                  <c:v>5.4</c:v>
                </c:pt>
                <c:pt idx="34">
                  <c:v>1</c:v>
                </c:pt>
                <c:pt idx="35">
                  <c:v>-2.2000000000000002</c:v>
                </c:pt>
                <c:pt idx="36">
                  <c:v>-2.2999999999999998</c:v>
                </c:pt>
                <c:pt idx="37">
                  <c:v>-2.2999999999999998</c:v>
                </c:pt>
                <c:pt idx="38">
                  <c:v>-4.3</c:v>
                </c:pt>
                <c:pt idx="39">
                  <c:v>-5.9</c:v>
                </c:pt>
                <c:pt idx="40">
                  <c:v>-5.8</c:v>
                </c:pt>
                <c:pt idx="41">
                  <c:v>-3.5</c:v>
                </c:pt>
                <c:pt idx="42">
                  <c:v>-0.8</c:v>
                </c:pt>
                <c:pt idx="43">
                  <c:v>0</c:v>
                </c:pt>
                <c:pt idx="44">
                  <c:v>-2.2999999999999998</c:v>
                </c:pt>
                <c:pt idx="45">
                  <c:v>-4.5999999999999996</c:v>
                </c:pt>
                <c:pt idx="46">
                  <c:v>-5.0999999999999996</c:v>
                </c:pt>
                <c:pt idx="47">
                  <c:v>-4</c:v>
                </c:pt>
                <c:pt idx="48">
                  <c:v>0.3</c:v>
                </c:pt>
                <c:pt idx="49">
                  <c:v>4</c:v>
                </c:pt>
                <c:pt idx="50">
                  <c:v>8.6999999999999993</c:v>
                </c:pt>
                <c:pt idx="51">
                  <c:v>7</c:v>
                </c:pt>
                <c:pt idx="52">
                  <c:v>0.9</c:v>
                </c:pt>
                <c:pt idx="53">
                  <c:v>-4.5</c:v>
                </c:pt>
                <c:pt idx="54">
                  <c:v>-7</c:v>
                </c:pt>
                <c:pt idx="55">
                  <c:v>-7.1</c:v>
                </c:pt>
                <c:pt idx="56">
                  <c:v>-6.6</c:v>
                </c:pt>
                <c:pt idx="57">
                  <c:v>-10.1</c:v>
                </c:pt>
                <c:pt idx="58">
                  <c:v>-11.8</c:v>
                </c:pt>
                <c:pt idx="59">
                  <c:v>-13.9</c:v>
                </c:pt>
                <c:pt idx="60">
                  <c:v>-14.8</c:v>
                </c:pt>
                <c:pt idx="61">
                  <c:v>-15.8</c:v>
                </c:pt>
                <c:pt idx="62">
                  <c:v>-18.2</c:v>
                </c:pt>
                <c:pt idx="63">
                  <c:v>-17.100000000000001</c:v>
                </c:pt>
                <c:pt idx="64">
                  <c:v>-18.5</c:v>
                </c:pt>
                <c:pt idx="65">
                  <c:v>-15.5</c:v>
                </c:pt>
                <c:pt idx="66">
                  <c:v>-9.6999999999999993</c:v>
                </c:pt>
                <c:pt idx="67">
                  <c:v>-4.5999999999999996</c:v>
                </c:pt>
                <c:pt idx="68">
                  <c:v>-0.7</c:v>
                </c:pt>
                <c:pt idx="69">
                  <c:v>-1.3</c:v>
                </c:pt>
                <c:pt idx="70">
                  <c:v>-1.2</c:v>
                </c:pt>
                <c:pt idx="71">
                  <c:v>-5.8</c:v>
                </c:pt>
                <c:pt idx="72">
                  <c:v>-9</c:v>
                </c:pt>
                <c:pt idx="73">
                  <c:v>-10.5</c:v>
                </c:pt>
                <c:pt idx="74">
                  <c:v>-11.9</c:v>
                </c:pt>
                <c:pt idx="75">
                  <c:v>-15.2</c:v>
                </c:pt>
                <c:pt idx="76">
                  <c:v>-18.3</c:v>
                </c:pt>
                <c:pt idx="77">
                  <c:v>-16.600000000000001</c:v>
                </c:pt>
                <c:pt idx="78">
                  <c:v>-16.899999999999999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C-4A6C-B8DA-CC4CBE10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3072"/>
        <c:axId val="1046498976"/>
      </c:lineChart>
      <c:lineChart>
        <c:grouping val="standard"/>
        <c:varyColors val="0"/>
        <c:ser>
          <c:idx val="1"/>
          <c:order val="0"/>
          <c:tx>
            <c:strRef>
              <c:f>'B.5.2'!$B$1</c:f>
              <c:strCache>
                <c:ptCount val="1"/>
                <c:pt idx="0">
                  <c:v>UAH/USD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'B.5.2'!$A$4:$A$82</c:f>
              <c:numCache>
                <c:formatCode>dd/mm/yy;@</c:formatCode>
                <c:ptCount val="79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</c:numCache>
            </c:numRef>
          </c:cat>
          <c:val>
            <c:numRef>
              <c:f>'B.5.2'!$B$4:$B$82</c:f>
              <c:numCache>
                <c:formatCode>0.0</c:formatCode>
                <c:ptCount val="79"/>
                <c:pt idx="0">
                  <c:v>28.1</c:v>
                </c:pt>
                <c:pt idx="1">
                  <c:v>28.1</c:v>
                </c:pt>
                <c:pt idx="2">
                  <c:v>27.9</c:v>
                </c:pt>
                <c:pt idx="3">
                  <c:v>28</c:v>
                </c:pt>
                <c:pt idx="4">
                  <c:v>28.2</c:v>
                </c:pt>
                <c:pt idx="5">
                  <c:v>28.2</c:v>
                </c:pt>
                <c:pt idx="6">
                  <c:v>28.3</c:v>
                </c:pt>
                <c:pt idx="7">
                  <c:v>28.4</c:v>
                </c:pt>
                <c:pt idx="8">
                  <c:v>28.5</c:v>
                </c:pt>
                <c:pt idx="9">
                  <c:v>28.6</c:v>
                </c:pt>
                <c:pt idx="10">
                  <c:v>28.7</c:v>
                </c:pt>
                <c:pt idx="11">
                  <c:v>28.7</c:v>
                </c:pt>
                <c:pt idx="12">
                  <c:v>28.8</c:v>
                </c:pt>
                <c:pt idx="13">
                  <c:v>28.8</c:v>
                </c:pt>
                <c:pt idx="14">
                  <c:v>28.9</c:v>
                </c:pt>
                <c:pt idx="15">
                  <c:v>28.9</c:v>
                </c:pt>
                <c:pt idx="16">
                  <c:v>28.9</c:v>
                </c:pt>
                <c:pt idx="17">
                  <c:v>28.7</c:v>
                </c:pt>
                <c:pt idx="18">
                  <c:v>28.5</c:v>
                </c:pt>
                <c:pt idx="19">
                  <c:v>28.2</c:v>
                </c:pt>
                <c:pt idx="20">
                  <c:v>28</c:v>
                </c:pt>
                <c:pt idx="21">
                  <c:v>27.8</c:v>
                </c:pt>
                <c:pt idx="22">
                  <c:v>27.9</c:v>
                </c:pt>
                <c:pt idx="23">
                  <c:v>27.9</c:v>
                </c:pt>
                <c:pt idx="24">
                  <c:v>27.7</c:v>
                </c:pt>
                <c:pt idx="25">
                  <c:v>27.5</c:v>
                </c:pt>
                <c:pt idx="26">
                  <c:v>27.1</c:v>
                </c:pt>
                <c:pt idx="27">
                  <c:v>27.1</c:v>
                </c:pt>
                <c:pt idx="28">
                  <c:v>27.1</c:v>
                </c:pt>
                <c:pt idx="29">
                  <c:v>26.8</c:v>
                </c:pt>
                <c:pt idx="30">
                  <c:v>26.7</c:v>
                </c:pt>
                <c:pt idx="31">
                  <c:v>26.7</c:v>
                </c:pt>
                <c:pt idx="32">
                  <c:v>26.8</c:v>
                </c:pt>
                <c:pt idx="33">
                  <c:v>27</c:v>
                </c:pt>
                <c:pt idx="34">
                  <c:v>27</c:v>
                </c:pt>
                <c:pt idx="35">
                  <c:v>27.1</c:v>
                </c:pt>
                <c:pt idx="36">
                  <c:v>27</c:v>
                </c:pt>
                <c:pt idx="37">
                  <c:v>27.1</c:v>
                </c:pt>
                <c:pt idx="38">
                  <c:v>27</c:v>
                </c:pt>
                <c:pt idx="39">
                  <c:v>27</c:v>
                </c:pt>
                <c:pt idx="40">
                  <c:v>26.9</c:v>
                </c:pt>
                <c:pt idx="41">
                  <c:v>26.8</c:v>
                </c:pt>
                <c:pt idx="42">
                  <c:v>26.7</c:v>
                </c:pt>
                <c:pt idx="43">
                  <c:v>26.5</c:v>
                </c:pt>
                <c:pt idx="44">
                  <c:v>26.5</c:v>
                </c:pt>
                <c:pt idx="45">
                  <c:v>26.5</c:v>
                </c:pt>
                <c:pt idx="46">
                  <c:v>26.3</c:v>
                </c:pt>
                <c:pt idx="47">
                  <c:v>26.1</c:v>
                </c:pt>
                <c:pt idx="48">
                  <c:v>25.9</c:v>
                </c:pt>
                <c:pt idx="49">
                  <c:v>25.9</c:v>
                </c:pt>
                <c:pt idx="50">
                  <c:v>26</c:v>
                </c:pt>
                <c:pt idx="51">
                  <c:v>26.3</c:v>
                </c:pt>
                <c:pt idx="52">
                  <c:v>26.4</c:v>
                </c:pt>
                <c:pt idx="53">
                  <c:v>26.4</c:v>
                </c:pt>
                <c:pt idx="54">
                  <c:v>26.3</c:v>
                </c:pt>
                <c:pt idx="55">
                  <c:v>26.3</c:v>
                </c:pt>
                <c:pt idx="56">
                  <c:v>26.3</c:v>
                </c:pt>
                <c:pt idx="57">
                  <c:v>26.3</c:v>
                </c:pt>
                <c:pt idx="58">
                  <c:v>26.3</c:v>
                </c:pt>
                <c:pt idx="59">
                  <c:v>26.3</c:v>
                </c:pt>
                <c:pt idx="60">
                  <c:v>26.4</c:v>
                </c:pt>
                <c:pt idx="61">
                  <c:v>26.5</c:v>
                </c:pt>
                <c:pt idx="62">
                  <c:v>26.3</c:v>
                </c:pt>
                <c:pt idx="63">
                  <c:v>26.2</c:v>
                </c:pt>
                <c:pt idx="64">
                  <c:v>26.3</c:v>
                </c:pt>
                <c:pt idx="65">
                  <c:v>26.3</c:v>
                </c:pt>
                <c:pt idx="66">
                  <c:v>26.1</c:v>
                </c:pt>
                <c:pt idx="67">
                  <c:v>26</c:v>
                </c:pt>
                <c:pt idx="68">
                  <c:v>26</c:v>
                </c:pt>
                <c:pt idx="69">
                  <c:v>25.9</c:v>
                </c:pt>
                <c:pt idx="70">
                  <c:v>26</c:v>
                </c:pt>
                <c:pt idx="71">
                  <c:v>26.1</c:v>
                </c:pt>
                <c:pt idx="72">
                  <c:v>26.1</c:v>
                </c:pt>
                <c:pt idx="73">
                  <c:v>26.1</c:v>
                </c:pt>
                <c:pt idx="74">
                  <c:v>26.1</c:v>
                </c:pt>
                <c:pt idx="75">
                  <c:v>26.2</c:v>
                </c:pt>
                <c:pt idx="76">
                  <c:v>26.2</c:v>
                </c:pt>
                <c:pt idx="77">
                  <c:v>26.1</c:v>
                </c:pt>
                <c:pt idx="78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C-4A6C-B8DA-CC4CBE10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75344"/>
        <c:axId val="1006455336"/>
      </c:lineChart>
      <c:dateAx>
        <c:axId val="104649307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8976"/>
        <c:crosses val="autoZero"/>
        <c:auto val="1"/>
        <c:lblOffset val="100"/>
        <c:baseTimeUnit val="days"/>
        <c:majorUnit val="31"/>
        <c:majorTimeUnit val="days"/>
        <c:minorUnit val="1"/>
        <c:minorTimeUnit val="months"/>
      </c:dateAx>
      <c:valAx>
        <c:axId val="1046498976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3072"/>
        <c:crosses val="autoZero"/>
        <c:crossBetween val="between"/>
        <c:majorUnit val="10"/>
      </c:valAx>
      <c:valAx>
        <c:axId val="1006455336"/>
        <c:scaling>
          <c:orientation val="minMax"/>
          <c:max val="30"/>
          <c:min val="23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5344"/>
        <c:crosses val="max"/>
        <c:crossBetween val="between"/>
        <c:majorUnit val="1"/>
      </c:valAx>
      <c:dateAx>
        <c:axId val="1006475344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006455336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473684210526316"/>
          <c:w val="0.99310366399210726"/>
          <c:h val="7.89473684210526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689652925370305E-3"/>
          <c:y val="2.6315789473684209E-2"/>
          <c:w val="0.97655161807747837"/>
          <c:h val="0.85526315789473684"/>
        </c:manualLayout>
      </c:layout>
      <c:lineChart>
        <c:grouping val="standard"/>
        <c:varyColors val="0"/>
        <c:ser>
          <c:idx val="2"/>
          <c:order val="1"/>
          <c:tx>
            <c:strRef>
              <c:f>'B.5.3'!$C$1</c:f>
              <c:strCache>
                <c:ptCount val="1"/>
                <c:pt idx="0">
                  <c:v>3-days moving average, USD mn/day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'B.5.3'!$A$4:$A$83</c:f>
              <c:numCache>
                <c:formatCode>dd/mm/yy;@</c:formatCode>
                <c:ptCount val="80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</c:numCache>
            </c:numRef>
          </c:cat>
          <c:val>
            <c:numRef>
              <c:f>'B.5.3'!$C$4:$C$83</c:f>
              <c:numCache>
                <c:formatCode>#\ ##0.0</c:formatCode>
                <c:ptCount val="80"/>
                <c:pt idx="0">
                  <c:v>5.7</c:v>
                </c:pt>
                <c:pt idx="1">
                  <c:v>-1.1000000000000001</c:v>
                </c:pt>
                <c:pt idx="2">
                  <c:v>1.2</c:v>
                </c:pt>
                <c:pt idx="3">
                  <c:v>-0.1</c:v>
                </c:pt>
                <c:pt idx="4">
                  <c:v>0.5</c:v>
                </c:pt>
                <c:pt idx="5">
                  <c:v>-5.0999999999999996</c:v>
                </c:pt>
                <c:pt idx="6">
                  <c:v>-7</c:v>
                </c:pt>
                <c:pt idx="7">
                  <c:v>-10.1</c:v>
                </c:pt>
                <c:pt idx="8">
                  <c:v>-10.9</c:v>
                </c:pt>
                <c:pt idx="9">
                  <c:v>-9.1</c:v>
                </c:pt>
                <c:pt idx="10">
                  <c:v>-7.9</c:v>
                </c:pt>
                <c:pt idx="11">
                  <c:v>-7.5</c:v>
                </c:pt>
                <c:pt idx="12">
                  <c:v>-9.5</c:v>
                </c:pt>
                <c:pt idx="13">
                  <c:v>-9.1999999999999993</c:v>
                </c:pt>
                <c:pt idx="14">
                  <c:v>-7.9</c:v>
                </c:pt>
                <c:pt idx="15">
                  <c:v>-6.3</c:v>
                </c:pt>
                <c:pt idx="16">
                  <c:v>-6.6</c:v>
                </c:pt>
                <c:pt idx="17">
                  <c:v>-11.4</c:v>
                </c:pt>
                <c:pt idx="18">
                  <c:v>-14.5</c:v>
                </c:pt>
                <c:pt idx="19">
                  <c:v>-17.399999999999999</c:v>
                </c:pt>
                <c:pt idx="20">
                  <c:v>-16.899999999999999</c:v>
                </c:pt>
                <c:pt idx="21">
                  <c:v>-13.5</c:v>
                </c:pt>
                <c:pt idx="22">
                  <c:v>-11.5</c:v>
                </c:pt>
                <c:pt idx="23">
                  <c:v>-9.8000000000000007</c:v>
                </c:pt>
                <c:pt idx="24">
                  <c:v>-7</c:v>
                </c:pt>
                <c:pt idx="25">
                  <c:v>-0.6</c:v>
                </c:pt>
                <c:pt idx="26">
                  <c:v>7.2</c:v>
                </c:pt>
                <c:pt idx="27">
                  <c:v>6.4</c:v>
                </c:pt>
                <c:pt idx="28">
                  <c:v>4.9000000000000004</c:v>
                </c:pt>
                <c:pt idx="29">
                  <c:v>0.9</c:v>
                </c:pt>
                <c:pt idx="30">
                  <c:v>0.6</c:v>
                </c:pt>
                <c:pt idx="31">
                  <c:v>-2.2999999999999998</c:v>
                </c:pt>
                <c:pt idx="32">
                  <c:v>-7.1</c:v>
                </c:pt>
                <c:pt idx="33">
                  <c:v>-9.9</c:v>
                </c:pt>
                <c:pt idx="34">
                  <c:v>-10.7</c:v>
                </c:pt>
                <c:pt idx="35">
                  <c:v>-6.6</c:v>
                </c:pt>
                <c:pt idx="36">
                  <c:v>-3.5</c:v>
                </c:pt>
                <c:pt idx="37">
                  <c:v>-4.0999999999999996</c:v>
                </c:pt>
                <c:pt idx="38">
                  <c:v>-4</c:v>
                </c:pt>
                <c:pt idx="39">
                  <c:v>-5</c:v>
                </c:pt>
                <c:pt idx="40">
                  <c:v>-2.4</c:v>
                </c:pt>
                <c:pt idx="41">
                  <c:v>-2.4</c:v>
                </c:pt>
                <c:pt idx="42">
                  <c:v>-3.7</c:v>
                </c:pt>
                <c:pt idx="43">
                  <c:v>-4.3</c:v>
                </c:pt>
                <c:pt idx="44">
                  <c:v>-3.4</c:v>
                </c:pt>
                <c:pt idx="45">
                  <c:v>0.9</c:v>
                </c:pt>
                <c:pt idx="46">
                  <c:v>4.0999999999999996</c:v>
                </c:pt>
                <c:pt idx="47">
                  <c:v>11.6</c:v>
                </c:pt>
                <c:pt idx="48">
                  <c:v>16.100000000000001</c:v>
                </c:pt>
                <c:pt idx="49">
                  <c:v>17.399999999999999</c:v>
                </c:pt>
                <c:pt idx="50">
                  <c:v>11.8</c:v>
                </c:pt>
                <c:pt idx="51">
                  <c:v>6.4</c:v>
                </c:pt>
                <c:pt idx="52">
                  <c:v>4.5999999999999996</c:v>
                </c:pt>
                <c:pt idx="53">
                  <c:v>2.9</c:v>
                </c:pt>
                <c:pt idx="54">
                  <c:v>0.9</c:v>
                </c:pt>
                <c:pt idx="55">
                  <c:v>-0.7</c:v>
                </c:pt>
                <c:pt idx="56">
                  <c:v>-0.3</c:v>
                </c:pt>
                <c:pt idx="57">
                  <c:v>2.2999999999999998</c:v>
                </c:pt>
                <c:pt idx="58">
                  <c:v>3.1</c:v>
                </c:pt>
                <c:pt idx="59">
                  <c:v>3.2</c:v>
                </c:pt>
                <c:pt idx="60">
                  <c:v>2.5</c:v>
                </c:pt>
                <c:pt idx="61">
                  <c:v>-2.2000000000000002</c:v>
                </c:pt>
                <c:pt idx="62">
                  <c:v>-4.3</c:v>
                </c:pt>
                <c:pt idx="63">
                  <c:v>-7.5</c:v>
                </c:pt>
                <c:pt idx="64">
                  <c:v>-4.7</c:v>
                </c:pt>
                <c:pt idx="65">
                  <c:v>-1.7</c:v>
                </c:pt>
                <c:pt idx="66">
                  <c:v>3.5</c:v>
                </c:pt>
                <c:pt idx="67">
                  <c:v>7.6</c:v>
                </c:pt>
                <c:pt idx="68">
                  <c:v>8.9</c:v>
                </c:pt>
                <c:pt idx="69">
                  <c:v>7.8</c:v>
                </c:pt>
                <c:pt idx="70">
                  <c:v>8.1</c:v>
                </c:pt>
                <c:pt idx="71">
                  <c:v>5.5</c:v>
                </c:pt>
                <c:pt idx="72">
                  <c:v>8.4</c:v>
                </c:pt>
                <c:pt idx="73">
                  <c:v>10.3</c:v>
                </c:pt>
                <c:pt idx="74">
                  <c:v>15.7</c:v>
                </c:pt>
                <c:pt idx="75">
                  <c:v>18.899999999999999</c:v>
                </c:pt>
                <c:pt idx="76">
                  <c:v>14.1</c:v>
                </c:pt>
                <c:pt idx="77">
                  <c:v>9.4</c:v>
                </c:pt>
                <c:pt idx="78">
                  <c:v>1.8</c:v>
                </c:pt>
                <c:pt idx="7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8-4B06-847A-4A628217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3072"/>
        <c:axId val="1046498976"/>
      </c:lineChart>
      <c:lineChart>
        <c:grouping val="standard"/>
        <c:varyColors val="0"/>
        <c:ser>
          <c:idx val="1"/>
          <c:order val="0"/>
          <c:tx>
            <c:strRef>
              <c:f>'B.5.3'!$B$1</c:f>
              <c:strCache>
                <c:ptCount val="1"/>
                <c:pt idx="0">
                  <c:v>UAH/USD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'B.5.3'!$A$4:$A$83</c:f>
              <c:numCache>
                <c:formatCode>dd/mm/yy;@</c:formatCode>
                <c:ptCount val="80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</c:numCache>
            </c:numRef>
          </c:cat>
          <c:val>
            <c:numRef>
              <c:f>'B.5.3'!$B$4:$B$83</c:f>
              <c:numCache>
                <c:formatCode>#\ ##0.0</c:formatCode>
                <c:ptCount val="80"/>
                <c:pt idx="0">
                  <c:v>27.7</c:v>
                </c:pt>
                <c:pt idx="1">
                  <c:v>27.7</c:v>
                </c:pt>
                <c:pt idx="2">
                  <c:v>27.5</c:v>
                </c:pt>
                <c:pt idx="3">
                  <c:v>27.7</c:v>
                </c:pt>
                <c:pt idx="4">
                  <c:v>28</c:v>
                </c:pt>
                <c:pt idx="5">
                  <c:v>28.1</c:v>
                </c:pt>
                <c:pt idx="6">
                  <c:v>28.3</c:v>
                </c:pt>
                <c:pt idx="7">
                  <c:v>28.2</c:v>
                </c:pt>
                <c:pt idx="8">
                  <c:v>28</c:v>
                </c:pt>
                <c:pt idx="9">
                  <c:v>28.2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27.9</c:v>
                </c:pt>
                <c:pt idx="14">
                  <c:v>27.9</c:v>
                </c:pt>
                <c:pt idx="15">
                  <c:v>27.7</c:v>
                </c:pt>
                <c:pt idx="16">
                  <c:v>27.8</c:v>
                </c:pt>
                <c:pt idx="17">
                  <c:v>27.8</c:v>
                </c:pt>
                <c:pt idx="18">
                  <c:v>27.8</c:v>
                </c:pt>
                <c:pt idx="19">
                  <c:v>27.8</c:v>
                </c:pt>
                <c:pt idx="20">
                  <c:v>27.8</c:v>
                </c:pt>
                <c:pt idx="21">
                  <c:v>27.7</c:v>
                </c:pt>
                <c:pt idx="22">
                  <c:v>27.6</c:v>
                </c:pt>
                <c:pt idx="23">
                  <c:v>27.4</c:v>
                </c:pt>
                <c:pt idx="24">
                  <c:v>27.2</c:v>
                </c:pt>
                <c:pt idx="25">
                  <c:v>27</c:v>
                </c:pt>
                <c:pt idx="26">
                  <c:v>27</c:v>
                </c:pt>
                <c:pt idx="27">
                  <c:v>26.9</c:v>
                </c:pt>
                <c:pt idx="28">
                  <c:v>27.1</c:v>
                </c:pt>
                <c:pt idx="29">
                  <c:v>27</c:v>
                </c:pt>
                <c:pt idx="30">
                  <c:v>27.1</c:v>
                </c:pt>
                <c:pt idx="31">
                  <c:v>27.2</c:v>
                </c:pt>
                <c:pt idx="32">
                  <c:v>27.2</c:v>
                </c:pt>
                <c:pt idx="33">
                  <c:v>27.2</c:v>
                </c:pt>
                <c:pt idx="34">
                  <c:v>27.2</c:v>
                </c:pt>
                <c:pt idx="35">
                  <c:v>27.1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26.9</c:v>
                </c:pt>
                <c:pt idx="42">
                  <c:v>26.9</c:v>
                </c:pt>
                <c:pt idx="43">
                  <c:v>26.8</c:v>
                </c:pt>
                <c:pt idx="44">
                  <c:v>26.8</c:v>
                </c:pt>
                <c:pt idx="45">
                  <c:v>26.5</c:v>
                </c:pt>
                <c:pt idx="46">
                  <c:v>26.4</c:v>
                </c:pt>
                <c:pt idx="47">
                  <c:v>26.3</c:v>
                </c:pt>
                <c:pt idx="48">
                  <c:v>26.4</c:v>
                </c:pt>
                <c:pt idx="49">
                  <c:v>26.7</c:v>
                </c:pt>
                <c:pt idx="50">
                  <c:v>26.7</c:v>
                </c:pt>
                <c:pt idx="51">
                  <c:v>27</c:v>
                </c:pt>
                <c:pt idx="52">
                  <c:v>27.1</c:v>
                </c:pt>
                <c:pt idx="53">
                  <c:v>27.2</c:v>
                </c:pt>
                <c:pt idx="54">
                  <c:v>27.2</c:v>
                </c:pt>
                <c:pt idx="55">
                  <c:v>27.3</c:v>
                </c:pt>
                <c:pt idx="56">
                  <c:v>27</c:v>
                </c:pt>
                <c:pt idx="57">
                  <c:v>26.9</c:v>
                </c:pt>
                <c:pt idx="58">
                  <c:v>27</c:v>
                </c:pt>
                <c:pt idx="59">
                  <c:v>27.1</c:v>
                </c:pt>
                <c:pt idx="60">
                  <c:v>27.2</c:v>
                </c:pt>
                <c:pt idx="61">
                  <c:v>27.2</c:v>
                </c:pt>
                <c:pt idx="62">
                  <c:v>27.2</c:v>
                </c:pt>
                <c:pt idx="63">
                  <c:v>27</c:v>
                </c:pt>
                <c:pt idx="64">
                  <c:v>27.1</c:v>
                </c:pt>
                <c:pt idx="65">
                  <c:v>27</c:v>
                </c:pt>
                <c:pt idx="66">
                  <c:v>26.8</c:v>
                </c:pt>
                <c:pt idx="67">
                  <c:v>26.6</c:v>
                </c:pt>
                <c:pt idx="68">
                  <c:v>26.7</c:v>
                </c:pt>
                <c:pt idx="69">
                  <c:v>26.8</c:v>
                </c:pt>
                <c:pt idx="70">
                  <c:v>26.8</c:v>
                </c:pt>
                <c:pt idx="71">
                  <c:v>26.7</c:v>
                </c:pt>
                <c:pt idx="72">
                  <c:v>26.8</c:v>
                </c:pt>
                <c:pt idx="73">
                  <c:v>26.7</c:v>
                </c:pt>
                <c:pt idx="74">
                  <c:v>26.7</c:v>
                </c:pt>
                <c:pt idx="75">
                  <c:v>26.8</c:v>
                </c:pt>
                <c:pt idx="76">
                  <c:v>26.9</c:v>
                </c:pt>
                <c:pt idx="77">
                  <c:v>26.8</c:v>
                </c:pt>
                <c:pt idx="78">
                  <c:v>26.7</c:v>
                </c:pt>
                <c:pt idx="79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8-4B06-847A-4A628217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75344"/>
        <c:axId val="1006455336"/>
      </c:lineChart>
      <c:dateAx>
        <c:axId val="1046493072"/>
        <c:scaling>
          <c:orientation val="minMax"/>
          <c:min val="43466"/>
        </c:scaling>
        <c:delete val="0"/>
        <c:axPos val="b"/>
        <c:numFmt formatCode="[$-409]mm/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8976"/>
        <c:crosses val="autoZero"/>
        <c:auto val="1"/>
        <c:lblOffset val="100"/>
        <c:baseTimeUnit val="days"/>
        <c:majorUnit val="1"/>
        <c:majorTimeUnit val="months"/>
        <c:minorUnit val="31"/>
        <c:minorTimeUnit val="days"/>
      </c:dateAx>
      <c:valAx>
        <c:axId val="1046498976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3072"/>
        <c:crosses val="autoZero"/>
        <c:crossBetween val="between"/>
        <c:majorUnit val="10"/>
      </c:valAx>
      <c:valAx>
        <c:axId val="1006455336"/>
        <c:scaling>
          <c:orientation val="minMax"/>
          <c:max val="30"/>
          <c:min val="23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5344"/>
        <c:crosses val="max"/>
        <c:crossBetween val="between"/>
        <c:majorUnit val="1"/>
      </c:valAx>
      <c:dateAx>
        <c:axId val="1006475344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006455336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91433539094650218"/>
          <c:w val="0.99310334041777459"/>
          <c:h val="7.89473684210526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'3.1.1'!$B$1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'3.1.1'!$B$4:$B$10</c:f>
              <c:numCache>
                <c:formatCode>0.0</c:formatCode>
                <c:ptCount val="7"/>
                <c:pt idx="0">
                  <c:v>0.48</c:v>
                </c:pt>
                <c:pt idx="1">
                  <c:v>0.44400000000000001</c:v>
                </c:pt>
                <c:pt idx="2">
                  <c:v>0.624</c:v>
                </c:pt>
                <c:pt idx="3">
                  <c:v>0.46819699957939492</c:v>
                </c:pt>
                <c:pt idx="4">
                  <c:v>0.31213133305293117</c:v>
                </c:pt>
                <c:pt idx="5">
                  <c:v>0.39016416631615936</c:v>
                </c:pt>
                <c:pt idx="6">
                  <c:v>0.44247391331162123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'3.1.1'!$C$1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'3.1.1'!$C$4:$C$10</c:f>
              <c:numCache>
                <c:formatCode>0.0</c:formatCode>
                <c:ptCount val="7"/>
                <c:pt idx="0">
                  <c:v>-0.71899999999999997</c:v>
                </c:pt>
                <c:pt idx="1">
                  <c:v>-4.2000000000000003E-2</c:v>
                </c:pt>
                <c:pt idx="2">
                  <c:v>0.27800000000000002</c:v>
                </c:pt>
                <c:pt idx="3">
                  <c:v>0.42665942897568038</c:v>
                </c:pt>
                <c:pt idx="4">
                  <c:v>0.27825614933196319</c:v>
                </c:pt>
                <c:pt idx="5">
                  <c:v>0.31535696924289247</c:v>
                </c:pt>
                <c:pt idx="6">
                  <c:v>0.31535696924289247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'3.1.1'!$D$1</c:f>
              <c:strCache>
                <c:ptCount val="1"/>
                <c:pt idx="0">
                  <c:v>Turkey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'3.1.1'!$D$4:$D$10</c:f>
              <c:numCache>
                <c:formatCode>0.0</c:formatCode>
                <c:ptCount val="7"/>
                <c:pt idx="0">
                  <c:v>0.432</c:v>
                </c:pt>
                <c:pt idx="1">
                  <c:v>0.249</c:v>
                </c:pt>
                <c:pt idx="2">
                  <c:v>0.45600000000000002</c:v>
                </c:pt>
                <c:pt idx="3">
                  <c:v>0.16021957308460275</c:v>
                </c:pt>
                <c:pt idx="4">
                  <c:v>3.0811456362422628E-2</c:v>
                </c:pt>
                <c:pt idx="5">
                  <c:v>0.16021957308460275</c:v>
                </c:pt>
                <c:pt idx="6">
                  <c:v>0.18486873817454103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'3.1.1'!$E$1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'3.1.1'!$E$4:$E$10</c:f>
              <c:numCache>
                <c:formatCode>0.0</c:formatCode>
                <c:ptCount val="7"/>
                <c:pt idx="0">
                  <c:v>0.36199999999999999</c:v>
                </c:pt>
                <c:pt idx="1">
                  <c:v>0.43099999999999999</c:v>
                </c:pt>
                <c:pt idx="2">
                  <c:v>0.35699999999999998</c:v>
                </c:pt>
                <c:pt idx="3">
                  <c:v>0.3411255078936955</c:v>
                </c:pt>
                <c:pt idx="4">
                  <c:v>0.33075093681502399</c:v>
                </c:pt>
                <c:pt idx="5">
                  <c:v>0.3217524459138571</c:v>
                </c:pt>
                <c:pt idx="6">
                  <c:v>0.32558295342728882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'3.1.1'!$F$1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'3.1.1'!$F$4:$F$10</c:f>
              <c:numCache>
                <c:formatCode>0.0</c:formatCode>
                <c:ptCount val="7"/>
                <c:pt idx="0">
                  <c:v>0.214</c:v>
                </c:pt>
                <c:pt idx="1">
                  <c:v>0.16</c:v>
                </c:pt>
                <c:pt idx="2">
                  <c:v>0.30299999999999999</c:v>
                </c:pt>
                <c:pt idx="3">
                  <c:v>0.34304255897562275</c:v>
                </c:pt>
                <c:pt idx="4">
                  <c:v>0.20178974057389598</c:v>
                </c:pt>
                <c:pt idx="5">
                  <c:v>0.19842657823099788</c:v>
                </c:pt>
                <c:pt idx="6">
                  <c:v>0.18497392885940558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'3.1.1'!$H$1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'3.1.1'!$H$4:$H$10</c:f>
              <c:numCache>
                <c:formatCode>0.0</c:formatCode>
                <c:ptCount val="7"/>
                <c:pt idx="0">
                  <c:v>0.27200000000000002</c:v>
                </c:pt>
                <c:pt idx="1">
                  <c:v>0.26900000000000002</c:v>
                </c:pt>
                <c:pt idx="2">
                  <c:v>0.34699999999999998</c:v>
                </c:pt>
                <c:pt idx="3">
                  <c:v>0.39742104368003955</c:v>
                </c:pt>
                <c:pt idx="4">
                  <c:v>0.40691574438229289</c:v>
                </c:pt>
                <c:pt idx="5">
                  <c:v>0.43133068904522986</c:v>
                </c:pt>
                <c:pt idx="6">
                  <c:v>0.4367562323036609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'3.1.1'!$G$1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'3.1.1'!$G$4:$G$10</c:f>
              <c:numCache>
                <c:formatCode>0.0</c:formatCode>
                <c:ptCount val="7"/>
                <c:pt idx="0">
                  <c:v>0.23499999999999999</c:v>
                </c:pt>
                <c:pt idx="1">
                  <c:v>0.24199999999999999</c:v>
                </c:pt>
                <c:pt idx="2">
                  <c:v>0.29399999999999998</c:v>
                </c:pt>
                <c:pt idx="3">
                  <c:v>0.34543117992976469</c:v>
                </c:pt>
                <c:pt idx="4">
                  <c:v>0.27506556920333064</c:v>
                </c:pt>
                <c:pt idx="5">
                  <c:v>0.30704993771534678</c:v>
                </c:pt>
                <c:pt idx="6">
                  <c:v>0.31984368512015215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'3.1.1'!$I$1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'3.1.1'!$I$4:$I$10</c:f>
              <c:numCache>
                <c:formatCode>0.0</c:formatCode>
                <c:ptCount val="7"/>
                <c:pt idx="0">
                  <c:v>0.30299999999999999</c:v>
                </c:pt>
                <c:pt idx="1">
                  <c:v>0.42399999999999999</c:v>
                </c:pt>
                <c:pt idx="2">
                  <c:v>0.81899999999999995</c:v>
                </c:pt>
                <c:pt idx="3">
                  <c:v>0.74609359664101427</c:v>
                </c:pt>
                <c:pt idx="4">
                  <c:v>0.49343000460802816</c:v>
                </c:pt>
                <c:pt idx="5">
                  <c:v>0.48284815040083612</c:v>
                </c:pt>
                <c:pt idx="6">
                  <c:v>0.49987836360574744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3746048"/>
        <c:axId val="493747584"/>
      </c:barChart>
      <c:lineChart>
        <c:grouping val="standard"/>
        <c:varyColors val="0"/>
        <c:ser>
          <c:idx val="6"/>
          <c:order val="0"/>
          <c:tx>
            <c:strRef>
              <c:f>'3.1.1'!$J$1</c:f>
              <c:strCache>
                <c:ptCount val="1"/>
                <c:pt idx="0">
                  <c:v>UAwGDP current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'3.1.1'!$J$4:$J$10</c:f>
              <c:numCache>
                <c:formatCode>0.0</c:formatCode>
                <c:ptCount val="7"/>
                <c:pt idx="0">
                  <c:v>1.579</c:v>
                </c:pt>
                <c:pt idx="1">
                  <c:v>2.1779999999999999</c:v>
                </c:pt>
                <c:pt idx="2">
                  <c:v>3.4649999999999999</c:v>
                </c:pt>
                <c:pt idx="3">
                  <c:v>3.2281898887598146</c:v>
                </c:pt>
                <c:pt idx="4">
                  <c:v>2.3291509343298884</c:v>
                </c:pt>
                <c:pt idx="5">
                  <c:v>2.6071485099499228</c:v>
                </c:pt>
                <c:pt idx="6">
                  <c:v>2.7097347840453097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'3.1.1'!$K$1</c:f>
              <c:strCache>
                <c:ptCount val="1"/>
                <c:pt idx="0">
                  <c:v>UAwGDP previous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'3.1.1'!$K$4:$K$10</c:f>
              <c:numCache>
                <c:formatCode>0.0</c:formatCode>
                <c:ptCount val="7"/>
                <c:pt idx="2">
                  <c:v>3.4649999999999999</c:v>
                </c:pt>
                <c:pt idx="3">
                  <c:v>3.1690194905826559</c:v>
                </c:pt>
                <c:pt idx="4">
                  <c:v>2.8516632546640182</c:v>
                </c:pt>
                <c:pt idx="5">
                  <c:v>2.8006207586371659</c:v>
                </c:pt>
                <c:pt idx="6">
                  <c:v>2.8212583220792453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46048"/>
        <c:axId val="493747584"/>
      </c:lineChart>
      <c:catAx>
        <c:axId val="4937460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7584"/>
        <c:crosses val="autoZero"/>
        <c:auto val="1"/>
        <c:lblAlgn val="ctr"/>
        <c:lblOffset val="100"/>
        <c:tickMarkSkip val="1"/>
        <c:noMultiLvlLbl val="0"/>
      </c:catAx>
      <c:valAx>
        <c:axId val="493747584"/>
        <c:scaling>
          <c:orientation val="minMax"/>
          <c:max val="3.5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6048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3.5416666666666666E-2"/>
          <c:y val="2.0100502512562814E-2"/>
          <c:w val="0.9291666666666667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'3.1.2'!$B$1</c:f>
              <c:strCache>
                <c:ptCount val="1"/>
                <c:pt idx="0">
                  <c:v>Euro area (current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'3.1.2'!$B$4:$B$10</c:f>
              <c:numCache>
                <c:formatCode>0.0</c:formatCode>
                <c:ptCount val="7"/>
                <c:pt idx="0">
                  <c:v>2.1</c:v>
                </c:pt>
                <c:pt idx="1">
                  <c:v>1.8</c:v>
                </c:pt>
                <c:pt idx="2">
                  <c:v>2.4</c:v>
                </c:pt>
                <c:pt idx="3">
                  <c:v>1.8</c:v>
                </c:pt>
                <c:pt idx="4">
                  <c:v>1.2</c:v>
                </c:pt>
                <c:pt idx="5">
                  <c:v>1.5</c:v>
                </c:pt>
                <c:pt idx="6">
                  <c:v>1.7011066808980169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3"/>
          <c:order val="1"/>
          <c:tx>
            <c:strRef>
              <c:f>'3.1.2'!$C$3</c:f>
              <c:strCache>
                <c:ptCount val="1"/>
                <c:pt idx="0">
                  <c:v>Euro area (previous forecast)</c:v>
                </c:pt>
              </c:strCache>
            </c:strRef>
          </c:tx>
          <c:spPr>
            <a:ln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'3.1.2'!$C$4:$C$10</c:f>
              <c:numCache>
                <c:formatCode>0.0</c:formatCode>
                <c:ptCount val="7"/>
                <c:pt idx="2">
                  <c:v>2.4</c:v>
                </c:pt>
                <c:pt idx="3">
                  <c:v>2</c:v>
                </c:pt>
                <c:pt idx="4">
                  <c:v>1.9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E-4675-BCBE-71109CF07C8F}"/>
            </c:ext>
          </c:extLst>
        </c:ser>
        <c:ser>
          <c:idx val="1"/>
          <c:order val="2"/>
          <c:tx>
            <c:strRef>
              <c:f>'3.1.2'!$D$1</c:f>
              <c:strCache>
                <c:ptCount val="1"/>
                <c:pt idx="0">
                  <c:v>Russia (current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'3.1.2'!$D$4:$D$10</c:f>
              <c:numCache>
                <c:formatCode>0.0</c:formatCode>
                <c:ptCount val="7"/>
                <c:pt idx="0">
                  <c:v>-2.8</c:v>
                </c:pt>
                <c:pt idx="1">
                  <c:v>0.3</c:v>
                </c:pt>
                <c:pt idx="2">
                  <c:v>1.6</c:v>
                </c:pt>
                <c:pt idx="3">
                  <c:v>2.2999999999999998</c:v>
                </c:pt>
                <c:pt idx="4">
                  <c:v>1.5</c:v>
                </c:pt>
                <c:pt idx="5">
                  <c:v>1.7000000000000002</c:v>
                </c:pt>
                <c:pt idx="6">
                  <c:v>1.7000000000000002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3"/>
          <c:tx>
            <c:strRef>
              <c:f>'3.1.2'!$E$1</c:f>
              <c:strCache>
                <c:ptCount val="1"/>
                <c:pt idx="0">
                  <c:v>Russia (previous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'3.1.2'!$E$4:$E$10</c:f>
              <c:numCache>
                <c:formatCode>0.0</c:formatCode>
                <c:ptCount val="7"/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4"/>
          <c:tx>
            <c:strRef>
              <c:f>'3.1.2'!$F$1</c:f>
              <c:strCache>
                <c:ptCount val="1"/>
                <c:pt idx="0">
                  <c:v>China (current forecast)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'3.1.2'!$F$4:$F$10</c:f>
              <c:numCache>
                <c:formatCode>0.0</c:formatCode>
                <c:ptCount val="7"/>
                <c:pt idx="0">
                  <c:v>6.9</c:v>
                </c:pt>
                <c:pt idx="1">
                  <c:v>6.7</c:v>
                </c:pt>
                <c:pt idx="2">
                  <c:v>6.9</c:v>
                </c:pt>
                <c:pt idx="3">
                  <c:v>6.6007469896922242</c:v>
                </c:pt>
                <c:pt idx="4">
                  <c:v>6.4</c:v>
                </c:pt>
                <c:pt idx="5">
                  <c:v>6.22588003431816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5"/>
          <c:order val="5"/>
          <c:tx>
            <c:strRef>
              <c:f>'3.1.2'!$G$3</c:f>
              <c:strCache>
                <c:ptCount val="1"/>
                <c:pt idx="0">
                  <c:v>China (previous forecast)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'3.1.2'!$G$4:$G$10</c:f>
              <c:numCache>
                <c:formatCode>0.0</c:formatCode>
                <c:ptCount val="7"/>
                <c:pt idx="1">
                  <c:v>6.7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6.3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E-4675-BCBE-71109CF07C8F}"/>
            </c:ext>
          </c:extLst>
        </c:ser>
        <c:ser>
          <c:idx val="6"/>
          <c:order val="6"/>
          <c:tx>
            <c:strRef>
              <c:f>'3.1.2'!$H$1</c:f>
              <c:strCache>
                <c:ptCount val="1"/>
                <c:pt idx="0">
                  <c:v>Turkey (current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'3.1.2'!$H$4:$H$10</c:f>
              <c:numCache>
                <c:formatCode>0.0</c:formatCode>
                <c:ptCount val="7"/>
                <c:pt idx="0">
                  <c:v>6.0576294689352039</c:v>
                </c:pt>
                <c:pt idx="1">
                  <c:v>2.9</c:v>
                </c:pt>
                <c:pt idx="2">
                  <c:v>7.4</c:v>
                </c:pt>
                <c:pt idx="3">
                  <c:v>2.6</c:v>
                </c:pt>
                <c:pt idx="4">
                  <c:v>0.5</c:v>
                </c:pt>
                <c:pt idx="5">
                  <c:v>2.6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7"/>
          <c:tx>
            <c:strRef>
              <c:f>'3.1.2'!$I$1</c:f>
              <c:strCache>
                <c:ptCount val="1"/>
                <c:pt idx="0">
                  <c:v>Turkey (previous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'3.1.2'!$I$4:$I$10</c:f>
              <c:numCache>
                <c:formatCode>0.0</c:formatCode>
                <c:ptCount val="7"/>
                <c:pt idx="2">
                  <c:v>7.4</c:v>
                </c:pt>
                <c:pt idx="3">
                  <c:v>3.6</c:v>
                </c:pt>
                <c:pt idx="4">
                  <c:v>1.5</c:v>
                </c:pt>
                <c:pt idx="5">
                  <c:v>2.8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13376"/>
        <c:axId val="494215168"/>
      </c:lineChart>
      <c:dateAx>
        <c:axId val="4942133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5168"/>
        <c:crosses val="autoZero"/>
        <c:auto val="0"/>
        <c:lblOffset val="100"/>
        <c:baseTimeUnit val="days"/>
      </c:dateAx>
      <c:valAx>
        <c:axId val="494215168"/>
        <c:scaling>
          <c:orientation val="minMax"/>
          <c:max val="8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3376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.23487670522666149"/>
          <c:y val="0.66695050053416693"/>
          <c:w val="0.68160591037231455"/>
          <c:h val="0.333049499465833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'3.1.3'!$B$1</c:f>
              <c:strCache>
                <c:ptCount val="1"/>
                <c:pt idx="0">
                  <c:v>Federal Funds Rate (upper bound, April 2019)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964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DB0-4DB3-82CD-55A3BFD1FD53}"/>
              </c:ext>
            </c:extLst>
          </c:dPt>
          <c:dPt>
            <c:idx val="1330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DB0-4DB3-82CD-55A3BFD1FD53}"/>
              </c:ext>
            </c:extLst>
          </c:dPt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'3.1.3'!$B$4:$B$1334</c:f>
              <c:numCache>
                <c:formatCode>0.00</c:formatCode>
                <c:ptCount val="133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24">
                  <c:v>2.25</c:v>
                </c:pt>
                <c:pt idx="525">
                  <c:v>2.25</c:v>
                </c:pt>
                <c:pt idx="526">
                  <c:v>2.25</c:v>
                </c:pt>
                <c:pt idx="527">
                  <c:v>2.25</c:v>
                </c:pt>
                <c:pt idx="528">
                  <c:v>2.25</c:v>
                </c:pt>
                <c:pt idx="529">
                  <c:v>2.25</c:v>
                </c:pt>
                <c:pt idx="530">
                  <c:v>2.25</c:v>
                </c:pt>
                <c:pt idx="531">
                  <c:v>2.25</c:v>
                </c:pt>
                <c:pt idx="532">
                  <c:v>2.25</c:v>
                </c:pt>
                <c:pt idx="533">
                  <c:v>2.25</c:v>
                </c:pt>
                <c:pt idx="534">
                  <c:v>2.25</c:v>
                </c:pt>
                <c:pt idx="535">
                  <c:v>2.25</c:v>
                </c:pt>
                <c:pt idx="536">
                  <c:v>2.25</c:v>
                </c:pt>
                <c:pt idx="537">
                  <c:v>2.25</c:v>
                </c:pt>
                <c:pt idx="538">
                  <c:v>2.25</c:v>
                </c:pt>
                <c:pt idx="539">
                  <c:v>2.25</c:v>
                </c:pt>
                <c:pt idx="540">
                  <c:v>2.25</c:v>
                </c:pt>
                <c:pt idx="541">
                  <c:v>2.25</c:v>
                </c:pt>
                <c:pt idx="542">
                  <c:v>2.25</c:v>
                </c:pt>
                <c:pt idx="543">
                  <c:v>2.25</c:v>
                </c:pt>
                <c:pt idx="544">
                  <c:v>2.25</c:v>
                </c:pt>
                <c:pt idx="545">
                  <c:v>2.25</c:v>
                </c:pt>
                <c:pt idx="546">
                  <c:v>2.25</c:v>
                </c:pt>
                <c:pt idx="547">
                  <c:v>2.25</c:v>
                </c:pt>
                <c:pt idx="548">
                  <c:v>2.25</c:v>
                </c:pt>
                <c:pt idx="549">
                  <c:v>2.25</c:v>
                </c:pt>
                <c:pt idx="550">
                  <c:v>2.25</c:v>
                </c:pt>
                <c:pt idx="551">
                  <c:v>2.25</c:v>
                </c:pt>
                <c:pt idx="552">
                  <c:v>2.25</c:v>
                </c:pt>
                <c:pt idx="553">
                  <c:v>2.25</c:v>
                </c:pt>
                <c:pt idx="554">
                  <c:v>2.25</c:v>
                </c:pt>
                <c:pt idx="555">
                  <c:v>2.25</c:v>
                </c:pt>
                <c:pt idx="556">
                  <c:v>2.25</c:v>
                </c:pt>
                <c:pt idx="557">
                  <c:v>2.25</c:v>
                </c:pt>
                <c:pt idx="558">
                  <c:v>2.25</c:v>
                </c:pt>
                <c:pt idx="559">
                  <c:v>2.25</c:v>
                </c:pt>
                <c:pt idx="560">
                  <c:v>2.25</c:v>
                </c:pt>
                <c:pt idx="561">
                  <c:v>2.25</c:v>
                </c:pt>
                <c:pt idx="562">
                  <c:v>2.25</c:v>
                </c:pt>
                <c:pt idx="563">
                  <c:v>2.25</c:v>
                </c:pt>
                <c:pt idx="564">
                  <c:v>2.25</c:v>
                </c:pt>
                <c:pt idx="565">
                  <c:v>2.25</c:v>
                </c:pt>
                <c:pt idx="566">
                  <c:v>2.25</c:v>
                </c:pt>
                <c:pt idx="567">
                  <c:v>2.25</c:v>
                </c:pt>
                <c:pt idx="568">
                  <c:v>2.25</c:v>
                </c:pt>
                <c:pt idx="569">
                  <c:v>2.25</c:v>
                </c:pt>
                <c:pt idx="570">
                  <c:v>2.25</c:v>
                </c:pt>
                <c:pt idx="571">
                  <c:v>2.25</c:v>
                </c:pt>
                <c:pt idx="572">
                  <c:v>2.25</c:v>
                </c:pt>
                <c:pt idx="573">
                  <c:v>2.25</c:v>
                </c:pt>
                <c:pt idx="574">
                  <c:v>2.25</c:v>
                </c:pt>
                <c:pt idx="575">
                  <c:v>2.25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2.5</c:v>
                </c:pt>
                <c:pt idx="620">
                  <c:v>2.5</c:v>
                </c:pt>
                <c:pt idx="621">
                  <c:v>2.5</c:v>
                </c:pt>
                <c:pt idx="622">
                  <c:v>2.5</c:v>
                </c:pt>
                <c:pt idx="623">
                  <c:v>2.5</c:v>
                </c:pt>
                <c:pt idx="624">
                  <c:v>2.5</c:v>
                </c:pt>
                <c:pt idx="625">
                  <c:v>2.5</c:v>
                </c:pt>
                <c:pt idx="626">
                  <c:v>2.5</c:v>
                </c:pt>
                <c:pt idx="627">
                  <c:v>2.5</c:v>
                </c:pt>
                <c:pt idx="628">
                  <c:v>2.5</c:v>
                </c:pt>
                <c:pt idx="629">
                  <c:v>2.5</c:v>
                </c:pt>
                <c:pt idx="630">
                  <c:v>2.5</c:v>
                </c:pt>
                <c:pt idx="631">
                  <c:v>2.5</c:v>
                </c:pt>
                <c:pt idx="632">
                  <c:v>2.5</c:v>
                </c:pt>
                <c:pt idx="633">
                  <c:v>2.5</c:v>
                </c:pt>
                <c:pt idx="634">
                  <c:v>2.5</c:v>
                </c:pt>
                <c:pt idx="635">
                  <c:v>2.5</c:v>
                </c:pt>
                <c:pt idx="636">
                  <c:v>2.5</c:v>
                </c:pt>
                <c:pt idx="637">
                  <c:v>2.5</c:v>
                </c:pt>
                <c:pt idx="638">
                  <c:v>2.5</c:v>
                </c:pt>
                <c:pt idx="639">
                  <c:v>2.5</c:v>
                </c:pt>
                <c:pt idx="640">
                  <c:v>2.5</c:v>
                </c:pt>
                <c:pt idx="641">
                  <c:v>2.5</c:v>
                </c:pt>
                <c:pt idx="642">
                  <c:v>2.5</c:v>
                </c:pt>
                <c:pt idx="643">
                  <c:v>2.5</c:v>
                </c:pt>
                <c:pt idx="644">
                  <c:v>2.5</c:v>
                </c:pt>
                <c:pt idx="645">
                  <c:v>2.5</c:v>
                </c:pt>
                <c:pt idx="646">
                  <c:v>2.5</c:v>
                </c:pt>
                <c:pt idx="647">
                  <c:v>2.5</c:v>
                </c:pt>
                <c:pt idx="648">
                  <c:v>2.5</c:v>
                </c:pt>
                <c:pt idx="649">
                  <c:v>2.5</c:v>
                </c:pt>
                <c:pt idx="650">
                  <c:v>2.5</c:v>
                </c:pt>
                <c:pt idx="651">
                  <c:v>2.5</c:v>
                </c:pt>
                <c:pt idx="652">
                  <c:v>2.5</c:v>
                </c:pt>
                <c:pt idx="653">
                  <c:v>2.5</c:v>
                </c:pt>
                <c:pt idx="654">
                  <c:v>2.5</c:v>
                </c:pt>
                <c:pt idx="655">
                  <c:v>2.5</c:v>
                </c:pt>
                <c:pt idx="656">
                  <c:v>2.5</c:v>
                </c:pt>
                <c:pt idx="657">
                  <c:v>2.5</c:v>
                </c:pt>
                <c:pt idx="658">
                  <c:v>2.5</c:v>
                </c:pt>
                <c:pt idx="659">
                  <c:v>2.5</c:v>
                </c:pt>
                <c:pt idx="660">
                  <c:v>2.5</c:v>
                </c:pt>
                <c:pt idx="661">
                  <c:v>2.5</c:v>
                </c:pt>
                <c:pt idx="662">
                  <c:v>2.5</c:v>
                </c:pt>
                <c:pt idx="663">
                  <c:v>2.5</c:v>
                </c:pt>
                <c:pt idx="664">
                  <c:v>2.5</c:v>
                </c:pt>
                <c:pt idx="665">
                  <c:v>2.5</c:v>
                </c:pt>
                <c:pt idx="666">
                  <c:v>2.5</c:v>
                </c:pt>
                <c:pt idx="667">
                  <c:v>2.5</c:v>
                </c:pt>
                <c:pt idx="668">
                  <c:v>2.5</c:v>
                </c:pt>
                <c:pt idx="669">
                  <c:v>2.5</c:v>
                </c:pt>
                <c:pt idx="670">
                  <c:v>2.5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2.5</c:v>
                </c:pt>
                <c:pt idx="712">
                  <c:v>2.5</c:v>
                </c:pt>
                <c:pt idx="713">
                  <c:v>2.5</c:v>
                </c:pt>
                <c:pt idx="964">
                  <c:v>2.5</c:v>
                </c:pt>
                <c:pt idx="133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0-4DB3-82CD-55A3BFD1FD53}"/>
            </c:ext>
          </c:extLst>
        </c:ser>
        <c:ser>
          <c:idx val="2"/>
          <c:order val="1"/>
          <c:tx>
            <c:strRef>
              <c:f>'3.1.3'!$D$1</c:f>
              <c:strCache>
                <c:ptCount val="1"/>
                <c:pt idx="0">
                  <c:v>Federal Funds Rate (upper bound, January 2019)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 w="15875">
                <a:solidFill>
                  <a:srgbClr val="057D46"/>
                </a:solidFill>
              </a:ln>
            </c:spPr>
          </c:marker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'3.1.3'!$D$4:$D$1334</c:f>
              <c:numCache>
                <c:formatCode>0.00</c:formatCode>
                <c:ptCount val="1331"/>
                <c:pt idx="964">
                  <c:v>3</c:v>
                </c:pt>
                <c:pt idx="13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B0-4DB3-82CD-55A3BFD1FD53}"/>
            </c:ext>
          </c:extLst>
        </c:ser>
        <c:ser>
          <c:idx val="1"/>
          <c:order val="2"/>
          <c:tx>
            <c:strRef>
              <c:f>'3.1.3'!$C$1</c:f>
              <c:strCache>
                <c:ptCount val="1"/>
                <c:pt idx="0">
                  <c:v>ECB Deposit Facility Rate (April 2019)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964"/>
            <c:marker>
              <c:symbol val="circle"/>
              <c:size val="5"/>
              <c:spPr>
                <a:solidFill>
                  <a:srgbClr val="DC4B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B0-4DB3-82CD-55A3BFD1FD53}"/>
              </c:ext>
            </c:extLst>
          </c:dPt>
          <c:dPt>
            <c:idx val="1330"/>
            <c:marker>
              <c:symbol val="circle"/>
              <c:size val="5"/>
              <c:spPr>
                <a:solidFill>
                  <a:srgbClr val="DC4B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B0-4DB3-82CD-55A3BFD1FD53}"/>
              </c:ext>
            </c:extLst>
          </c:dPt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'3.1.3'!$C$4:$C$1334</c:f>
              <c:numCache>
                <c:formatCode>0.00</c:formatCode>
                <c:ptCount val="1331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24">
                  <c:v>-0.4</c:v>
                </c:pt>
                <c:pt idx="525">
                  <c:v>-0.4</c:v>
                </c:pt>
                <c:pt idx="526">
                  <c:v>-0.4</c:v>
                </c:pt>
                <c:pt idx="527">
                  <c:v>-0.4</c:v>
                </c:pt>
                <c:pt idx="528">
                  <c:v>-0.4</c:v>
                </c:pt>
                <c:pt idx="529">
                  <c:v>-0.4</c:v>
                </c:pt>
                <c:pt idx="530">
                  <c:v>-0.4</c:v>
                </c:pt>
                <c:pt idx="531">
                  <c:v>-0.4</c:v>
                </c:pt>
                <c:pt idx="532">
                  <c:v>-0.4</c:v>
                </c:pt>
                <c:pt idx="533">
                  <c:v>-0.4</c:v>
                </c:pt>
                <c:pt idx="534">
                  <c:v>-0.4</c:v>
                </c:pt>
                <c:pt idx="535">
                  <c:v>-0.4</c:v>
                </c:pt>
                <c:pt idx="536">
                  <c:v>-0.4</c:v>
                </c:pt>
                <c:pt idx="537">
                  <c:v>-0.4</c:v>
                </c:pt>
                <c:pt idx="538">
                  <c:v>-0.4</c:v>
                </c:pt>
                <c:pt idx="539">
                  <c:v>-0.4</c:v>
                </c:pt>
                <c:pt idx="540">
                  <c:v>-0.4</c:v>
                </c:pt>
                <c:pt idx="541">
                  <c:v>-0.4</c:v>
                </c:pt>
                <c:pt idx="542">
                  <c:v>-0.4</c:v>
                </c:pt>
                <c:pt idx="543">
                  <c:v>-0.4</c:v>
                </c:pt>
                <c:pt idx="544">
                  <c:v>-0.4</c:v>
                </c:pt>
                <c:pt idx="545">
                  <c:v>-0.4</c:v>
                </c:pt>
                <c:pt idx="546">
                  <c:v>-0.4</c:v>
                </c:pt>
                <c:pt idx="547">
                  <c:v>-0.4</c:v>
                </c:pt>
                <c:pt idx="548">
                  <c:v>-0.4</c:v>
                </c:pt>
                <c:pt idx="549">
                  <c:v>-0.4</c:v>
                </c:pt>
                <c:pt idx="550">
                  <c:v>-0.4</c:v>
                </c:pt>
                <c:pt idx="551">
                  <c:v>-0.4</c:v>
                </c:pt>
                <c:pt idx="552">
                  <c:v>-0.4</c:v>
                </c:pt>
                <c:pt idx="553">
                  <c:v>-0.4</c:v>
                </c:pt>
                <c:pt idx="554">
                  <c:v>-0.4</c:v>
                </c:pt>
                <c:pt idx="555">
                  <c:v>-0.4</c:v>
                </c:pt>
                <c:pt idx="556">
                  <c:v>-0.4</c:v>
                </c:pt>
                <c:pt idx="557">
                  <c:v>-0.4</c:v>
                </c:pt>
                <c:pt idx="558">
                  <c:v>-0.4</c:v>
                </c:pt>
                <c:pt idx="559">
                  <c:v>-0.4</c:v>
                </c:pt>
                <c:pt idx="560">
                  <c:v>-0.4</c:v>
                </c:pt>
                <c:pt idx="561">
                  <c:v>-0.4</c:v>
                </c:pt>
                <c:pt idx="562">
                  <c:v>-0.4</c:v>
                </c:pt>
                <c:pt idx="563">
                  <c:v>-0.4</c:v>
                </c:pt>
                <c:pt idx="564">
                  <c:v>-0.4</c:v>
                </c:pt>
                <c:pt idx="565">
                  <c:v>-0.4</c:v>
                </c:pt>
                <c:pt idx="566">
                  <c:v>-0.4</c:v>
                </c:pt>
                <c:pt idx="567">
                  <c:v>-0.4</c:v>
                </c:pt>
                <c:pt idx="568">
                  <c:v>-0.4</c:v>
                </c:pt>
                <c:pt idx="569">
                  <c:v>-0.4</c:v>
                </c:pt>
                <c:pt idx="570">
                  <c:v>-0.4</c:v>
                </c:pt>
                <c:pt idx="571">
                  <c:v>-0.4</c:v>
                </c:pt>
                <c:pt idx="572">
                  <c:v>-0.4</c:v>
                </c:pt>
                <c:pt idx="573">
                  <c:v>-0.4</c:v>
                </c:pt>
                <c:pt idx="574">
                  <c:v>-0.4</c:v>
                </c:pt>
                <c:pt idx="575">
                  <c:v>-0.4</c:v>
                </c:pt>
                <c:pt idx="576">
                  <c:v>-0.4</c:v>
                </c:pt>
                <c:pt idx="577">
                  <c:v>-0.4</c:v>
                </c:pt>
                <c:pt idx="578">
                  <c:v>-0.4</c:v>
                </c:pt>
                <c:pt idx="579">
                  <c:v>-0.4</c:v>
                </c:pt>
                <c:pt idx="580">
                  <c:v>-0.4</c:v>
                </c:pt>
                <c:pt idx="581">
                  <c:v>-0.4</c:v>
                </c:pt>
                <c:pt idx="582">
                  <c:v>-0.4</c:v>
                </c:pt>
                <c:pt idx="583">
                  <c:v>-0.4</c:v>
                </c:pt>
                <c:pt idx="584">
                  <c:v>-0.4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-0.4</c:v>
                </c:pt>
                <c:pt idx="665">
                  <c:v>-0.4</c:v>
                </c:pt>
                <c:pt idx="666">
                  <c:v>-0.4</c:v>
                </c:pt>
                <c:pt idx="667">
                  <c:v>-0.4</c:v>
                </c:pt>
                <c:pt idx="668">
                  <c:v>-0.4</c:v>
                </c:pt>
                <c:pt idx="669">
                  <c:v>-0.4</c:v>
                </c:pt>
                <c:pt idx="670">
                  <c:v>-0.4</c:v>
                </c:pt>
                <c:pt idx="671">
                  <c:v>-0.4</c:v>
                </c:pt>
                <c:pt idx="672">
                  <c:v>-0.4</c:v>
                </c:pt>
                <c:pt idx="673">
                  <c:v>-0.4</c:v>
                </c:pt>
                <c:pt idx="674">
                  <c:v>-0.4</c:v>
                </c:pt>
                <c:pt idx="675">
                  <c:v>-0.4</c:v>
                </c:pt>
                <c:pt idx="676">
                  <c:v>-0.4</c:v>
                </c:pt>
                <c:pt idx="677">
                  <c:v>-0.4</c:v>
                </c:pt>
                <c:pt idx="678">
                  <c:v>-0.4</c:v>
                </c:pt>
                <c:pt idx="679">
                  <c:v>-0.4</c:v>
                </c:pt>
                <c:pt idx="680">
                  <c:v>-0.4</c:v>
                </c:pt>
                <c:pt idx="681">
                  <c:v>-0.4</c:v>
                </c:pt>
                <c:pt idx="682">
                  <c:v>-0.4</c:v>
                </c:pt>
                <c:pt idx="683">
                  <c:v>-0.4</c:v>
                </c:pt>
                <c:pt idx="684">
                  <c:v>-0.4</c:v>
                </c:pt>
                <c:pt idx="685">
                  <c:v>-0.4</c:v>
                </c:pt>
                <c:pt idx="686">
                  <c:v>-0.4</c:v>
                </c:pt>
                <c:pt idx="687">
                  <c:v>-0.4</c:v>
                </c:pt>
                <c:pt idx="688">
                  <c:v>-0.4</c:v>
                </c:pt>
                <c:pt idx="689">
                  <c:v>-0.4</c:v>
                </c:pt>
                <c:pt idx="690">
                  <c:v>-0.4</c:v>
                </c:pt>
                <c:pt idx="691">
                  <c:v>-0.4</c:v>
                </c:pt>
                <c:pt idx="692">
                  <c:v>-0.4</c:v>
                </c:pt>
                <c:pt idx="693">
                  <c:v>-0.4</c:v>
                </c:pt>
                <c:pt idx="694">
                  <c:v>-0.4</c:v>
                </c:pt>
                <c:pt idx="695">
                  <c:v>-0.4</c:v>
                </c:pt>
                <c:pt idx="696">
                  <c:v>-0.4</c:v>
                </c:pt>
                <c:pt idx="697">
                  <c:v>-0.4</c:v>
                </c:pt>
                <c:pt idx="698">
                  <c:v>-0.4</c:v>
                </c:pt>
                <c:pt idx="699">
                  <c:v>-0.4</c:v>
                </c:pt>
                <c:pt idx="700">
                  <c:v>-0.4</c:v>
                </c:pt>
                <c:pt idx="701">
                  <c:v>-0.4</c:v>
                </c:pt>
                <c:pt idx="702">
                  <c:v>-0.4</c:v>
                </c:pt>
                <c:pt idx="703">
                  <c:v>-0.4</c:v>
                </c:pt>
                <c:pt idx="704">
                  <c:v>-0.4</c:v>
                </c:pt>
                <c:pt idx="705">
                  <c:v>-0.4</c:v>
                </c:pt>
                <c:pt idx="706">
                  <c:v>-0.4</c:v>
                </c:pt>
                <c:pt idx="707">
                  <c:v>-0.4</c:v>
                </c:pt>
                <c:pt idx="708">
                  <c:v>-0.4</c:v>
                </c:pt>
                <c:pt idx="709">
                  <c:v>-0.4</c:v>
                </c:pt>
                <c:pt idx="710">
                  <c:v>-0.4</c:v>
                </c:pt>
                <c:pt idx="711">
                  <c:v>-0.4</c:v>
                </c:pt>
                <c:pt idx="712">
                  <c:v>-0.4</c:v>
                </c:pt>
                <c:pt idx="713">
                  <c:v>-0.4</c:v>
                </c:pt>
                <c:pt idx="964">
                  <c:v>-0.4</c:v>
                </c:pt>
                <c:pt idx="1330">
                  <c:v>-0.25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B0-4DB3-82CD-55A3BFD1FD53}"/>
            </c:ext>
          </c:extLst>
        </c:ser>
        <c:ser>
          <c:idx val="3"/>
          <c:order val="3"/>
          <c:tx>
            <c:strRef>
              <c:f>'3.1.3'!$E$1</c:f>
              <c:strCache>
                <c:ptCount val="1"/>
                <c:pt idx="0">
                  <c:v>ECB Deposit Facility Rate (January 2019)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 w="15875">
                <a:solidFill>
                  <a:srgbClr val="DC4B64"/>
                </a:solidFill>
              </a:ln>
            </c:spPr>
          </c:marker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'3.1.3'!$E$4:$E$1334</c:f>
              <c:numCache>
                <c:formatCode>0.00</c:formatCode>
                <c:ptCount val="1331"/>
                <c:pt idx="964">
                  <c:v>-0.25</c:v>
                </c:pt>
                <c:pt idx="133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B0-4DB3-82CD-55A3BFD1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457856"/>
        <c:axId val="767459496"/>
      </c:lineChart>
      <c:dateAx>
        <c:axId val="767457856"/>
        <c:scaling>
          <c:orientation val="minMax"/>
          <c:max val="4422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67459496"/>
        <c:crosses val="autoZero"/>
        <c:auto val="1"/>
        <c:lblOffset val="100"/>
        <c:baseTimeUnit val="days"/>
        <c:majorUnit val="360"/>
        <c:majorTimeUnit val="days"/>
        <c:minorUnit val="1"/>
        <c:minorTimeUnit val="years"/>
      </c:dateAx>
      <c:valAx>
        <c:axId val="767459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6745785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  <a:extLst/>
      </c:spPr>
    </c:plotArea>
    <c:legend>
      <c:legendPos val="b"/>
      <c:layout>
        <c:manualLayout>
          <c:xMode val="edge"/>
          <c:yMode val="edge"/>
          <c:x val="0"/>
          <c:y val="0.71444379293013904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'3.1.4'!$B$1</c:f>
              <c:strCache>
                <c:ptCount val="1"/>
                <c:pt idx="0">
                  <c:v>ECPI (current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'3.1.4'!$B$4:$B$75</c:f>
              <c:numCache>
                <c:formatCode>0.000</c:formatCode>
                <c:ptCount val="72"/>
                <c:pt idx="0">
                  <c:v>0.76600000000000001</c:v>
                </c:pt>
                <c:pt idx="1">
                  <c:v>0.77200000000000002</c:v>
                </c:pt>
                <c:pt idx="2">
                  <c:v>0.82599999999999996</c:v>
                </c:pt>
                <c:pt idx="3">
                  <c:v>0.91200000000000003</c:v>
                </c:pt>
                <c:pt idx="4">
                  <c:v>0.96399999999999997</c:v>
                </c:pt>
                <c:pt idx="5">
                  <c:v>0.89200000000000002</c:v>
                </c:pt>
                <c:pt idx="6">
                  <c:v>0.85299999999999998</c:v>
                </c:pt>
                <c:pt idx="7">
                  <c:v>0.84499999999999997</c:v>
                </c:pt>
                <c:pt idx="8">
                  <c:v>0.83399999999999996</c:v>
                </c:pt>
                <c:pt idx="9">
                  <c:v>0.83699999999999997</c:v>
                </c:pt>
                <c:pt idx="10">
                  <c:v>0.88700000000000001</c:v>
                </c:pt>
                <c:pt idx="11">
                  <c:v>0.91400000000000003</c:v>
                </c:pt>
                <c:pt idx="12">
                  <c:v>0.93400000000000005</c:v>
                </c:pt>
                <c:pt idx="13">
                  <c:v>0.93500000000000005</c:v>
                </c:pt>
                <c:pt idx="14">
                  <c:v>0.93700000000000006</c:v>
                </c:pt>
                <c:pt idx="15">
                  <c:v>0.90600000000000003</c:v>
                </c:pt>
                <c:pt idx="16">
                  <c:v>0.89800000000000002</c:v>
                </c:pt>
                <c:pt idx="17">
                  <c:v>0.90100000000000002</c:v>
                </c:pt>
                <c:pt idx="18">
                  <c:v>0.93300000000000005</c:v>
                </c:pt>
                <c:pt idx="19">
                  <c:v>0.96399999999999997</c:v>
                </c:pt>
                <c:pt idx="20">
                  <c:v>0.98599999999999999</c:v>
                </c:pt>
                <c:pt idx="21">
                  <c:v>0.96699999999999997</c:v>
                </c:pt>
                <c:pt idx="22">
                  <c:v>0.96099999999999997</c:v>
                </c:pt>
                <c:pt idx="23">
                  <c:v>0.97799999999999998</c:v>
                </c:pt>
                <c:pt idx="24">
                  <c:v>1.014</c:v>
                </c:pt>
                <c:pt idx="25">
                  <c:v>1.0409999999999999</c:v>
                </c:pt>
                <c:pt idx="26">
                  <c:v>1.0580000000000001</c:v>
                </c:pt>
                <c:pt idx="27">
                  <c:v>1.0449999999999999</c:v>
                </c:pt>
                <c:pt idx="28">
                  <c:v>1.0549999999999999</c:v>
                </c:pt>
                <c:pt idx="29">
                  <c:v>1.0269999999999999</c:v>
                </c:pt>
                <c:pt idx="30">
                  <c:v>1.0109999999999999</c:v>
                </c:pt>
                <c:pt idx="31">
                  <c:v>1.0069999999999999</c:v>
                </c:pt>
                <c:pt idx="32">
                  <c:v>0.97399999999999998</c:v>
                </c:pt>
                <c:pt idx="33">
                  <c:v>0.97199999999999998</c:v>
                </c:pt>
                <c:pt idx="34">
                  <c:v>0.96399999999999997</c:v>
                </c:pt>
                <c:pt idx="35">
                  <c:v>0.95199999999999996</c:v>
                </c:pt>
                <c:pt idx="36">
                  <c:v>0.95199999999999996</c:v>
                </c:pt>
                <c:pt idx="37">
                  <c:v>0.97499999999999998</c:v>
                </c:pt>
                <c:pt idx="38">
                  <c:v>0.95899999999999996</c:v>
                </c:pt>
                <c:pt idx="39">
                  <c:v>0.96199999999999997</c:v>
                </c:pt>
                <c:pt idx="40">
                  <c:v>0.96599999999999997</c:v>
                </c:pt>
                <c:pt idx="41">
                  <c:v>0.96799999999999997</c:v>
                </c:pt>
                <c:pt idx="42">
                  <c:v>0.96499999999999997</c:v>
                </c:pt>
                <c:pt idx="43">
                  <c:v>0.96099999999999997</c:v>
                </c:pt>
                <c:pt idx="44">
                  <c:v>0.95499999999999996</c:v>
                </c:pt>
                <c:pt idx="45">
                  <c:v>0.94299999999999995</c:v>
                </c:pt>
                <c:pt idx="46">
                  <c:v>0.94699999999999995</c:v>
                </c:pt>
                <c:pt idx="47">
                  <c:v>0.95099999999999996</c:v>
                </c:pt>
                <c:pt idx="48">
                  <c:v>0.95099999999999996</c:v>
                </c:pt>
                <c:pt idx="49">
                  <c:v>0.94799999999999995</c:v>
                </c:pt>
                <c:pt idx="50">
                  <c:v>0.94399999999999995</c:v>
                </c:pt>
                <c:pt idx="51">
                  <c:v>0.94699999999999995</c:v>
                </c:pt>
                <c:pt idx="52">
                  <c:v>0.94799999999999995</c:v>
                </c:pt>
                <c:pt idx="53">
                  <c:v>0.95</c:v>
                </c:pt>
                <c:pt idx="54">
                  <c:v>0.95</c:v>
                </c:pt>
                <c:pt idx="55">
                  <c:v>0.95299999999999996</c:v>
                </c:pt>
                <c:pt idx="56">
                  <c:v>0.95599999999999996</c:v>
                </c:pt>
                <c:pt idx="57">
                  <c:v>0.95099999999999996</c:v>
                </c:pt>
                <c:pt idx="58">
                  <c:v>0.94899999999999995</c:v>
                </c:pt>
                <c:pt idx="59">
                  <c:v>0.95299999999999996</c:v>
                </c:pt>
                <c:pt idx="60">
                  <c:v>0.94899999999999995</c:v>
                </c:pt>
                <c:pt idx="61">
                  <c:v>0.94799999999999995</c:v>
                </c:pt>
                <c:pt idx="62">
                  <c:v>0.94899999999999995</c:v>
                </c:pt>
                <c:pt idx="63">
                  <c:v>0.95</c:v>
                </c:pt>
                <c:pt idx="64">
                  <c:v>0.95199999999999996</c:v>
                </c:pt>
                <c:pt idx="65">
                  <c:v>0.95299999999999996</c:v>
                </c:pt>
                <c:pt idx="66">
                  <c:v>0.94699999999999995</c:v>
                </c:pt>
                <c:pt idx="67">
                  <c:v>0.94499999999999995</c:v>
                </c:pt>
                <c:pt idx="68">
                  <c:v>0.94399999999999995</c:v>
                </c:pt>
                <c:pt idx="69">
                  <c:v>0.94499999999999995</c:v>
                </c:pt>
                <c:pt idx="70">
                  <c:v>0.94599999999999995</c:v>
                </c:pt>
                <c:pt idx="71">
                  <c:v>0.94799999999999995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'3.1.4'!$C$1</c:f>
              <c:strCache>
                <c:ptCount val="1"/>
                <c:pt idx="0">
                  <c:v>ECPI (previous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'3.1.4'!$C$4:$C$75</c:f>
              <c:numCache>
                <c:formatCode>0.0</c:formatCode>
                <c:ptCount val="72"/>
                <c:pt idx="35" formatCode="0.000">
                  <c:v>0.95199999999999996</c:v>
                </c:pt>
                <c:pt idx="36" formatCode="0.000">
                  <c:v>0.95</c:v>
                </c:pt>
                <c:pt idx="37" formatCode="0.000">
                  <c:v>0.94399999999999995</c:v>
                </c:pt>
                <c:pt idx="38" formatCode="0.000">
                  <c:v>0.93600000000000005</c:v>
                </c:pt>
                <c:pt idx="39" formatCode="0.000">
                  <c:v>0.93700000000000006</c:v>
                </c:pt>
                <c:pt idx="40" formatCode="0.000">
                  <c:v>0.94399999999999995</c:v>
                </c:pt>
                <c:pt idx="41" formatCode="0.000">
                  <c:v>0.95099999999999996</c:v>
                </c:pt>
                <c:pt idx="42" formatCode="0.000">
                  <c:v>0.94899999999999995</c:v>
                </c:pt>
                <c:pt idx="43" formatCode="0.000">
                  <c:v>0.94399999999999995</c:v>
                </c:pt>
                <c:pt idx="44" formatCode="0.000">
                  <c:v>0.93899999999999995</c:v>
                </c:pt>
                <c:pt idx="45" formatCode="0.000">
                  <c:v>0.93400000000000005</c:v>
                </c:pt>
                <c:pt idx="46" formatCode="0.000">
                  <c:v>0.93799999999999994</c:v>
                </c:pt>
                <c:pt idx="47" formatCode="0.000">
                  <c:v>0.94299999999999995</c:v>
                </c:pt>
                <c:pt idx="48" formatCode="0.000">
                  <c:v>0.94899999999999995</c:v>
                </c:pt>
                <c:pt idx="49" formatCode="0.000">
                  <c:v>0.94599999999999995</c:v>
                </c:pt>
                <c:pt idx="50" formatCode="0.000">
                  <c:v>0.94399999999999995</c:v>
                </c:pt>
                <c:pt idx="51" formatCode="0.000">
                  <c:v>0.94599999999999995</c:v>
                </c:pt>
                <c:pt idx="52" formatCode="0.000">
                  <c:v>0.94699999999999995</c:v>
                </c:pt>
                <c:pt idx="53" formatCode="0.000">
                  <c:v>0.94799999999999995</c:v>
                </c:pt>
                <c:pt idx="54" formatCode="0.000">
                  <c:v>0.95199999999999996</c:v>
                </c:pt>
                <c:pt idx="55" formatCode="0.000">
                  <c:v>0.95499999999999996</c:v>
                </c:pt>
                <c:pt idx="56" formatCode="0.000">
                  <c:v>0.95799999999999996</c:v>
                </c:pt>
                <c:pt idx="57" formatCode="0.000">
                  <c:v>0.95699999999999996</c:v>
                </c:pt>
                <c:pt idx="58" formatCode="0.000">
                  <c:v>0.95499999999999996</c:v>
                </c:pt>
                <c:pt idx="59" formatCode="0.000">
                  <c:v>0.95599999999999996</c:v>
                </c:pt>
                <c:pt idx="60" formatCode="0.000">
                  <c:v>0.95699999999999996</c:v>
                </c:pt>
                <c:pt idx="61" formatCode="0.000">
                  <c:v>0.95599999999999996</c:v>
                </c:pt>
                <c:pt idx="62" formatCode="0.000">
                  <c:v>0.95599999999999996</c:v>
                </c:pt>
                <c:pt idx="63" formatCode="0.000">
                  <c:v>0.95799999999999996</c:v>
                </c:pt>
                <c:pt idx="64" formatCode="0.000">
                  <c:v>0.96</c:v>
                </c:pt>
                <c:pt idx="65" formatCode="0.000">
                  <c:v>0.96099999999999997</c:v>
                </c:pt>
                <c:pt idx="66" formatCode="0.000">
                  <c:v>0.95899999999999996</c:v>
                </c:pt>
                <c:pt idx="67" formatCode="0.000">
                  <c:v>0.95799999999999996</c:v>
                </c:pt>
                <c:pt idx="68" formatCode="0.000">
                  <c:v>0.95599999999999996</c:v>
                </c:pt>
                <c:pt idx="69" formatCode="0.000">
                  <c:v>0.95699999999999996</c:v>
                </c:pt>
                <c:pt idx="70" formatCode="0.000">
                  <c:v>0.95799999999999996</c:v>
                </c:pt>
                <c:pt idx="71" formatCode="0.000">
                  <c:v>0.95699999999999996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40640"/>
        <c:axId val="515442176"/>
      </c:lineChart>
      <c:dateAx>
        <c:axId val="515440640"/>
        <c:scaling>
          <c:orientation val="minMax"/>
          <c:min val="424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2176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515442176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0640"/>
        <c:crosses val="autoZero"/>
        <c:crossBetween val="between"/>
        <c:maj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723622047244099"/>
          <c:h val="0.695201119438383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'3.1.8'!$B$1</c:f>
              <c:strCache>
                <c:ptCount val="1"/>
                <c:pt idx="0">
                  <c:v>World Production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'3.1.8'!$A$4:$A$19</c:f>
              <c:strCache>
                <c:ptCount val="16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</c:strCache>
            </c:strRef>
          </c:cat>
          <c:val>
            <c:numRef>
              <c:f>'3.1.8'!$B$4:$B$19</c:f>
              <c:numCache>
                <c:formatCode>0.0</c:formatCode>
                <c:ptCount val="16"/>
                <c:pt idx="0">
                  <c:v>97.217033220000005</c:v>
                </c:pt>
                <c:pt idx="1">
                  <c:v>97.534726695000003</c:v>
                </c:pt>
                <c:pt idx="2">
                  <c:v>98.592281616999998</c:v>
                </c:pt>
                <c:pt idx="3">
                  <c:v>99.135507759000006</c:v>
                </c:pt>
                <c:pt idx="4">
                  <c:v>99.251014182999995</c:v>
                </c:pt>
                <c:pt idx="5">
                  <c:v>99.788380291999999</c:v>
                </c:pt>
                <c:pt idx="6">
                  <c:v>101.41419909</c:v>
                </c:pt>
                <c:pt idx="7">
                  <c:v>102.16048223</c:v>
                </c:pt>
                <c:pt idx="8">
                  <c:v>100.13010075</c:v>
                </c:pt>
                <c:pt idx="9">
                  <c:v>101.39990093999999</c:v>
                </c:pt>
                <c:pt idx="10">
                  <c:v>102.16621388</c:v>
                </c:pt>
                <c:pt idx="11">
                  <c:v>102.35819173</c:v>
                </c:pt>
                <c:pt idx="12">
                  <c:v>102.06352892</c:v>
                </c:pt>
                <c:pt idx="13">
                  <c:v>103.31583439000001</c:v>
                </c:pt>
                <c:pt idx="14">
                  <c:v>103.66967792</c:v>
                </c:pt>
                <c:pt idx="15">
                  <c:v>103.78078606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94053632"/>
        <c:axId val="494055424"/>
      </c:barChart>
      <c:lineChart>
        <c:grouping val="standard"/>
        <c:varyColors val="0"/>
        <c:ser>
          <c:idx val="0"/>
          <c:order val="1"/>
          <c:tx>
            <c:strRef>
              <c:f>'3.1.8'!$C$1</c:f>
              <c:strCache>
                <c:ptCount val="1"/>
                <c:pt idx="0">
                  <c:v>World Consumption</c:v>
                </c:pt>
              </c:strCache>
            </c:strRef>
          </c:tx>
          <c:spPr>
            <a:ln>
              <a:solidFill>
                <a:srgbClr val="7D0532"/>
              </a:solidFill>
            </a:ln>
            <a:effectLst/>
            <a:extLst/>
          </c:spPr>
          <c:marker>
            <c:symbol val="none"/>
          </c:marker>
          <c:cat>
            <c:strRef>
              <c:f>'3.1.8'!$A$4:$A$19</c:f>
              <c:strCache>
                <c:ptCount val="16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</c:strCache>
            </c:strRef>
          </c:cat>
          <c:val>
            <c:numRef>
              <c:f>'3.1.8'!$C$4:$C$19</c:f>
              <c:numCache>
                <c:formatCode>0.0</c:formatCode>
                <c:ptCount val="16"/>
                <c:pt idx="0">
                  <c:v>96.785124745000005</c:v>
                </c:pt>
                <c:pt idx="1">
                  <c:v>98.575791452000004</c:v>
                </c:pt>
                <c:pt idx="2">
                  <c:v>99.053650348000005</c:v>
                </c:pt>
                <c:pt idx="3">
                  <c:v>99.383014716999995</c:v>
                </c:pt>
                <c:pt idx="4">
                  <c:v>99.221111633999996</c:v>
                </c:pt>
                <c:pt idx="5">
                  <c:v>99.647826538999993</c:v>
                </c:pt>
                <c:pt idx="6">
                  <c:v>100.58250499</c:v>
                </c:pt>
                <c:pt idx="7">
                  <c:v>100.45865817000001</c:v>
                </c:pt>
                <c:pt idx="8">
                  <c:v>100.5870015</c:v>
                </c:pt>
                <c:pt idx="9">
                  <c:v>100.83752093</c:v>
                </c:pt>
                <c:pt idx="10">
                  <c:v>101.98565429999999</c:v>
                </c:pt>
                <c:pt idx="11">
                  <c:v>102.09725306</c:v>
                </c:pt>
                <c:pt idx="12">
                  <c:v>101.83590931000001</c:v>
                </c:pt>
                <c:pt idx="13">
                  <c:v>102.38555802</c:v>
                </c:pt>
                <c:pt idx="14">
                  <c:v>103.54958693</c:v>
                </c:pt>
                <c:pt idx="15">
                  <c:v>103.51425421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53632"/>
        <c:axId val="494055424"/>
      </c:lineChart>
      <c:catAx>
        <c:axId val="494053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5424"/>
        <c:crosses val="autoZero"/>
        <c:auto val="1"/>
        <c:lblAlgn val="ctr"/>
        <c:lblOffset val="100"/>
        <c:noMultiLvlLbl val="0"/>
      </c:catAx>
      <c:valAx>
        <c:axId val="494055424"/>
        <c:scaling>
          <c:orientation val="minMax"/>
          <c:min val="9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363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56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46E-2"/>
          <c:y val="3.7330520869343888E-2"/>
          <c:w val="0.81699514416010643"/>
          <c:h val="0.6718491792442437"/>
        </c:manualLayout>
      </c:layout>
      <c:areaChart>
        <c:grouping val="stacked"/>
        <c:varyColors val="0"/>
        <c:ser>
          <c:idx val="3"/>
          <c:order val="3"/>
          <c:tx>
            <c:strRef>
              <c:f>'3.2.1'!$F$1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'3.2.1'!$F$7:$F$23</c:f>
              <c:numCache>
                <c:formatCode>0.0</c:formatCode>
                <c:ptCount val="17"/>
                <c:pt idx="0">
                  <c:v>6</c:v>
                </c:pt>
                <c:pt idx="1">
                  <c:v>5.5</c:v>
                </c:pt>
                <c:pt idx="2">
                  <c:v>5</c:v>
                </c:pt>
                <c:pt idx="3">
                  <c:v>4.5</c:v>
                </c:pt>
                <c:pt idx="4">
                  <c:v>4</c:v>
                </c:pt>
                <c:pt idx="5">
                  <c:v>3.75</c:v>
                </c:pt>
                <c:pt idx="6">
                  <c:v>3.5</c:v>
                </c:pt>
                <c:pt idx="7">
                  <c:v>3.25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9-4C76-AFBE-7F60EB1D9487}"/>
            </c:ext>
          </c:extLst>
        </c:ser>
        <c:ser>
          <c:idx val="2"/>
          <c:order val="4"/>
          <c:tx>
            <c:strRef>
              <c:f>'3.2.1'!$I$1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'3.2.1'!$I$7:$I$23</c:f>
              <c:numCache>
                <c:formatCode>0.0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25600"/>
        <c:axId val="518027136"/>
      </c:areaChart>
      <c:barChart>
        <c:barDir val="col"/>
        <c:grouping val="clustered"/>
        <c:varyColors val="0"/>
        <c:ser>
          <c:idx val="1"/>
          <c:order val="2"/>
          <c:tx>
            <c:strRef>
              <c:f>'3.2.1'!$D$1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'3.2.1'!$D$7:$D$23</c:f>
              <c:numCache>
                <c:formatCode>0.0</c:formatCode>
                <c:ptCount val="17"/>
                <c:pt idx="0">
                  <c:v>3.1</c:v>
                </c:pt>
                <c:pt idx="1">
                  <c:v>3.5</c:v>
                </c:pt>
                <c:pt idx="2">
                  <c:v>0.7</c:v>
                </c:pt>
                <c:pt idx="3">
                  <c:v>1.2</c:v>
                </c:pt>
                <c:pt idx="4">
                  <c:v>3.9</c:v>
                </c:pt>
                <c:pt idx="5">
                  <c:v>2.4</c:v>
                </c:pt>
                <c:pt idx="6">
                  <c:v>0.7</c:v>
                </c:pt>
                <c:pt idx="7">
                  <c:v>0.1</c:v>
                </c:pt>
                <c:pt idx="8">
                  <c:v>2.9</c:v>
                </c:pt>
                <c:pt idx="9">
                  <c:v>2</c:v>
                </c:pt>
                <c:pt idx="10">
                  <c:v>0.6</c:v>
                </c:pt>
                <c:pt idx="11">
                  <c:v>0.2</c:v>
                </c:pt>
                <c:pt idx="12">
                  <c:v>2.1</c:v>
                </c:pt>
                <c:pt idx="13">
                  <c:v>2</c:v>
                </c:pt>
                <c:pt idx="14">
                  <c:v>0.7</c:v>
                </c:pt>
                <c:pt idx="15">
                  <c:v>0.2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8025600"/>
        <c:axId val="518027136"/>
      </c:barChart>
      <c:lineChart>
        <c:grouping val="standard"/>
        <c:varyColors val="0"/>
        <c:ser>
          <c:idx val="0"/>
          <c:order val="0"/>
          <c:tx>
            <c:strRef>
              <c:f>'3.2.1'!$C$1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D9-4C76-AFBE-7F60EB1D9487}"/>
              </c:ext>
            </c:extLst>
          </c:dPt>
          <c:dPt>
            <c:idx val="12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D9-4C76-AFBE-7F60EB1D9487}"/>
              </c:ext>
            </c:extLst>
          </c:dPt>
          <c:dPt>
            <c:idx val="16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D9-4C76-AFBE-7F60EB1D9487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C76-AFBE-7F60EB1D948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C76-AFBE-7F60EB1D9487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C76-AFBE-7F60EB1D9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'3.2.1'!$C$7:$C$23</c:f>
              <c:numCache>
                <c:formatCode>0.0</c:formatCode>
                <c:ptCount val="17"/>
                <c:pt idx="0">
                  <c:v>13.7</c:v>
                </c:pt>
                <c:pt idx="1">
                  <c:v>13.2</c:v>
                </c:pt>
                <c:pt idx="2">
                  <c:v>9.9</c:v>
                </c:pt>
                <c:pt idx="3">
                  <c:v>8.9</c:v>
                </c:pt>
                <c:pt idx="4">
                  <c:v>9.8000000000000007</c:v>
                </c:pt>
                <c:pt idx="5">
                  <c:v>8.6</c:v>
                </c:pt>
                <c:pt idx="6">
                  <c:v>8.6</c:v>
                </c:pt>
                <c:pt idx="7">
                  <c:v>7.3</c:v>
                </c:pt>
                <c:pt idx="8">
                  <c:v>6.3</c:v>
                </c:pt>
                <c:pt idx="9">
                  <c:v>5.8</c:v>
                </c:pt>
                <c:pt idx="10">
                  <c:v>5.7</c:v>
                </c:pt>
                <c:pt idx="11">
                  <c:v>5.8</c:v>
                </c:pt>
                <c:pt idx="12">
                  <c:v>5</c:v>
                </c:pt>
                <c:pt idx="13">
                  <c:v>5</c:v>
                </c:pt>
                <c:pt idx="14">
                  <c:v>5.0999999999999996</c:v>
                </c:pt>
                <c:pt idx="15">
                  <c:v>5.0999999999999996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D9-4C76-AFBE-7F60EB1D9487}"/>
            </c:ext>
          </c:extLst>
        </c:ser>
        <c:ser>
          <c:idx val="4"/>
          <c:order val="1"/>
          <c:tx>
            <c:strRef>
              <c:f>'3.2.1'!$E$1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'3.2.1'!$E$7:$E$23</c:f>
              <c:numCache>
                <c:formatCode>0.0</c:formatCode>
                <c:ptCount val="17"/>
                <c:pt idx="4">
                  <c:v>9.8000000000000007</c:v>
                </c:pt>
                <c:pt idx="5">
                  <c:v>8.4</c:v>
                </c:pt>
                <c:pt idx="6">
                  <c:v>8.4</c:v>
                </c:pt>
                <c:pt idx="7">
                  <c:v>7.7</c:v>
                </c:pt>
                <c:pt idx="8">
                  <c:v>6.3</c:v>
                </c:pt>
                <c:pt idx="9">
                  <c:v>6</c:v>
                </c:pt>
                <c:pt idx="10">
                  <c:v>6</c:v>
                </c:pt>
                <c:pt idx="11">
                  <c:v>5.6</c:v>
                </c:pt>
                <c:pt idx="12">
                  <c:v>5</c:v>
                </c:pt>
                <c:pt idx="13">
                  <c:v>5.2</c:v>
                </c:pt>
                <c:pt idx="14">
                  <c:v>5.3</c:v>
                </c:pt>
                <c:pt idx="15">
                  <c:v>5.3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25600"/>
        <c:axId val="518027136"/>
      </c:lineChart>
      <c:catAx>
        <c:axId val="51802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71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02713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5600"/>
        <c:crosses val="autoZero"/>
        <c:crossBetween val="midCat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34000"/>
          </a:stretch>
        </a:blipFill>
        <a:ln w="9525">
          <a:solidFill>
            <a:srgbClr val="505050"/>
          </a:solidFill>
          <a:prstDash val="solid"/>
        </a:ln>
        <a:extLst/>
      </c:spPr>
    </c:plotArea>
    <c:legend>
      <c:legendPos val="b"/>
      <c:layout>
        <c:manualLayout>
          <c:xMode val="edge"/>
          <c:yMode val="edge"/>
          <c:x val="0"/>
          <c:y val="0.77457214685513709"/>
          <c:w val="1"/>
          <c:h val="0.22307845555450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6771179205009012E-2"/>
          <c:w val="0.84011089238845149"/>
          <c:h val="0.7253216013660942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'3.2.2'!$C$1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'3.2.2'!$C$4:$C$23</c:f>
              <c:numCache>
                <c:formatCode>0.0</c:formatCode>
                <c:ptCount val="20"/>
                <c:pt idx="0">
                  <c:v>3.8</c:v>
                </c:pt>
                <c:pt idx="1">
                  <c:v>4.2370000000000001</c:v>
                </c:pt>
                <c:pt idx="2">
                  <c:v>4.5359999999999996</c:v>
                </c:pt>
                <c:pt idx="3">
                  <c:v>5.1689999999999996</c:v>
                </c:pt>
                <c:pt idx="4">
                  <c:v>5.0910000000000002</c:v>
                </c:pt>
                <c:pt idx="5">
                  <c:v>4.9139999999999997</c:v>
                </c:pt>
                <c:pt idx="6">
                  <c:v>4.6310000000000002</c:v>
                </c:pt>
                <c:pt idx="7">
                  <c:v>4.8</c:v>
                </c:pt>
                <c:pt idx="8">
                  <c:v>4.13</c:v>
                </c:pt>
                <c:pt idx="9">
                  <c:v>4.46</c:v>
                </c:pt>
                <c:pt idx="10">
                  <c:v>3.83</c:v>
                </c:pt>
                <c:pt idx="11">
                  <c:v>2.96</c:v>
                </c:pt>
                <c:pt idx="12">
                  <c:v>2.8</c:v>
                </c:pt>
                <c:pt idx="13">
                  <c:v>2.42</c:v>
                </c:pt>
                <c:pt idx="14">
                  <c:v>2.27</c:v>
                </c:pt>
                <c:pt idx="15">
                  <c:v>2.21</c:v>
                </c:pt>
                <c:pt idx="16">
                  <c:v>2.19</c:v>
                </c:pt>
                <c:pt idx="17">
                  <c:v>2.21</c:v>
                </c:pt>
                <c:pt idx="18">
                  <c:v>2.21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6-4183-9541-DC42F4E32F66}"/>
            </c:ext>
          </c:extLst>
        </c:ser>
        <c:ser>
          <c:idx val="1"/>
          <c:order val="2"/>
          <c:tx>
            <c:strRef>
              <c:f>'3.2.2'!$D$1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'3.2.2'!$D$4:$D$23</c:f>
              <c:numCache>
                <c:formatCode>0.0</c:formatCode>
                <c:ptCount val="20"/>
                <c:pt idx="0">
                  <c:v>1.413</c:v>
                </c:pt>
                <c:pt idx="1">
                  <c:v>4.88</c:v>
                </c:pt>
                <c:pt idx="2">
                  <c:v>5.0830000000000002</c:v>
                </c:pt>
                <c:pt idx="3">
                  <c:v>3.98</c:v>
                </c:pt>
                <c:pt idx="4">
                  <c:v>4.4889999999999999</c:v>
                </c:pt>
                <c:pt idx="5">
                  <c:v>1.417</c:v>
                </c:pt>
                <c:pt idx="6">
                  <c:v>0.68600000000000005</c:v>
                </c:pt>
                <c:pt idx="7">
                  <c:v>0.88900000000000001</c:v>
                </c:pt>
                <c:pt idx="8">
                  <c:v>0.76</c:v>
                </c:pt>
                <c:pt idx="9">
                  <c:v>0.89</c:v>
                </c:pt>
                <c:pt idx="10">
                  <c:v>0.47</c:v>
                </c:pt>
                <c:pt idx="11">
                  <c:v>0.66</c:v>
                </c:pt>
                <c:pt idx="12">
                  <c:v>0.2</c:v>
                </c:pt>
                <c:pt idx="13">
                  <c:v>0.52</c:v>
                </c:pt>
                <c:pt idx="14">
                  <c:v>0.86</c:v>
                </c:pt>
                <c:pt idx="15">
                  <c:v>0.56999999999999995</c:v>
                </c:pt>
                <c:pt idx="16">
                  <c:v>0.61</c:v>
                </c:pt>
                <c:pt idx="17">
                  <c:v>0.66</c:v>
                </c:pt>
                <c:pt idx="18">
                  <c:v>0.65</c:v>
                </c:pt>
                <c:pt idx="19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6-4183-9541-DC42F4E32F66}"/>
            </c:ext>
          </c:extLst>
        </c:ser>
        <c:ser>
          <c:idx val="2"/>
          <c:order val="3"/>
          <c:tx>
            <c:strRef>
              <c:f>'3.2.2'!$E$1</c:f>
              <c:strCache>
                <c:ptCount val="1"/>
                <c:pt idx="0">
                  <c:v>Admin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'3.2.2'!$E$4:$E$23</c:f>
              <c:numCache>
                <c:formatCode>0.0</c:formatCode>
                <c:ptCount val="20"/>
                <c:pt idx="0">
                  <c:v>8.5229999999999997</c:v>
                </c:pt>
                <c:pt idx="1">
                  <c:v>5.8319999999999999</c:v>
                </c:pt>
                <c:pt idx="2">
                  <c:v>6.12</c:v>
                </c:pt>
                <c:pt idx="3">
                  <c:v>3.5630000000000002</c:v>
                </c:pt>
                <c:pt idx="4">
                  <c:v>2.81</c:v>
                </c:pt>
                <c:pt idx="5">
                  <c:v>2.706</c:v>
                </c:pt>
                <c:pt idx="6">
                  <c:v>2.5649999999999999</c:v>
                </c:pt>
                <c:pt idx="7">
                  <c:v>3.726</c:v>
                </c:pt>
                <c:pt idx="8">
                  <c:v>3.85</c:v>
                </c:pt>
                <c:pt idx="9">
                  <c:v>3.22</c:v>
                </c:pt>
                <c:pt idx="10">
                  <c:v>3.15</c:v>
                </c:pt>
                <c:pt idx="11">
                  <c:v>2.58</c:v>
                </c:pt>
                <c:pt idx="12">
                  <c:v>2.31</c:v>
                </c:pt>
                <c:pt idx="13">
                  <c:v>2.54</c:v>
                </c:pt>
                <c:pt idx="14">
                  <c:v>2.46</c:v>
                </c:pt>
                <c:pt idx="15">
                  <c:v>2.0099999999999998</c:v>
                </c:pt>
                <c:pt idx="16">
                  <c:v>2</c:v>
                </c:pt>
                <c:pt idx="17">
                  <c:v>2.04</c:v>
                </c:pt>
                <c:pt idx="18">
                  <c:v>2.13</c:v>
                </c:pt>
                <c:pt idx="19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6-4183-9541-DC42F4E32F66}"/>
            </c:ext>
          </c:extLst>
        </c:ser>
        <c:ser>
          <c:idx val="3"/>
          <c:order val="4"/>
          <c:tx>
            <c:strRef>
              <c:f>'3.2.2'!$F$1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'3.2.2'!$F$4:$F$23</c:f>
              <c:numCache>
                <c:formatCode>0.0</c:formatCode>
                <c:ptCount val="20"/>
                <c:pt idx="0">
                  <c:v>1.3340000000000001</c:v>
                </c:pt>
                <c:pt idx="1">
                  <c:v>0.623</c:v>
                </c:pt>
                <c:pt idx="2">
                  <c:v>0.64</c:v>
                </c:pt>
                <c:pt idx="3">
                  <c:v>0.95599999999999996</c:v>
                </c:pt>
                <c:pt idx="4">
                  <c:v>0.81</c:v>
                </c:pt>
                <c:pt idx="5">
                  <c:v>0.86299999999999999</c:v>
                </c:pt>
                <c:pt idx="6">
                  <c:v>1.034</c:v>
                </c:pt>
                <c:pt idx="7">
                  <c:v>0.38600000000000001</c:v>
                </c:pt>
                <c:pt idx="8">
                  <c:v>-0.14000000000000001</c:v>
                </c:pt>
                <c:pt idx="9">
                  <c:v>0.04</c:v>
                </c:pt>
                <c:pt idx="10">
                  <c:v>-0.12</c:v>
                </c:pt>
                <c:pt idx="11">
                  <c:v>0.14000000000000001</c:v>
                </c:pt>
                <c:pt idx="12">
                  <c:v>0.49</c:v>
                </c:pt>
                <c:pt idx="13">
                  <c:v>0.22</c:v>
                </c:pt>
                <c:pt idx="14">
                  <c:v>0.23</c:v>
                </c:pt>
                <c:pt idx="15">
                  <c:v>0.21</c:v>
                </c:pt>
                <c:pt idx="16">
                  <c:v>0.17</c:v>
                </c:pt>
                <c:pt idx="17">
                  <c:v>0.18</c:v>
                </c:pt>
                <c:pt idx="18">
                  <c:v>0.14000000000000001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5203456"/>
        <c:axId val="515204992"/>
      </c:barChart>
      <c:lineChart>
        <c:grouping val="standard"/>
        <c:varyColors val="0"/>
        <c:ser>
          <c:idx val="0"/>
          <c:order val="0"/>
          <c:tx>
            <c:strRef>
              <c:f>'3.2.2'!$B$1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46-4183-9541-DC42F4E32F66}"/>
              </c:ext>
            </c:extLst>
          </c:dPt>
          <c:dPt>
            <c:idx val="1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46-4183-9541-DC42F4E32F66}"/>
              </c:ext>
            </c:extLst>
          </c:dPt>
          <c:dPt>
            <c:idx val="19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46-4183-9541-DC42F4E32F6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6-4183-9541-DC42F4E32F6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6-4183-9541-DC42F4E32F6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6-4183-9541-DC42F4E32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8.6</c:v>
                </c:pt>
                <c:pt idx="9">
                  <c:v>8.6</c:v>
                </c:pt>
                <c:pt idx="10">
                  <c:v>7.3</c:v>
                </c:pt>
                <c:pt idx="11">
                  <c:v>6.3</c:v>
                </c:pt>
                <c:pt idx="12">
                  <c:v>5.8</c:v>
                </c:pt>
                <c:pt idx="13">
                  <c:v>5.7</c:v>
                </c:pt>
                <c:pt idx="14">
                  <c:v>5.8</c:v>
                </c:pt>
                <c:pt idx="15">
                  <c:v>5</c:v>
                </c:pt>
                <c:pt idx="16">
                  <c:v>5</c:v>
                </c:pt>
                <c:pt idx="17">
                  <c:v>5.0999999999999996</c:v>
                </c:pt>
                <c:pt idx="18">
                  <c:v>5.0999999999999996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3456"/>
        <c:axId val="515204992"/>
      </c:lineChart>
      <c:catAx>
        <c:axId val="51520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04992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3456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32E-2"/>
          <c:y val="0.8495138032444739"/>
          <c:w val="0.96250000000000002"/>
          <c:h val="0.144578313253012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'3.2.3'!$D$1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'3.2.3'!$D$4:$D$23</c:f>
              <c:numCache>
                <c:formatCode>0.0</c:formatCode>
                <c:ptCount val="20"/>
                <c:pt idx="0">
                  <c:v>2.8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2.9</c:v>
                </c:pt>
                <c:pt idx="4">
                  <c:v>2.7</c:v>
                </c:pt>
                <c:pt idx="5">
                  <c:v>0.7</c:v>
                </c:pt>
                <c:pt idx="6">
                  <c:v>2</c:v>
                </c:pt>
                <c:pt idx="7">
                  <c:v>2.9</c:v>
                </c:pt>
                <c:pt idx="8">
                  <c:v>1.7</c:v>
                </c:pt>
                <c:pt idx="9">
                  <c:v>0.7</c:v>
                </c:pt>
                <c:pt idx="10">
                  <c:v>1</c:v>
                </c:pt>
                <c:pt idx="11">
                  <c:v>1.5</c:v>
                </c:pt>
                <c:pt idx="12">
                  <c:v>1.5</c:v>
                </c:pt>
                <c:pt idx="13">
                  <c:v>0.1</c:v>
                </c:pt>
                <c:pt idx="14">
                  <c:v>0.7</c:v>
                </c:pt>
                <c:pt idx="15">
                  <c:v>1.4</c:v>
                </c:pt>
                <c:pt idx="16">
                  <c:v>1.5</c:v>
                </c:pt>
                <c:pt idx="17">
                  <c:v>0.1</c:v>
                </c:pt>
                <c:pt idx="18">
                  <c:v>0.7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5291008"/>
        <c:axId val="515292544"/>
      </c:barChart>
      <c:lineChart>
        <c:grouping val="standard"/>
        <c:varyColors val="0"/>
        <c:ser>
          <c:idx val="0"/>
          <c:order val="0"/>
          <c:tx>
            <c:strRef>
              <c:f>'3.2.3'!$B$1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BA-4FD2-9892-17DE72FC854E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BA-4FD2-9892-17DE72FC854E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BA-4FD2-9892-17DE72FC854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A-4FD2-9892-17DE72FC85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A-4FD2-9892-17DE72FC85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A-4FD2-9892-17DE72FC8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'3.2.3'!$B$4:$B$23</c:f>
              <c:numCache>
                <c:formatCode>0.0</c:formatCode>
                <c:ptCount val="20"/>
                <c:pt idx="0">
                  <c:v>6.3</c:v>
                </c:pt>
                <c:pt idx="1">
                  <c:v>6.8</c:v>
                </c:pt>
                <c:pt idx="2">
                  <c:v>7.7</c:v>
                </c:pt>
                <c:pt idx="3">
                  <c:v>9.5</c:v>
                </c:pt>
                <c:pt idx="4">
                  <c:v>9.4</c:v>
                </c:pt>
                <c:pt idx="5">
                  <c:v>9</c:v>
                </c:pt>
                <c:pt idx="6">
                  <c:v>8.6999999999999993</c:v>
                </c:pt>
                <c:pt idx="7">
                  <c:v>8.6999999999999993</c:v>
                </c:pt>
                <c:pt idx="8">
                  <c:v>7.6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4.8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3.7</c:v>
                </c:pt>
                <c:pt idx="16">
                  <c:v>3.7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A-4FD2-9892-17DE72FC854E}"/>
            </c:ext>
          </c:extLst>
        </c:ser>
        <c:ser>
          <c:idx val="4"/>
          <c:order val="1"/>
          <c:tx>
            <c:strRef>
              <c:f>'3.2.3'!$C$1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'3.2.3'!$C$4:$C$23</c:f>
              <c:numCache>
                <c:formatCode>0.0</c:formatCode>
                <c:ptCount val="20"/>
                <c:pt idx="7">
                  <c:v>8.6999999999999993</c:v>
                </c:pt>
                <c:pt idx="8">
                  <c:v>7.9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4.5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3.6</c:v>
                </c:pt>
                <c:pt idx="16">
                  <c:v>3.6</c:v>
                </c:pt>
                <c:pt idx="17">
                  <c:v>3.8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91008"/>
        <c:axId val="515292544"/>
      </c:lineChart>
      <c:catAx>
        <c:axId val="5152910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25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92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100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352034120734908E-3"/>
          <c:y val="1.064699743857319E-2"/>
          <c:w val="0.9458333333333333"/>
          <c:h val="0.7831325301204819"/>
        </c:manualLayout>
      </c:layout>
      <c:lineChart>
        <c:grouping val="standard"/>
        <c:varyColors val="0"/>
        <c:ser>
          <c:idx val="1"/>
          <c:order val="0"/>
          <c:tx>
            <c:strRef>
              <c:f>'2.1.2'!$B$1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'2.1.2'!$B$4:$B$30</c:f>
              <c:numCache>
                <c:formatCode>0.0</c:formatCode>
                <c:ptCount val="27"/>
                <c:pt idx="0">
                  <c:v>5.8</c:v>
                </c:pt>
                <c:pt idx="1">
                  <c:v>6.7</c:v>
                </c:pt>
                <c:pt idx="2">
                  <c:v>7.6</c:v>
                </c:pt>
                <c:pt idx="3">
                  <c:v>7.9</c:v>
                </c:pt>
                <c:pt idx="4">
                  <c:v>8.1</c:v>
                </c:pt>
                <c:pt idx="5">
                  <c:v>8.4</c:v>
                </c:pt>
                <c:pt idx="6">
                  <c:v>9</c:v>
                </c:pt>
                <c:pt idx="7">
                  <c:v>9.6999999999999993</c:v>
                </c:pt>
                <c:pt idx="8">
                  <c:v>10.4</c:v>
                </c:pt>
                <c:pt idx="9">
                  <c:v>11.4</c:v>
                </c:pt>
                <c:pt idx="10">
                  <c:v>12.3</c:v>
                </c:pt>
                <c:pt idx="11">
                  <c:v>13</c:v>
                </c:pt>
                <c:pt idx="12">
                  <c:v>12.8</c:v>
                </c:pt>
                <c:pt idx="13">
                  <c:v>12.2</c:v>
                </c:pt>
                <c:pt idx="14">
                  <c:v>11.8</c:v>
                </c:pt>
                <c:pt idx="15">
                  <c:v>11.7</c:v>
                </c:pt>
                <c:pt idx="16">
                  <c:v>11.4</c:v>
                </c:pt>
                <c:pt idx="17">
                  <c:v>11.2</c:v>
                </c:pt>
                <c:pt idx="18">
                  <c:v>10.6</c:v>
                </c:pt>
                <c:pt idx="19">
                  <c:v>10.1</c:v>
                </c:pt>
                <c:pt idx="20">
                  <c:v>10.1</c:v>
                </c:pt>
                <c:pt idx="21">
                  <c:v>10</c:v>
                </c:pt>
                <c:pt idx="22">
                  <c:v>10</c:v>
                </c:pt>
                <c:pt idx="23">
                  <c:v>9.6</c:v>
                </c:pt>
                <c:pt idx="24" formatCode="General">
                  <c:v>9.5</c:v>
                </c:pt>
                <c:pt idx="25" formatCode="General">
                  <c:v>9.1999999999999993</c:v>
                </c:pt>
                <c:pt idx="26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10E-A7C3-55DB51DFF374}"/>
            </c:ext>
          </c:extLst>
        </c:ser>
        <c:ser>
          <c:idx val="4"/>
          <c:order val="1"/>
          <c:tx>
            <c:strRef>
              <c:f>'2.1.2'!$C$1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'2.1.2'!$C$4:$C$30</c:f>
              <c:numCache>
                <c:formatCode>0.0</c:formatCode>
                <c:ptCount val="27"/>
                <c:pt idx="0">
                  <c:v>8.9</c:v>
                </c:pt>
                <c:pt idx="1">
                  <c:v>9.3000000000000007</c:v>
                </c:pt>
                <c:pt idx="2">
                  <c:v>9.8000000000000007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11.4</c:v>
                </c:pt>
                <c:pt idx="6">
                  <c:v>11.8</c:v>
                </c:pt>
                <c:pt idx="7">
                  <c:v>11.8</c:v>
                </c:pt>
                <c:pt idx="8">
                  <c:v>13.2</c:v>
                </c:pt>
                <c:pt idx="9">
                  <c:v>13.2</c:v>
                </c:pt>
                <c:pt idx="10">
                  <c:v>13.7</c:v>
                </c:pt>
                <c:pt idx="11">
                  <c:v>14.6</c:v>
                </c:pt>
                <c:pt idx="12">
                  <c:v>15.2</c:v>
                </c:pt>
                <c:pt idx="13">
                  <c:v>15</c:v>
                </c:pt>
                <c:pt idx="14">
                  <c:v>14.9</c:v>
                </c:pt>
                <c:pt idx="15">
                  <c:v>14.5</c:v>
                </c:pt>
                <c:pt idx="16">
                  <c:v>14.3</c:v>
                </c:pt>
                <c:pt idx="17">
                  <c:v>14</c:v>
                </c:pt>
                <c:pt idx="18">
                  <c:v>13.8</c:v>
                </c:pt>
                <c:pt idx="19">
                  <c:v>13.8</c:v>
                </c:pt>
                <c:pt idx="20">
                  <c:v>13.6</c:v>
                </c:pt>
                <c:pt idx="21">
                  <c:v>14.5</c:v>
                </c:pt>
                <c:pt idx="22">
                  <c:v>14.8</c:v>
                </c:pt>
                <c:pt idx="23">
                  <c:v>14.9</c:v>
                </c:pt>
                <c:pt idx="24" formatCode="General">
                  <c:v>14.2</c:v>
                </c:pt>
                <c:pt idx="25" formatCode="General">
                  <c:v>14.1</c:v>
                </c:pt>
                <c:pt idx="26" formatCode="General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10E-A7C3-55DB51DFF374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'2.1.2'!$D$4:$D$30</c:f>
              <c:numCache>
                <c:formatCode>0.0</c:formatCode>
                <c:ptCount val="27"/>
                <c:pt idx="0">
                  <c:v>5.6</c:v>
                </c:pt>
                <c:pt idx="1">
                  <c:v>4.7</c:v>
                </c:pt>
                <c:pt idx="2">
                  <c:v>4.5</c:v>
                </c:pt>
                <c:pt idx="3">
                  <c:v>3.7</c:v>
                </c:pt>
                <c:pt idx="4">
                  <c:v>2.7</c:v>
                </c:pt>
                <c:pt idx="5">
                  <c:v>2.1</c:v>
                </c:pt>
                <c:pt idx="6">
                  <c:v>1.2</c:v>
                </c:pt>
                <c:pt idx="7">
                  <c:v>2.1</c:v>
                </c:pt>
                <c:pt idx="8">
                  <c:v>0.8</c:v>
                </c:pt>
                <c:pt idx="9">
                  <c:v>0.7</c:v>
                </c:pt>
                <c:pt idx="10">
                  <c:v>0.5</c:v>
                </c:pt>
                <c:pt idx="11">
                  <c:v>0.9</c:v>
                </c:pt>
                <c:pt idx="12">
                  <c:v>1.4</c:v>
                </c:pt>
                <c:pt idx="13">
                  <c:v>1.4</c:v>
                </c:pt>
                <c:pt idx="14">
                  <c:v>0.5</c:v>
                </c:pt>
                <c:pt idx="15">
                  <c:v>1.7</c:v>
                </c:pt>
                <c:pt idx="16">
                  <c:v>2.4</c:v>
                </c:pt>
                <c:pt idx="17">
                  <c:v>2.5</c:v>
                </c:pt>
                <c:pt idx="18">
                  <c:v>2.2000000000000002</c:v>
                </c:pt>
                <c:pt idx="19">
                  <c:v>2</c:v>
                </c:pt>
                <c:pt idx="20">
                  <c:v>1.8</c:v>
                </c:pt>
                <c:pt idx="21">
                  <c:v>2</c:v>
                </c:pt>
                <c:pt idx="22">
                  <c:v>2.1</c:v>
                </c:pt>
                <c:pt idx="23">
                  <c:v>2</c:v>
                </c:pt>
                <c:pt idx="24" formatCode="General">
                  <c:v>1.2</c:v>
                </c:pt>
                <c:pt idx="25" formatCode="General">
                  <c:v>0.5</c:v>
                </c:pt>
                <c:pt idx="26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9-410E-A7C3-55DB51DFF374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'2.1.2'!$E$4:$E$30</c:f>
              <c:numCache>
                <c:formatCode>0.0</c:formatCode>
                <c:ptCount val="27"/>
                <c:pt idx="0">
                  <c:v>4.2</c:v>
                </c:pt>
                <c:pt idx="1">
                  <c:v>3.5</c:v>
                </c:pt>
                <c:pt idx="2">
                  <c:v>3</c:v>
                </c:pt>
                <c:pt idx="3">
                  <c:v>3</c:v>
                </c:pt>
                <c:pt idx="4">
                  <c:v>3.2</c:v>
                </c:pt>
                <c:pt idx="5">
                  <c:v>3.2</c:v>
                </c:pt>
                <c:pt idx="6">
                  <c:v>3.3</c:v>
                </c:pt>
                <c:pt idx="7">
                  <c:v>3.4</c:v>
                </c:pt>
                <c:pt idx="8">
                  <c:v>3.1</c:v>
                </c:pt>
                <c:pt idx="9">
                  <c:v>3.3</c:v>
                </c:pt>
                <c:pt idx="10">
                  <c:v>3.6</c:v>
                </c:pt>
                <c:pt idx="11">
                  <c:v>4.0999999999999996</c:v>
                </c:pt>
                <c:pt idx="12">
                  <c:v>4.7</c:v>
                </c:pt>
                <c:pt idx="13">
                  <c:v>4.9000000000000004</c:v>
                </c:pt>
                <c:pt idx="14">
                  <c:v>5.2</c:v>
                </c:pt>
                <c:pt idx="15">
                  <c:v>5</c:v>
                </c:pt>
                <c:pt idx="16">
                  <c:v>5</c:v>
                </c:pt>
                <c:pt idx="17">
                  <c:v>4.7</c:v>
                </c:pt>
                <c:pt idx="18">
                  <c:v>4.5</c:v>
                </c:pt>
                <c:pt idx="19">
                  <c:v>4.8</c:v>
                </c:pt>
                <c:pt idx="20">
                  <c:v>5.4</c:v>
                </c:pt>
                <c:pt idx="21">
                  <c:v>5.4</c:v>
                </c:pt>
                <c:pt idx="22">
                  <c:v>5.2</c:v>
                </c:pt>
                <c:pt idx="23">
                  <c:v>4.8</c:v>
                </c:pt>
                <c:pt idx="24" formatCode="General">
                  <c:v>4.0999999999999996</c:v>
                </c:pt>
                <c:pt idx="25" formatCode="General">
                  <c:v>3.5</c:v>
                </c:pt>
                <c:pt idx="26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9-410E-A7C3-55DB51DF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95264"/>
        <c:axId val="515597056"/>
      </c:lineChart>
      <c:catAx>
        <c:axId val="515595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705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15597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526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0.96250000000000002"/>
          <c:h val="0.192771084337349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'3.2.4'!$D$1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'3.2.4'!$D$4:$D$23</c:f>
              <c:numCache>
                <c:formatCode>0.0</c:formatCode>
                <c:ptCount val="20"/>
                <c:pt idx="0">
                  <c:v>5.4</c:v>
                </c:pt>
                <c:pt idx="1">
                  <c:v>14.2</c:v>
                </c:pt>
                <c:pt idx="2">
                  <c:v>0.1</c:v>
                </c:pt>
                <c:pt idx="3">
                  <c:v>2.4</c:v>
                </c:pt>
                <c:pt idx="4">
                  <c:v>5.2</c:v>
                </c:pt>
                <c:pt idx="5">
                  <c:v>-2.5</c:v>
                </c:pt>
                <c:pt idx="6">
                  <c:v>-4.0999999999999996</c:v>
                </c:pt>
                <c:pt idx="7">
                  <c:v>5</c:v>
                </c:pt>
                <c:pt idx="8">
                  <c:v>5.6</c:v>
                </c:pt>
                <c:pt idx="9">
                  <c:v>-1.5</c:v>
                </c:pt>
                <c:pt idx="10">
                  <c:v>-6.1</c:v>
                </c:pt>
                <c:pt idx="11">
                  <c:v>6.1</c:v>
                </c:pt>
                <c:pt idx="12">
                  <c:v>3</c:v>
                </c:pt>
                <c:pt idx="13">
                  <c:v>0.2</c:v>
                </c:pt>
                <c:pt idx="14">
                  <c:v>-4.4000000000000004</c:v>
                </c:pt>
                <c:pt idx="15">
                  <c:v>4.5</c:v>
                </c:pt>
                <c:pt idx="16">
                  <c:v>3.2</c:v>
                </c:pt>
                <c:pt idx="17">
                  <c:v>0.4</c:v>
                </c:pt>
                <c:pt idx="18">
                  <c:v>-4.5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147456"/>
        <c:axId val="518165632"/>
      </c:barChart>
      <c:lineChart>
        <c:grouping val="standard"/>
        <c:varyColors val="0"/>
        <c:ser>
          <c:idx val="0"/>
          <c:order val="0"/>
          <c:tx>
            <c:strRef>
              <c:f>'3.2.4'!$B$1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F97-45FF-8A57-C23D93CDB191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7-45FF-8A57-C23D93CDB191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7-45FF-8A57-C23D93CDB19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7-45FF-8A57-C23D93CDB1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5FF-8A57-C23D93CDB1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5FF-8A57-C23D93CDB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'3.2.4'!$B$4:$B$23</c:f>
              <c:numCache>
                <c:formatCode>0.0</c:formatCode>
                <c:ptCount val="20"/>
                <c:pt idx="0">
                  <c:v>7.5</c:v>
                </c:pt>
                <c:pt idx="1">
                  <c:v>23.6</c:v>
                </c:pt>
                <c:pt idx="2">
                  <c:v>28.2</c:v>
                </c:pt>
                <c:pt idx="3">
                  <c:v>23.5</c:v>
                </c:pt>
                <c:pt idx="4">
                  <c:v>23.3</c:v>
                </c:pt>
                <c:pt idx="5">
                  <c:v>5.2</c:v>
                </c:pt>
                <c:pt idx="6">
                  <c:v>0.8</c:v>
                </c:pt>
                <c:pt idx="7">
                  <c:v>3.3</c:v>
                </c:pt>
                <c:pt idx="8">
                  <c:v>3.6</c:v>
                </c:pt>
                <c:pt idx="9">
                  <c:v>4.8</c:v>
                </c:pt>
                <c:pt idx="10">
                  <c:v>2.5</c:v>
                </c:pt>
                <c:pt idx="11">
                  <c:v>3.6</c:v>
                </c:pt>
                <c:pt idx="12">
                  <c:v>1.1000000000000001</c:v>
                </c:pt>
                <c:pt idx="13">
                  <c:v>2.8</c:v>
                </c:pt>
                <c:pt idx="14">
                  <c:v>4.5999999999999996</c:v>
                </c:pt>
                <c:pt idx="15">
                  <c:v>3.1</c:v>
                </c:pt>
                <c:pt idx="16">
                  <c:v>3.3</c:v>
                </c:pt>
                <c:pt idx="17">
                  <c:v>3.5</c:v>
                </c:pt>
                <c:pt idx="18">
                  <c:v>3.5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7-45FF-8A57-C23D93CDB191}"/>
            </c:ext>
          </c:extLst>
        </c:ser>
        <c:ser>
          <c:idx val="4"/>
          <c:order val="1"/>
          <c:tx>
            <c:strRef>
              <c:f>'3.2.4'!$C$1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'3.2.4'!$C$4:$C$23</c:f>
              <c:numCache>
                <c:formatCode>0.0</c:formatCode>
                <c:ptCount val="20"/>
                <c:pt idx="7">
                  <c:v>3.3</c:v>
                </c:pt>
                <c:pt idx="8">
                  <c:v>1.2</c:v>
                </c:pt>
                <c:pt idx="9">
                  <c:v>3</c:v>
                </c:pt>
                <c:pt idx="10">
                  <c:v>3.1</c:v>
                </c:pt>
                <c:pt idx="11">
                  <c:v>3.4</c:v>
                </c:pt>
                <c:pt idx="12">
                  <c:v>3.9</c:v>
                </c:pt>
                <c:pt idx="13">
                  <c:v>5.5</c:v>
                </c:pt>
                <c:pt idx="14">
                  <c:v>4.5999999999999996</c:v>
                </c:pt>
                <c:pt idx="15">
                  <c:v>3</c:v>
                </c:pt>
                <c:pt idx="16">
                  <c:v>3.1</c:v>
                </c:pt>
                <c:pt idx="17">
                  <c:v>3.3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7456"/>
        <c:axId val="518165632"/>
      </c:lineChart>
      <c:catAx>
        <c:axId val="518147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656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165632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47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'3.2.5'!$D$1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'3.2.5'!$D$4:$D$23</c:f>
              <c:numCache>
                <c:formatCode>0.0</c:formatCode>
                <c:ptCount val="20"/>
                <c:pt idx="0">
                  <c:v>5.8</c:v>
                </c:pt>
                <c:pt idx="1">
                  <c:v>3.9</c:v>
                </c:pt>
                <c:pt idx="2">
                  <c:v>3.1</c:v>
                </c:pt>
                <c:pt idx="3">
                  <c:v>2.4</c:v>
                </c:pt>
                <c:pt idx="4">
                  <c:v>3.5</c:v>
                </c:pt>
                <c:pt idx="5">
                  <c:v>3.6</c:v>
                </c:pt>
                <c:pt idx="6">
                  <c:v>3.4</c:v>
                </c:pt>
                <c:pt idx="7">
                  <c:v>6.5</c:v>
                </c:pt>
                <c:pt idx="8">
                  <c:v>4.0999999999999996</c:v>
                </c:pt>
                <c:pt idx="9">
                  <c:v>2.2000000000000002</c:v>
                </c:pt>
                <c:pt idx="10">
                  <c:v>3.2</c:v>
                </c:pt>
                <c:pt idx="11">
                  <c:v>3.8</c:v>
                </c:pt>
                <c:pt idx="12">
                  <c:v>3.1</c:v>
                </c:pt>
                <c:pt idx="13">
                  <c:v>2.6</c:v>
                </c:pt>
                <c:pt idx="14">
                  <c:v>2.4</c:v>
                </c:pt>
                <c:pt idx="15">
                  <c:v>1.5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554752"/>
        <c:axId val="518556288"/>
      </c:barChart>
      <c:lineChart>
        <c:grouping val="standard"/>
        <c:varyColors val="0"/>
        <c:ser>
          <c:idx val="0"/>
          <c:order val="0"/>
          <c:tx>
            <c:strRef>
              <c:f>'3.2.5'!$B$1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4C8-4CE0-89BF-CB713536502D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C8-4CE0-89BF-CB713536502D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C8-4CE0-89BF-CB713536502D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8-4CE0-89BF-CB713536502D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8-4CE0-89BF-CB713536502D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8-4CE0-89BF-CB7135365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'3.2.5'!$B$4:$B$23</c:f>
              <c:numCache>
                <c:formatCode>0.0</c:formatCode>
                <c:ptCount val="20"/>
                <c:pt idx="0">
                  <c:v>39.5</c:v>
                </c:pt>
                <c:pt idx="1">
                  <c:v>28.8</c:v>
                </c:pt>
                <c:pt idx="2">
                  <c:v>25.9</c:v>
                </c:pt>
                <c:pt idx="3">
                  <c:v>16.100000000000001</c:v>
                </c:pt>
                <c:pt idx="4">
                  <c:v>13.6</c:v>
                </c:pt>
                <c:pt idx="5">
                  <c:v>13.2</c:v>
                </c:pt>
                <c:pt idx="6">
                  <c:v>13.5</c:v>
                </c:pt>
                <c:pt idx="7">
                  <c:v>18</c:v>
                </c:pt>
                <c:pt idx="8">
                  <c:v>18.7</c:v>
                </c:pt>
                <c:pt idx="9">
                  <c:v>17</c:v>
                </c:pt>
                <c:pt idx="10">
                  <c:v>16.8</c:v>
                </c:pt>
                <c:pt idx="11">
                  <c:v>13.9</c:v>
                </c:pt>
                <c:pt idx="12">
                  <c:v>12.8</c:v>
                </c:pt>
                <c:pt idx="13">
                  <c:v>13.3</c:v>
                </c:pt>
                <c:pt idx="14">
                  <c:v>12.4</c:v>
                </c:pt>
                <c:pt idx="15">
                  <c:v>9.9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9.6999999999999993</c:v>
                </c:pt>
                <c:pt idx="19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8-4CE0-89BF-CB713536502D}"/>
            </c:ext>
          </c:extLst>
        </c:ser>
        <c:ser>
          <c:idx val="4"/>
          <c:order val="1"/>
          <c:tx>
            <c:strRef>
              <c:f>'3.2.5'!$C$1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'3.2.5'!$C$4:$C$23</c:f>
              <c:numCache>
                <c:formatCode>0.0</c:formatCode>
                <c:ptCount val="20"/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17.7</c:v>
                </c:pt>
                <c:pt idx="11">
                  <c:v>13.6</c:v>
                </c:pt>
                <c:pt idx="12">
                  <c:v>12.7</c:v>
                </c:pt>
                <c:pt idx="13">
                  <c:v>12.7</c:v>
                </c:pt>
                <c:pt idx="14">
                  <c:v>11.8</c:v>
                </c:pt>
                <c:pt idx="15">
                  <c:v>11.1</c:v>
                </c:pt>
                <c:pt idx="16">
                  <c:v>11</c:v>
                </c:pt>
                <c:pt idx="17">
                  <c:v>10.6</c:v>
                </c:pt>
                <c:pt idx="18">
                  <c:v>10.6</c:v>
                </c:pt>
                <c:pt idx="1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54752"/>
        <c:axId val="518556288"/>
      </c:lineChart>
      <c:catAx>
        <c:axId val="5185547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6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55628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475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5.892086330935252E-2"/>
          <c:w val="0.90750853018372701"/>
          <c:h val="0.8014632073868464"/>
        </c:manualLayout>
      </c:layout>
      <c:lineChart>
        <c:grouping val="standard"/>
        <c:varyColors val="0"/>
        <c:ser>
          <c:idx val="0"/>
          <c:order val="0"/>
          <c:tx>
            <c:strRef>
              <c:f>'B.6.1'!$B$4</c:f>
              <c:strCache>
                <c:ptCount val="1"/>
              </c:strCache>
            </c:strRef>
          </c:tx>
          <c:spPr>
            <a:ln w="3175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'B.6.1'!$B$5:$B$16</c:f>
              <c:numCache>
                <c:formatCode>0.0</c:formatCode>
                <c:ptCount val="12"/>
                <c:pt idx="0">
                  <c:v>20.9</c:v>
                </c:pt>
                <c:pt idx="1">
                  <c:v>6.9</c:v>
                </c:pt>
                <c:pt idx="2">
                  <c:v>7.9</c:v>
                </c:pt>
                <c:pt idx="3">
                  <c:v>12.4</c:v>
                </c:pt>
                <c:pt idx="4" formatCode="General">
                  <c:v>15.1</c:v>
                </c:pt>
                <c:pt idx="5" formatCode="General">
                  <c:v>15.6</c:v>
                </c:pt>
                <c:pt idx="6" formatCode="General">
                  <c:v>16.399999999999999</c:v>
                </c:pt>
                <c:pt idx="7" formatCode="General">
                  <c:v>13.7</c:v>
                </c:pt>
                <c:pt idx="8" formatCode="General">
                  <c:v>13.2</c:v>
                </c:pt>
                <c:pt idx="9" formatCode="General">
                  <c:v>9.9</c:v>
                </c:pt>
                <c:pt idx="10" formatCode="General">
                  <c:v>8.9</c:v>
                </c:pt>
                <c:pt idx="11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7-4D30-8F76-136F03D4AE69}"/>
            </c:ext>
          </c:extLst>
        </c:ser>
        <c:ser>
          <c:idx val="6"/>
          <c:order val="1"/>
          <c:tx>
            <c:strRef>
              <c:f>'B.6.1'!$C$4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'B.6.1'!$C$5:$C$16</c:f>
              <c:numCache>
                <c:formatCode>0.0</c:formatCode>
                <c:ptCount val="12"/>
                <c:pt idx="0">
                  <c:v>23.9</c:v>
                </c:pt>
                <c:pt idx="1">
                  <c:v>9.1999999999999993</c:v>
                </c:pt>
                <c:pt idx="2">
                  <c:v>11.2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7-4D30-8F76-136F03D4AE69}"/>
            </c:ext>
          </c:extLst>
        </c:ser>
        <c:ser>
          <c:idx val="7"/>
          <c:order val="2"/>
          <c:tx>
            <c:strRef>
              <c:f>'B.6.1'!$D$4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'B.6.1'!$D$5:$D$16</c:f>
              <c:numCache>
                <c:formatCode>0.0</c:formatCode>
                <c:ptCount val="12"/>
                <c:pt idx="0">
                  <c:v>23.9</c:v>
                </c:pt>
                <c:pt idx="1">
                  <c:v>10.3</c:v>
                </c:pt>
                <c:pt idx="2">
                  <c:v>10.8</c:v>
                </c:pt>
                <c:pt idx="3">
                  <c:v>12</c:v>
                </c:pt>
                <c:pt idx="4">
                  <c:v>10.6</c:v>
                </c:pt>
                <c:pt idx="5">
                  <c:v>9</c:v>
                </c:pt>
                <c:pt idx="6">
                  <c:v>8.3000000000000007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7-4D30-8F76-136F03D4AE69}"/>
            </c:ext>
          </c:extLst>
        </c:ser>
        <c:ser>
          <c:idx val="8"/>
          <c:order val="3"/>
          <c:tx>
            <c:strRef>
              <c:f>'B.6.1'!$E$4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'B.6.1'!$E$5:$E$16</c:f>
              <c:numCache>
                <c:formatCode>0.0</c:formatCode>
                <c:ptCount val="12"/>
                <c:pt idx="0">
                  <c:v>20.9</c:v>
                </c:pt>
                <c:pt idx="1">
                  <c:v>7.7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12.7</c:v>
                </c:pt>
                <c:pt idx="6">
                  <c:v>10.8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7-4D30-8F76-136F03D4AE69}"/>
            </c:ext>
          </c:extLst>
        </c:ser>
        <c:ser>
          <c:idx val="9"/>
          <c:order val="4"/>
          <c:tx>
            <c:strRef>
              <c:f>'B.6.1'!$F$4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'B.6.1'!$F$5:$F$16</c:f>
              <c:numCache>
                <c:formatCode>0.0</c:formatCode>
                <c:ptCount val="12"/>
                <c:pt idx="1">
                  <c:v>6.9</c:v>
                </c:pt>
                <c:pt idx="2">
                  <c:v>8.1999999999999993</c:v>
                </c:pt>
                <c:pt idx="3">
                  <c:v>12</c:v>
                </c:pt>
                <c:pt idx="4">
                  <c:v>14.5</c:v>
                </c:pt>
                <c:pt idx="5">
                  <c:v>13.7</c:v>
                </c:pt>
                <c:pt idx="6">
                  <c:v>11.6</c:v>
                </c:pt>
                <c:pt idx="7">
                  <c:v>8</c:v>
                </c:pt>
                <c:pt idx="8">
                  <c:v>7</c:v>
                </c:pt>
                <c:pt idx="9">
                  <c:v>6.5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37-4D30-8F76-136F03D4AE69}"/>
            </c:ext>
          </c:extLst>
        </c:ser>
        <c:ser>
          <c:idx val="10"/>
          <c:order val="5"/>
          <c:tx>
            <c:strRef>
              <c:f>'B.6.1'!$G$4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'B.6.1'!$G$5:$G$16</c:f>
              <c:numCache>
                <c:formatCode>0.0</c:formatCode>
                <c:ptCount val="12"/>
                <c:pt idx="2">
                  <c:v>7.9</c:v>
                </c:pt>
                <c:pt idx="3">
                  <c:v>12</c:v>
                </c:pt>
                <c:pt idx="4">
                  <c:v>15</c:v>
                </c:pt>
                <c:pt idx="5">
                  <c:v>12.6</c:v>
                </c:pt>
                <c:pt idx="6">
                  <c:v>11.3</c:v>
                </c:pt>
                <c:pt idx="7">
                  <c:v>8</c:v>
                </c:pt>
                <c:pt idx="8">
                  <c:v>6.8</c:v>
                </c:pt>
                <c:pt idx="9">
                  <c:v>7.4</c:v>
                </c:pt>
                <c:pt idx="10">
                  <c:v>6.7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7-4D30-8F76-136F03D4AE69}"/>
            </c:ext>
          </c:extLst>
        </c:ser>
        <c:ser>
          <c:idx val="11"/>
          <c:order val="6"/>
          <c:tx>
            <c:strRef>
              <c:f>'B.6.1'!$H$4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'B.6.1'!$H$5:$H$16</c:f>
              <c:numCache>
                <c:formatCode>0.0</c:formatCode>
                <c:ptCount val="12"/>
                <c:pt idx="3">
                  <c:v>12.4</c:v>
                </c:pt>
                <c:pt idx="4">
                  <c:v>16.399999999999999</c:v>
                </c:pt>
                <c:pt idx="5">
                  <c:v>15.3</c:v>
                </c:pt>
                <c:pt idx="6">
                  <c:v>12.7</c:v>
                </c:pt>
                <c:pt idx="7">
                  <c:v>9.1</c:v>
                </c:pt>
                <c:pt idx="8">
                  <c:v>7.2</c:v>
                </c:pt>
                <c:pt idx="9">
                  <c:v>7</c:v>
                </c:pt>
                <c:pt idx="10">
                  <c:v>6.6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37-4D30-8F76-136F03D4AE69}"/>
            </c:ext>
          </c:extLst>
        </c:ser>
        <c:ser>
          <c:idx val="12"/>
          <c:order val="7"/>
          <c:tx>
            <c:strRef>
              <c:f>'B.6.1'!$I$4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'B.6.1'!$I$5:$I$16</c:f>
              <c:numCache>
                <c:formatCode>0.0</c:formatCode>
                <c:ptCount val="12"/>
                <c:pt idx="4">
                  <c:v>15.1</c:v>
                </c:pt>
                <c:pt idx="5">
                  <c:v>13.5</c:v>
                </c:pt>
                <c:pt idx="6">
                  <c:v>12.3</c:v>
                </c:pt>
                <c:pt idx="7">
                  <c:v>9.1</c:v>
                </c:pt>
                <c:pt idx="8">
                  <c:v>8.1999999999999993</c:v>
                </c:pt>
                <c:pt idx="9">
                  <c:v>7.8</c:v>
                </c:pt>
                <c:pt idx="10">
                  <c:v>6.9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37-4D30-8F76-136F03D4AE69}"/>
            </c:ext>
          </c:extLst>
        </c:ser>
        <c:ser>
          <c:idx val="13"/>
          <c:order val="8"/>
          <c:tx>
            <c:strRef>
              <c:f>'B.6.1'!$J$4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'B.6.1'!$J$5:$J$16</c:f>
              <c:numCache>
                <c:formatCode>0.0</c:formatCode>
                <c:ptCount val="12"/>
                <c:pt idx="4">
                  <c:v>15.1</c:v>
                </c:pt>
                <c:pt idx="5">
                  <c:v>14.8</c:v>
                </c:pt>
                <c:pt idx="6">
                  <c:v>13.3</c:v>
                </c:pt>
                <c:pt idx="7">
                  <c:v>9.1</c:v>
                </c:pt>
                <c:pt idx="8">
                  <c:v>8.1</c:v>
                </c:pt>
                <c:pt idx="9">
                  <c:v>5.8</c:v>
                </c:pt>
                <c:pt idx="10">
                  <c:v>5.3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37-4D30-8F76-136F03D4AE69}"/>
            </c:ext>
          </c:extLst>
        </c:ser>
        <c:ser>
          <c:idx val="14"/>
          <c:order val="9"/>
          <c:tx>
            <c:strRef>
              <c:f>'B.6.1'!$K$4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'B.6.1'!$K$5:$K$16</c:f>
              <c:numCache>
                <c:formatCode>0.0</c:formatCode>
                <c:ptCount val="12"/>
                <c:pt idx="6">
                  <c:v>16.399999999999999</c:v>
                </c:pt>
                <c:pt idx="7">
                  <c:v>12.2</c:v>
                </c:pt>
                <c:pt idx="8">
                  <c:v>11.5</c:v>
                </c:pt>
                <c:pt idx="9">
                  <c:v>9.3000000000000007</c:v>
                </c:pt>
                <c:pt idx="10">
                  <c:v>7.1</c:v>
                </c:pt>
                <c:pt idx="1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37-4D30-8F76-136F03D4AE69}"/>
            </c:ext>
          </c:extLst>
        </c:ser>
        <c:ser>
          <c:idx val="15"/>
          <c:order val="10"/>
          <c:tx>
            <c:strRef>
              <c:f>'B.6.1'!$L$4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'B.6.1'!$L$5:$L$16</c:f>
              <c:numCache>
                <c:formatCode>0.0</c:formatCode>
                <c:ptCount val="12"/>
                <c:pt idx="7">
                  <c:v>13.7</c:v>
                </c:pt>
                <c:pt idx="8">
                  <c:v>12.5</c:v>
                </c:pt>
                <c:pt idx="9">
                  <c:v>10.8</c:v>
                </c:pt>
                <c:pt idx="10">
                  <c:v>9.5</c:v>
                </c:pt>
                <c:pt idx="11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37-4D30-8F76-136F03D4AE69}"/>
            </c:ext>
          </c:extLst>
        </c:ser>
        <c:ser>
          <c:idx val="1"/>
          <c:order val="11"/>
          <c:tx>
            <c:strRef>
              <c:f>'B.6.1'!$M$4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'B.6.1'!$M$5:$M$16</c:f>
              <c:numCache>
                <c:formatCode>General</c:formatCode>
                <c:ptCount val="12"/>
                <c:pt idx="8" formatCode="0.0">
                  <c:v>13.2</c:v>
                </c:pt>
                <c:pt idx="9" formatCode="0.0">
                  <c:v>10.199999999999999</c:v>
                </c:pt>
                <c:pt idx="10" formatCode="0.0">
                  <c:v>8.8000000000000007</c:v>
                </c:pt>
                <c:pt idx="11" formatCode="0.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37-4D30-8F76-136F03D4AE69}"/>
            </c:ext>
          </c:extLst>
        </c:ser>
        <c:ser>
          <c:idx val="2"/>
          <c:order val="12"/>
          <c:tx>
            <c:strRef>
              <c:f>'B.6.1'!$N$4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'B.6.1'!$N$5:$N$16</c:f>
              <c:numCache>
                <c:formatCode>General</c:formatCode>
                <c:ptCount val="12"/>
                <c:pt idx="9" formatCode="0.0">
                  <c:v>9.9</c:v>
                </c:pt>
                <c:pt idx="10" formatCode="0.0">
                  <c:v>8.3000000000000007</c:v>
                </c:pt>
                <c:pt idx="11" formatCode="0.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37-4D30-8F76-136F03D4AE69}"/>
            </c:ext>
          </c:extLst>
        </c:ser>
        <c:ser>
          <c:idx val="3"/>
          <c:order val="13"/>
          <c:tx>
            <c:strRef>
              <c:f>'B.6.1'!$O$4</c:f>
              <c:strCache>
                <c:ptCount val="1"/>
              </c:strCache>
            </c:strRef>
          </c:tx>
          <c:marker>
            <c:symbol val="none"/>
          </c:marker>
          <c:dPt>
            <c:idx val="11"/>
            <c:bubble3D val="0"/>
            <c:spPr>
              <a:ln w="9525">
                <a:solidFill>
                  <a:srgbClr val="46AFE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937-4D30-8F76-136F03D4AE69}"/>
              </c:ext>
            </c:extLst>
          </c:dPt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'B.6.1'!$O$5:$O$16</c:f>
              <c:numCache>
                <c:formatCode>General</c:formatCode>
                <c:ptCount val="12"/>
                <c:pt idx="10" formatCode="0.0">
                  <c:v>8.9</c:v>
                </c:pt>
                <c:pt idx="11" formatCode="0.0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37-4D30-8F76-136F03D4A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994280"/>
        <c:axId val="305994672"/>
      </c:lineChart>
      <c:catAx>
        <c:axId val="305994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5994672"/>
        <c:crosses val="autoZero"/>
        <c:auto val="1"/>
        <c:lblAlgn val="ctr"/>
        <c:lblOffset val="100"/>
        <c:tickMarkSkip val="4"/>
        <c:noMultiLvlLbl val="0"/>
      </c:catAx>
      <c:valAx>
        <c:axId val="305994672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599428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'B.6.2'!$B$1</c:f>
              <c:strCache>
                <c:ptCount val="1"/>
                <c:pt idx="0">
                  <c:v>2016 NBU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'B.6.2'!$B$4:$B$20</c:f>
              <c:numCache>
                <c:formatCode>0.0</c:formatCode>
                <c:ptCount val="17"/>
                <c:pt idx="1">
                  <c:v>13</c:v>
                </c:pt>
                <c:pt idx="2">
                  <c:v>11.9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7-4765-B534-654691FDAA54}"/>
            </c:ext>
          </c:extLst>
        </c:ser>
        <c:ser>
          <c:idx val="1"/>
          <c:order val="1"/>
          <c:tx>
            <c:strRef>
              <c:f>'B.6.2'!$C$1</c:f>
              <c:strCache>
                <c:ptCount val="1"/>
                <c:pt idx="0">
                  <c:v>2017 NBU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'B.6.2'!$C$4:$C$20</c:f>
              <c:numCache>
                <c:formatCode>General</c:formatCode>
                <c:ptCount val="17"/>
                <c:pt idx="4" formatCode="0.0">
                  <c:v>8</c:v>
                </c:pt>
                <c:pt idx="5" formatCode="0.0">
                  <c:v>8</c:v>
                </c:pt>
                <c:pt idx="6" formatCode="0.0">
                  <c:v>8</c:v>
                </c:pt>
                <c:pt idx="7" formatCode="0.0">
                  <c:v>8</c:v>
                </c:pt>
                <c:pt idx="8" formatCode="0.0">
                  <c:v>9.1</c:v>
                </c:pt>
                <c:pt idx="9" formatCode="0.0">
                  <c:v>9.1</c:v>
                </c:pt>
                <c:pt idx="10" formatCode="0.0">
                  <c:v>9.1</c:v>
                </c:pt>
                <c:pt idx="11" formatCode="0.0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7-4765-B534-654691FDAA54}"/>
            </c:ext>
          </c:extLst>
        </c:ser>
        <c:ser>
          <c:idx val="2"/>
          <c:order val="2"/>
          <c:tx>
            <c:strRef>
              <c:f>'B.6.2'!$D$1</c:f>
              <c:strCache>
                <c:ptCount val="1"/>
                <c:pt idx="0">
                  <c:v>2018 NBU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'B.6.2'!$D$4:$D$20</c:f>
              <c:numCache>
                <c:formatCode>General</c:formatCode>
                <c:ptCount val="17"/>
                <c:pt idx="6" formatCode="0.0">
                  <c:v>6</c:v>
                </c:pt>
                <c:pt idx="7" formatCode="0.0">
                  <c:v>6</c:v>
                </c:pt>
                <c:pt idx="8" formatCode="0.0">
                  <c:v>6</c:v>
                </c:pt>
                <c:pt idx="9" formatCode="0.0">
                  <c:v>6</c:v>
                </c:pt>
                <c:pt idx="10" formatCode="0.0">
                  <c:v>6</c:v>
                </c:pt>
                <c:pt idx="11" formatCode="0.0">
                  <c:v>7.3</c:v>
                </c:pt>
                <c:pt idx="12" formatCode="0.0">
                  <c:v>8.9</c:v>
                </c:pt>
                <c:pt idx="13" formatCode="0.0">
                  <c:v>8.9</c:v>
                </c:pt>
                <c:pt idx="14" formatCode="0.0">
                  <c:v>8.9</c:v>
                </c:pt>
                <c:pt idx="15" formatCode="0.0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7-4765-B534-654691FDAA54}"/>
            </c:ext>
          </c:extLst>
        </c:ser>
        <c:ser>
          <c:idx val="3"/>
          <c:order val="3"/>
          <c:tx>
            <c:strRef>
              <c:f>'B.6.2'!$E$1</c:f>
              <c:strCache>
                <c:ptCount val="1"/>
                <c:pt idx="0">
                  <c:v>2016 FE</c:v>
                </c:pt>
              </c:strCache>
            </c:strRef>
          </c:tx>
          <c:spPr>
            <a:ln w="9525" cmpd="sng">
              <a:solidFill>
                <a:srgbClr val="DC4B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'B.6.2'!$E$4:$E$20</c:f>
              <c:numCache>
                <c:formatCode>General</c:formatCode>
                <c:ptCount val="17"/>
                <c:pt idx="2" formatCode="0.0">
                  <c:v>14.4</c:v>
                </c:pt>
                <c:pt idx="3" formatCode="0.0">
                  <c:v>15.8</c:v>
                </c:pt>
                <c:pt idx="4" formatCode="0.0">
                  <c:v>15</c:v>
                </c:pt>
                <c:pt idx="5" formatCode="0.0">
                  <c:v>14</c:v>
                </c:pt>
                <c:pt idx="6" formatCode="0.0">
                  <c:v>12.3</c:v>
                </c:pt>
                <c:pt idx="7" formatCode="0.0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7-4765-B534-654691FDAA54}"/>
            </c:ext>
          </c:extLst>
        </c:ser>
        <c:ser>
          <c:idx val="4"/>
          <c:order val="4"/>
          <c:tx>
            <c:strRef>
              <c:f>'B.6.2'!$F$1</c:f>
              <c:strCache>
                <c:ptCount val="1"/>
                <c:pt idx="0">
                  <c:v>2017 FE</c:v>
                </c:pt>
              </c:strCache>
            </c:strRef>
          </c:tx>
          <c:spPr>
            <a:ln w="9525" cmpd="sng">
              <a:solidFill>
                <a:srgbClr val="91C8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'B.6.2'!$F$4:$F$20</c:f>
              <c:numCache>
                <c:formatCode>General</c:formatCode>
                <c:ptCount val="17"/>
                <c:pt idx="5" formatCode="0.0">
                  <c:v>9.3000000000000007</c:v>
                </c:pt>
                <c:pt idx="6" formatCode="0.0">
                  <c:v>8.9</c:v>
                </c:pt>
                <c:pt idx="7" formatCode="0.0">
                  <c:v>8.4</c:v>
                </c:pt>
                <c:pt idx="8" formatCode="0.0">
                  <c:v>8.4</c:v>
                </c:pt>
                <c:pt idx="9" formatCode="0.0">
                  <c:v>9.4</c:v>
                </c:pt>
                <c:pt idx="10" formatCode="0.0">
                  <c:v>9.8000000000000007</c:v>
                </c:pt>
                <c:pt idx="11" formatCode="0.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7-4765-B534-654691FDAA54}"/>
            </c:ext>
          </c:extLst>
        </c:ser>
        <c:ser>
          <c:idx val="5"/>
          <c:order val="5"/>
          <c:tx>
            <c:strRef>
              <c:f>'B.6.2'!$G$1</c:f>
              <c:strCache>
                <c:ptCount val="1"/>
                <c:pt idx="0">
                  <c:v>2018 FE</c:v>
                </c:pt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46AFE6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'B.6.2'!$G$4:$G$20</c:f>
              <c:numCache>
                <c:formatCode>General</c:formatCode>
                <c:ptCount val="17"/>
                <c:pt idx="8" formatCode="0.0">
                  <c:v>7.1</c:v>
                </c:pt>
                <c:pt idx="9" formatCode="0.0">
                  <c:v>7.2</c:v>
                </c:pt>
                <c:pt idx="10" formatCode="0.0">
                  <c:v>7.4</c:v>
                </c:pt>
                <c:pt idx="11" formatCode="0.0">
                  <c:v>8</c:v>
                </c:pt>
                <c:pt idx="12" formatCode="0.0">
                  <c:v>8</c:v>
                </c:pt>
                <c:pt idx="13" formatCode="0.0">
                  <c:v>9.4</c:v>
                </c:pt>
                <c:pt idx="14" formatCode="0.0">
                  <c:v>9.3000000000000007</c:v>
                </c:pt>
                <c:pt idx="15" formatCode="0.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7-4765-B534-654691FDAA54}"/>
            </c:ext>
          </c:extLst>
        </c:ser>
        <c:ser>
          <c:idx val="6"/>
          <c:order val="6"/>
          <c:tx>
            <c:strRef>
              <c:f>'B.6.2'!$H$1</c:f>
              <c:strCache>
                <c:ptCount val="1"/>
                <c:pt idx="0">
                  <c:v>Actual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8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77-4765-B534-654691FDAA54}"/>
              </c:ext>
            </c:extLst>
          </c:dPt>
          <c:dPt>
            <c:idx val="12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77-4765-B534-654691FDAA54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77-4765-B534-654691FDAA54}"/>
              </c:ext>
            </c:extLst>
          </c:dPt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'B.6.2'!$H$4:$H$20</c:f>
              <c:numCache>
                <c:formatCode>General</c:formatCode>
                <c:ptCount val="17"/>
                <c:pt idx="8" formatCode="0.0">
                  <c:v>12.4</c:v>
                </c:pt>
                <c:pt idx="12" formatCode="0.0">
                  <c:v>13.7</c:v>
                </c:pt>
                <c:pt idx="16" formatCode="0.0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77-4765-B534-654691FD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16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646043501987999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4.9337349397590359E-2"/>
          <c:w val="0.9292106299212598"/>
          <c:h val="0.7433938905227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'B.6.3'!$A$4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'B.6.3'!$C$5:$C$14</c:f>
              <c:strCache>
                <c:ptCount val="10"/>
                <c:pt idx="0">
                  <c:v>O1</c:v>
                </c:pt>
                <c:pt idx="1">
                  <c:v>Surv</c:v>
                </c:pt>
                <c:pt idx="2">
                  <c:v>O2</c:v>
                </c:pt>
                <c:pt idx="3">
                  <c:v>O5</c:v>
                </c:pt>
                <c:pt idx="4">
                  <c:v>FE</c:v>
                </c:pt>
                <c:pt idx="5">
                  <c:v>IMF </c:v>
                </c:pt>
                <c:pt idx="6">
                  <c:v>O6</c:v>
                </c:pt>
                <c:pt idx="7">
                  <c:v>NBU</c:v>
                </c:pt>
                <c:pt idx="8">
                  <c:v>O3</c:v>
                </c:pt>
                <c:pt idx="9">
                  <c:v>O4</c:v>
                </c:pt>
              </c:strCache>
            </c:strRef>
          </c:cat>
          <c:val>
            <c:numRef>
              <c:f>'B.6.3'!$A$5:$A$14</c:f>
              <c:numCache>
                <c:formatCode>General</c:formatCode>
                <c:ptCount val="10"/>
                <c:pt idx="0">
                  <c:v>-1.913</c:v>
                </c:pt>
                <c:pt idx="1">
                  <c:v>-1.3919999999999999</c:v>
                </c:pt>
                <c:pt idx="2">
                  <c:v>-0.79500000000000004</c:v>
                </c:pt>
                <c:pt idx="3">
                  <c:v>-0.49099999999999999</c:v>
                </c:pt>
                <c:pt idx="4">
                  <c:v>-0.35899999999999999</c:v>
                </c:pt>
                <c:pt idx="5">
                  <c:v>-0.26100000000000001</c:v>
                </c:pt>
                <c:pt idx="6">
                  <c:v>4.1000000000000002E-2</c:v>
                </c:pt>
                <c:pt idx="7">
                  <c:v>0.28299999999999997</c:v>
                </c:pt>
                <c:pt idx="8">
                  <c:v>1.4119999999999999</c:v>
                </c:pt>
                <c:pt idx="9">
                  <c:v>3.4740000000000002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2-4E1A-8AAD-13F2AD99D6B7}"/>
            </c:ext>
          </c:extLst>
        </c:ser>
        <c:ser>
          <c:idx val="1"/>
          <c:order val="1"/>
          <c:tx>
            <c:strRef>
              <c:f>'B.6.3'!$B$4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'B.6.3'!$C$5:$C$14</c:f>
              <c:strCache>
                <c:ptCount val="10"/>
                <c:pt idx="0">
                  <c:v>O1</c:v>
                </c:pt>
                <c:pt idx="1">
                  <c:v>Surv</c:v>
                </c:pt>
                <c:pt idx="2">
                  <c:v>O2</c:v>
                </c:pt>
                <c:pt idx="3">
                  <c:v>O5</c:v>
                </c:pt>
                <c:pt idx="4">
                  <c:v>FE</c:v>
                </c:pt>
                <c:pt idx="5">
                  <c:v>IMF </c:v>
                </c:pt>
                <c:pt idx="6">
                  <c:v>O6</c:v>
                </c:pt>
                <c:pt idx="7">
                  <c:v>NBU</c:v>
                </c:pt>
                <c:pt idx="8">
                  <c:v>O3</c:v>
                </c:pt>
                <c:pt idx="9">
                  <c:v>O4</c:v>
                </c:pt>
              </c:strCache>
            </c:strRef>
          </c:cat>
          <c:val>
            <c:numRef>
              <c:f>'B.6.3'!$B$5:$B$14</c:f>
              <c:numCache>
                <c:formatCode>General</c:formatCode>
                <c:ptCount val="10"/>
                <c:pt idx="0">
                  <c:v>-1.3029999999999999</c:v>
                </c:pt>
                <c:pt idx="1">
                  <c:v>-1.1240000000000001</c:v>
                </c:pt>
                <c:pt idx="2">
                  <c:v>-9.0999999999999998E-2</c:v>
                </c:pt>
                <c:pt idx="3">
                  <c:v>-4.3999999999999997E-2</c:v>
                </c:pt>
                <c:pt idx="4">
                  <c:v>-0.31900000000000001</c:v>
                </c:pt>
                <c:pt idx="5">
                  <c:v>1.9E-2</c:v>
                </c:pt>
                <c:pt idx="6">
                  <c:v>0.17899999999999999</c:v>
                </c:pt>
                <c:pt idx="7">
                  <c:v>-0.42599999999999999</c:v>
                </c:pt>
                <c:pt idx="8">
                  <c:v>0.88800000000000001</c:v>
                </c:pt>
                <c:pt idx="9">
                  <c:v>2.2189999999999999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2-4E1A-8AAD-13F2AD99D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50000"/>
                  <a:alpha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noMultiLvlLbl val="0"/>
      </c:catAx>
      <c:valAx>
        <c:axId val="530337376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7951807228915657"/>
          <c:w val="0.96250000000000002"/>
          <c:h val="0.120481927710843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'B.6.4'!$B$1</c:f>
              <c:strCache>
                <c:ptCount val="1"/>
                <c:pt idx="0">
                  <c:v>2016 NBU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'B.6.4'!$B$4:$B$20</c:f>
              <c:numCache>
                <c:formatCode>0.0</c:formatCode>
                <c:ptCount val="17"/>
                <c:pt idx="1">
                  <c:v>3</c:v>
                </c:pt>
                <c:pt idx="2">
                  <c:v>3.1</c:v>
                </c:pt>
                <c:pt idx="3">
                  <c:v>2.4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D-45CE-A4C5-63C1B985F1CE}"/>
            </c:ext>
          </c:extLst>
        </c:ser>
        <c:ser>
          <c:idx val="1"/>
          <c:order val="1"/>
          <c:tx>
            <c:strRef>
              <c:f>'B.6.4'!$C$1</c:f>
              <c:strCache>
                <c:ptCount val="1"/>
                <c:pt idx="0">
                  <c:v>2017 NBU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'B.6.4'!$C$4:$C$20</c:f>
              <c:numCache>
                <c:formatCode>General</c:formatCode>
                <c:ptCount val="17"/>
                <c:pt idx="4" formatCode="0.0">
                  <c:v>3</c:v>
                </c:pt>
                <c:pt idx="5" formatCode="0.0">
                  <c:v>3</c:v>
                </c:pt>
                <c:pt idx="6" formatCode="0.0">
                  <c:v>3</c:v>
                </c:pt>
                <c:pt idx="7" formatCode="0.0">
                  <c:v>2.5</c:v>
                </c:pt>
                <c:pt idx="8" formatCode="0.0">
                  <c:v>2.8</c:v>
                </c:pt>
                <c:pt idx="9" formatCode="0.0">
                  <c:v>1.9</c:v>
                </c:pt>
                <c:pt idx="10" formatCode="0.0">
                  <c:v>1.6</c:v>
                </c:pt>
                <c:pt idx="11" formatCode="0.0">
                  <c:v>2.2000000000000002</c:v>
                </c:pt>
                <c:pt idx="12" formatCode="0.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D-45CE-A4C5-63C1B985F1CE}"/>
            </c:ext>
          </c:extLst>
        </c:ser>
        <c:ser>
          <c:idx val="2"/>
          <c:order val="2"/>
          <c:tx>
            <c:strRef>
              <c:f>'B.6.4'!$D$1</c:f>
              <c:strCache>
                <c:ptCount val="1"/>
                <c:pt idx="0">
                  <c:v>2018 NBU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'B.6.4'!$D$4:$D$20</c:f>
              <c:numCache>
                <c:formatCode>General</c:formatCode>
                <c:ptCount val="17"/>
                <c:pt idx="6" formatCode="0.0">
                  <c:v>4</c:v>
                </c:pt>
                <c:pt idx="7" formatCode="0.0">
                  <c:v>3.5</c:v>
                </c:pt>
                <c:pt idx="8" formatCode="0.0">
                  <c:v>3</c:v>
                </c:pt>
                <c:pt idx="9" formatCode="0.0">
                  <c:v>3.2</c:v>
                </c:pt>
                <c:pt idx="10" formatCode="0.0">
                  <c:v>3.2</c:v>
                </c:pt>
                <c:pt idx="11" formatCode="0.0">
                  <c:v>3.2</c:v>
                </c:pt>
                <c:pt idx="12" formatCode="0.0">
                  <c:v>3.4</c:v>
                </c:pt>
                <c:pt idx="13" formatCode="0.0">
                  <c:v>3.4</c:v>
                </c:pt>
                <c:pt idx="14" formatCode="0.0">
                  <c:v>3.4</c:v>
                </c:pt>
                <c:pt idx="15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D-45CE-A4C5-63C1B985F1CE}"/>
            </c:ext>
          </c:extLst>
        </c:ser>
        <c:ser>
          <c:idx val="3"/>
          <c:order val="3"/>
          <c:tx>
            <c:strRef>
              <c:f>'B.6.4'!$E$1</c:f>
              <c:strCache>
                <c:ptCount val="1"/>
                <c:pt idx="0">
                  <c:v>2016 FE</c:v>
                </c:pt>
              </c:strCache>
            </c:strRef>
          </c:tx>
          <c:spPr>
            <a:ln w="9525" cmpd="sng">
              <a:solidFill>
                <a:srgbClr val="DC4B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'B.6.4'!$E$4:$E$20</c:f>
              <c:numCache>
                <c:formatCode>General</c:formatCode>
                <c:ptCount val="17"/>
                <c:pt idx="1">
                  <c:v>1.9</c:v>
                </c:pt>
                <c:pt idx="2" formatCode="0.0">
                  <c:v>1.8</c:v>
                </c:pt>
                <c:pt idx="3" formatCode="0.0">
                  <c:v>1.6</c:v>
                </c:pt>
                <c:pt idx="4" formatCode="0.0">
                  <c:v>1.4</c:v>
                </c:pt>
                <c:pt idx="5" formatCode="0.0">
                  <c:v>1.2</c:v>
                </c:pt>
                <c:pt idx="6" formatCode="0.0">
                  <c:v>1.2</c:v>
                </c:pt>
                <c:pt idx="7" formatCode="0.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DD-45CE-A4C5-63C1B985F1CE}"/>
            </c:ext>
          </c:extLst>
        </c:ser>
        <c:ser>
          <c:idx val="4"/>
          <c:order val="4"/>
          <c:tx>
            <c:strRef>
              <c:f>'B.6.4'!$F$1</c:f>
              <c:strCache>
                <c:ptCount val="1"/>
                <c:pt idx="0">
                  <c:v>2017 FE</c:v>
                </c:pt>
              </c:strCache>
            </c:strRef>
          </c:tx>
          <c:spPr>
            <a:ln w="9525" cmpd="sng">
              <a:solidFill>
                <a:srgbClr val="91C8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'B.6.4'!$F$4:$F$20</c:f>
              <c:numCache>
                <c:formatCode>General</c:formatCode>
                <c:ptCount val="17"/>
                <c:pt idx="4" formatCode="0.0">
                  <c:v>2.7</c:v>
                </c:pt>
                <c:pt idx="5" formatCode="0.0">
                  <c:v>2.6</c:v>
                </c:pt>
                <c:pt idx="6" formatCode="0.0">
                  <c:v>2.5</c:v>
                </c:pt>
                <c:pt idx="7" formatCode="0.0">
                  <c:v>2.4</c:v>
                </c:pt>
                <c:pt idx="8" formatCode="0.0">
                  <c:v>2.4</c:v>
                </c:pt>
                <c:pt idx="9" formatCode="0.0">
                  <c:v>2.4</c:v>
                </c:pt>
                <c:pt idx="10" formatCode="0.0">
                  <c:v>2.1</c:v>
                </c:pt>
                <c:pt idx="11" formatCode="0.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DD-45CE-A4C5-63C1B985F1CE}"/>
            </c:ext>
          </c:extLst>
        </c:ser>
        <c:ser>
          <c:idx val="5"/>
          <c:order val="5"/>
          <c:tx>
            <c:strRef>
              <c:f>'B.6.4'!$G$1</c:f>
              <c:strCache>
                <c:ptCount val="1"/>
                <c:pt idx="0">
                  <c:v>2018 FE</c:v>
                </c:pt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46AFE6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'B.6.4'!$G$4:$G$20</c:f>
              <c:numCache>
                <c:formatCode>General</c:formatCode>
                <c:ptCount val="17"/>
                <c:pt idx="8" formatCode="0.0">
                  <c:v>3</c:v>
                </c:pt>
                <c:pt idx="9" formatCode="0.0">
                  <c:v>3.1</c:v>
                </c:pt>
                <c:pt idx="10" formatCode="0.0">
                  <c:v>2.9</c:v>
                </c:pt>
                <c:pt idx="11" formatCode="0.0">
                  <c:v>2.8</c:v>
                </c:pt>
                <c:pt idx="12" formatCode="0.0">
                  <c:v>2.9</c:v>
                </c:pt>
                <c:pt idx="13" formatCode="0.0">
                  <c:v>3</c:v>
                </c:pt>
                <c:pt idx="14" formatCode="0.0">
                  <c:v>3.1</c:v>
                </c:pt>
                <c:pt idx="15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D-45CE-A4C5-63C1B985F1CE}"/>
            </c:ext>
          </c:extLst>
        </c:ser>
        <c:ser>
          <c:idx val="6"/>
          <c:order val="6"/>
          <c:tx>
            <c:strRef>
              <c:f>'B.6.4'!$H$1</c:f>
              <c:strCache>
                <c:ptCount val="1"/>
                <c:pt idx="0">
                  <c:v>Actual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9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DD-45CE-A4C5-63C1B985F1CE}"/>
              </c:ext>
            </c:extLst>
          </c:dPt>
          <c:dPt>
            <c:idx val="13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DD-45CE-A4C5-63C1B985F1CE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DD-45CE-A4C5-63C1B985F1CE}"/>
              </c:ext>
            </c:extLst>
          </c:dPt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'B.6.4'!$H$4:$H$20</c:f>
              <c:numCache>
                <c:formatCode>General</c:formatCode>
                <c:ptCount val="17"/>
                <c:pt idx="9" formatCode="0.0">
                  <c:v>2.2999999999999998</c:v>
                </c:pt>
                <c:pt idx="13" formatCode="0.0">
                  <c:v>2.5</c:v>
                </c:pt>
                <c:pt idx="16" formatCode="0.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DD-45CE-A4C5-63C1B985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4"/>
          <c:min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93110236220472E-2"/>
          <c:y val="2.5240963855421687E-2"/>
          <c:w val="0.89997375328083995"/>
          <c:h val="0.7433938905227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'B.6.5'!$A$4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'B.6.5'!$C$5:$C$17</c:f>
              <c:strCache>
                <c:ptCount val="13"/>
                <c:pt idx="0">
                  <c:v>CE</c:v>
                </c:pt>
                <c:pt idx="1">
                  <c:v>Surv</c:v>
                </c:pt>
                <c:pt idx="2">
                  <c:v>IMF </c:v>
                </c:pt>
                <c:pt idx="3">
                  <c:v>O6</c:v>
                </c:pt>
                <c:pt idx="4">
                  <c:v>O1</c:v>
                </c:pt>
                <c:pt idx="5">
                  <c:v>O3</c:v>
                </c:pt>
                <c:pt idx="6">
                  <c:v>O2</c:v>
                </c:pt>
                <c:pt idx="7">
                  <c:v>FE</c:v>
                </c:pt>
                <c:pt idx="8">
                  <c:v>NBU</c:v>
                </c:pt>
                <c:pt idx="9">
                  <c:v>O5</c:v>
                </c:pt>
                <c:pt idx="10">
                  <c:v>O4</c:v>
                </c:pt>
                <c:pt idx="11">
                  <c:v>O7</c:v>
                </c:pt>
                <c:pt idx="12">
                  <c:v>O8</c:v>
                </c:pt>
              </c:strCache>
            </c:strRef>
          </c:cat>
          <c:val>
            <c:numRef>
              <c:f>'B.6.5'!$A$5:$A$17</c:f>
              <c:numCache>
                <c:formatCode>General</c:formatCode>
                <c:ptCount val="13"/>
                <c:pt idx="0">
                  <c:v>-5.7000000000000002E-2</c:v>
                </c:pt>
                <c:pt idx="1">
                  <c:v>-4.8000000000000001E-2</c:v>
                </c:pt>
                <c:pt idx="2">
                  <c:v>-4.2999999999999997E-2</c:v>
                </c:pt>
                <c:pt idx="3">
                  <c:v>-3.2000000000000001E-2</c:v>
                </c:pt>
                <c:pt idx="4">
                  <c:v>-2.3E-2</c:v>
                </c:pt>
                <c:pt idx="5">
                  <c:v>-1.9E-2</c:v>
                </c:pt>
                <c:pt idx="6">
                  <c:v>4.0000000000000001E-3</c:v>
                </c:pt>
                <c:pt idx="7">
                  <c:v>8.0000000000000002E-3</c:v>
                </c:pt>
                <c:pt idx="8">
                  <c:v>0.02</c:v>
                </c:pt>
                <c:pt idx="9">
                  <c:v>3.6999999999999998E-2</c:v>
                </c:pt>
                <c:pt idx="10">
                  <c:v>4.7E-2</c:v>
                </c:pt>
                <c:pt idx="11">
                  <c:v>4.7E-2</c:v>
                </c:pt>
                <c:pt idx="12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E-4031-8B40-26B410716392}"/>
            </c:ext>
          </c:extLst>
        </c:ser>
        <c:ser>
          <c:idx val="1"/>
          <c:order val="1"/>
          <c:tx>
            <c:strRef>
              <c:f>'B.6.5'!$B$4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'B.6.5'!$C$5:$C$17</c:f>
              <c:strCache>
                <c:ptCount val="13"/>
                <c:pt idx="0">
                  <c:v>CE</c:v>
                </c:pt>
                <c:pt idx="1">
                  <c:v>Surv</c:v>
                </c:pt>
                <c:pt idx="2">
                  <c:v>IMF </c:v>
                </c:pt>
                <c:pt idx="3">
                  <c:v>O6</c:v>
                </c:pt>
                <c:pt idx="4">
                  <c:v>O1</c:v>
                </c:pt>
                <c:pt idx="5">
                  <c:v>O3</c:v>
                </c:pt>
                <c:pt idx="6">
                  <c:v>O2</c:v>
                </c:pt>
                <c:pt idx="7">
                  <c:v>FE</c:v>
                </c:pt>
                <c:pt idx="8">
                  <c:v>NBU</c:v>
                </c:pt>
                <c:pt idx="9">
                  <c:v>O5</c:v>
                </c:pt>
                <c:pt idx="10">
                  <c:v>O4</c:v>
                </c:pt>
                <c:pt idx="11">
                  <c:v>O7</c:v>
                </c:pt>
                <c:pt idx="12">
                  <c:v>O8</c:v>
                </c:pt>
              </c:strCache>
            </c:strRef>
          </c:cat>
          <c:val>
            <c:numRef>
              <c:f>'B.6.5'!$B$5:$B$17</c:f>
              <c:numCache>
                <c:formatCode>General</c:formatCode>
                <c:ptCount val="13"/>
                <c:pt idx="0">
                  <c:v>-0.496</c:v>
                </c:pt>
                <c:pt idx="1">
                  <c:v>-0.25600000000000001</c:v>
                </c:pt>
                <c:pt idx="2">
                  <c:v>-0.17699999999999999</c:v>
                </c:pt>
                <c:pt idx="3">
                  <c:v>-0.23899999999999999</c:v>
                </c:pt>
                <c:pt idx="4">
                  <c:v>-0.23799999999999999</c:v>
                </c:pt>
                <c:pt idx="5">
                  <c:v>-0.151</c:v>
                </c:pt>
                <c:pt idx="6">
                  <c:v>2.1999999999999999E-2</c:v>
                </c:pt>
                <c:pt idx="7">
                  <c:v>7.0000000000000007E-2</c:v>
                </c:pt>
                <c:pt idx="8">
                  <c:v>3.5999999999999997E-2</c:v>
                </c:pt>
                <c:pt idx="9">
                  <c:v>0.19400000000000001</c:v>
                </c:pt>
                <c:pt idx="10">
                  <c:v>0.22900000000000001</c:v>
                </c:pt>
                <c:pt idx="11">
                  <c:v>0.29799999999999999</c:v>
                </c:pt>
                <c:pt idx="12">
                  <c:v>0.70899999999999996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E-4031-8B40-26B410716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tickLblSkip val="1"/>
        <c:noMultiLvlLbl val="0"/>
      </c:catAx>
      <c:valAx>
        <c:axId val="5303373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951807228915657"/>
          <c:w val="0.96250000000000002"/>
          <c:h val="0.1024096385542168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9E-2"/>
          <c:w val="0.79736089238845143"/>
          <c:h val="0.71929750498055212"/>
        </c:manualLayout>
      </c:layout>
      <c:lineChart>
        <c:grouping val="standard"/>
        <c:varyColors val="0"/>
        <c:ser>
          <c:idx val="0"/>
          <c:order val="0"/>
          <c:tx>
            <c:strRef>
              <c:f>'B.6.6'!$B$1</c:f>
              <c:strCache>
                <c:ptCount val="1"/>
                <c:pt idx="0">
                  <c:v>2016 NBU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'B.6.6'!$B$4:$B$20</c:f>
              <c:numCache>
                <c:formatCode>0.0</c:formatCode>
                <c:ptCount val="17"/>
                <c:pt idx="1">
                  <c:v>-0.8</c:v>
                </c:pt>
                <c:pt idx="2">
                  <c:v>-2.1</c:v>
                </c:pt>
                <c:pt idx="3">
                  <c:v>-1.3</c:v>
                </c:pt>
                <c:pt idx="4">
                  <c:v>-3</c:v>
                </c:pt>
                <c:pt idx="5">
                  <c:v>-2.7</c:v>
                </c:pt>
                <c:pt idx="6">
                  <c:v>-2</c:v>
                </c:pt>
                <c:pt idx="7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D-4085-8BA4-7507AD17675E}"/>
            </c:ext>
          </c:extLst>
        </c:ser>
        <c:ser>
          <c:idx val="1"/>
          <c:order val="1"/>
          <c:tx>
            <c:strRef>
              <c:f>'B.6.6'!$C$1</c:f>
              <c:strCache>
                <c:ptCount val="1"/>
                <c:pt idx="0">
                  <c:v>2017 NBU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'B.6.6'!$C$4:$C$20</c:f>
              <c:numCache>
                <c:formatCode>General</c:formatCode>
                <c:ptCount val="17"/>
                <c:pt idx="4" formatCode="0.0">
                  <c:v>-2</c:v>
                </c:pt>
                <c:pt idx="5" formatCode="0.0">
                  <c:v>-1.9</c:v>
                </c:pt>
                <c:pt idx="6" formatCode="0.0">
                  <c:v>-2.1</c:v>
                </c:pt>
                <c:pt idx="7" formatCode="0.0">
                  <c:v>-3</c:v>
                </c:pt>
                <c:pt idx="8" formatCode="0.0">
                  <c:v>-3.5</c:v>
                </c:pt>
                <c:pt idx="9" formatCode="0.0">
                  <c:v>-4.4000000000000004</c:v>
                </c:pt>
                <c:pt idx="10" formatCode="0.0">
                  <c:v>-3.9</c:v>
                </c:pt>
                <c:pt idx="11" formatCode="0.0">
                  <c:v>-3.7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D-4085-8BA4-7507AD17675E}"/>
            </c:ext>
          </c:extLst>
        </c:ser>
        <c:ser>
          <c:idx val="2"/>
          <c:order val="2"/>
          <c:tx>
            <c:strRef>
              <c:f>'B.6.6'!$D$1</c:f>
              <c:strCache>
                <c:ptCount val="1"/>
                <c:pt idx="0">
                  <c:v>2018 NBU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'B.6.6'!$D$4:$D$20</c:f>
              <c:numCache>
                <c:formatCode>General</c:formatCode>
                <c:ptCount val="17"/>
                <c:pt idx="6" formatCode="0.0">
                  <c:v>-2.2999999999999998</c:v>
                </c:pt>
                <c:pt idx="7" formatCode="0.0">
                  <c:v>-2.6</c:v>
                </c:pt>
                <c:pt idx="8" formatCode="0.0">
                  <c:v>-3.2</c:v>
                </c:pt>
                <c:pt idx="9" formatCode="0.0">
                  <c:v>-4.0999999999999996</c:v>
                </c:pt>
                <c:pt idx="10" formatCode="0.0">
                  <c:v>-4</c:v>
                </c:pt>
                <c:pt idx="11" formatCode="0.0">
                  <c:v>-3.5</c:v>
                </c:pt>
                <c:pt idx="12" formatCode="0.0">
                  <c:v>-2.8</c:v>
                </c:pt>
                <c:pt idx="13" formatCode="0.0">
                  <c:v>-1.8</c:v>
                </c:pt>
                <c:pt idx="14" formatCode="0.0">
                  <c:v>-1.5</c:v>
                </c:pt>
                <c:pt idx="15" formatCode="0.0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D-4085-8BA4-7507AD17675E}"/>
            </c:ext>
          </c:extLst>
        </c:ser>
        <c:ser>
          <c:idx val="6"/>
          <c:order val="3"/>
          <c:tx>
            <c:strRef>
              <c:f>'B.6.6'!$E$1</c:f>
              <c:strCache>
                <c:ptCount val="1"/>
                <c:pt idx="0">
                  <c:v>Actual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8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4D-4085-8BA4-7507AD17675E}"/>
              </c:ext>
            </c:extLst>
          </c:dPt>
          <c:dPt>
            <c:idx val="12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4D-4085-8BA4-7507AD17675E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4D-4085-8BA4-7507AD17675E}"/>
              </c:ext>
            </c:extLst>
          </c:dPt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'B.6.6'!$E$4:$E$20</c:f>
              <c:numCache>
                <c:formatCode>General</c:formatCode>
                <c:ptCount val="17"/>
                <c:pt idx="8" formatCode="0.0">
                  <c:v>-3.6</c:v>
                </c:pt>
                <c:pt idx="12" formatCode="0.0">
                  <c:v>-3.5</c:v>
                </c:pt>
                <c:pt idx="16" formatCode="0.0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4D-4085-8BA4-7507AD176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-0.5"/>
          <c:min val="-4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93110236220472E-2"/>
          <c:y val="4.9337349397590359E-2"/>
          <c:w val="0.9042637795275591"/>
          <c:h val="0.70122521582392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'B.6.7'!$A$4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'B.6.7'!$C$5:$C$15</c:f>
              <c:strCache>
                <c:ptCount val="11"/>
                <c:pt idx="0">
                  <c:v>O1</c:v>
                </c:pt>
                <c:pt idx="1">
                  <c:v>IMF </c:v>
                </c:pt>
                <c:pt idx="2">
                  <c:v>Surv</c:v>
                </c:pt>
                <c:pt idx="3">
                  <c:v>NBU</c:v>
                </c:pt>
                <c:pt idx="4">
                  <c:v>FЕ</c:v>
                </c:pt>
                <c:pt idx="5">
                  <c:v>O7</c:v>
                </c:pt>
                <c:pt idx="6">
                  <c:v>O5</c:v>
                </c:pt>
                <c:pt idx="7">
                  <c:v>O3</c:v>
                </c:pt>
                <c:pt idx="8">
                  <c:v>O2</c:v>
                </c:pt>
                <c:pt idx="9">
                  <c:v>O4</c:v>
                </c:pt>
                <c:pt idx="10">
                  <c:v>O8</c:v>
                </c:pt>
              </c:strCache>
            </c:strRef>
          </c:cat>
          <c:val>
            <c:numRef>
              <c:f>'B.6.7'!$A$5:$A$15</c:f>
              <c:numCache>
                <c:formatCode>General</c:formatCode>
                <c:ptCount val="11"/>
                <c:pt idx="0">
                  <c:v>-0.115</c:v>
                </c:pt>
                <c:pt idx="1">
                  <c:v>-8.5000000000000006E-2</c:v>
                </c:pt>
                <c:pt idx="2">
                  <c:v>-6.7000000000000004E-2</c:v>
                </c:pt>
                <c:pt idx="3">
                  <c:v>-6.2E-2</c:v>
                </c:pt>
                <c:pt idx="4">
                  <c:v>-6.0999999999999999E-2</c:v>
                </c:pt>
                <c:pt idx="5">
                  <c:v>-2.5999999999999999E-2</c:v>
                </c:pt>
                <c:pt idx="6">
                  <c:v>-4.0000000000000001E-3</c:v>
                </c:pt>
                <c:pt idx="7">
                  <c:v>-3.0000000000000001E-3</c:v>
                </c:pt>
                <c:pt idx="8">
                  <c:v>7.6999999999999999E-2</c:v>
                </c:pt>
                <c:pt idx="9">
                  <c:v>0.16500000000000001</c:v>
                </c:pt>
                <c:pt idx="10">
                  <c:v>0.182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3-42A5-92F9-8E1A231B0208}"/>
            </c:ext>
          </c:extLst>
        </c:ser>
        <c:ser>
          <c:idx val="1"/>
          <c:order val="1"/>
          <c:tx>
            <c:strRef>
              <c:f>'B.6.7'!$B$4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'B.6.7'!$C$5:$C$15</c:f>
              <c:strCache>
                <c:ptCount val="11"/>
                <c:pt idx="0">
                  <c:v>O1</c:v>
                </c:pt>
                <c:pt idx="1">
                  <c:v>IMF </c:v>
                </c:pt>
                <c:pt idx="2">
                  <c:v>Surv</c:v>
                </c:pt>
                <c:pt idx="3">
                  <c:v>NBU</c:v>
                </c:pt>
                <c:pt idx="4">
                  <c:v>FЕ</c:v>
                </c:pt>
                <c:pt idx="5">
                  <c:v>O7</c:v>
                </c:pt>
                <c:pt idx="6">
                  <c:v>O5</c:v>
                </c:pt>
                <c:pt idx="7">
                  <c:v>O3</c:v>
                </c:pt>
                <c:pt idx="8">
                  <c:v>O2</c:v>
                </c:pt>
                <c:pt idx="9">
                  <c:v>O4</c:v>
                </c:pt>
                <c:pt idx="10">
                  <c:v>O8</c:v>
                </c:pt>
              </c:strCache>
            </c:strRef>
          </c:cat>
          <c:val>
            <c:numRef>
              <c:f>'B.6.7'!$B$5:$B$15</c:f>
              <c:numCache>
                <c:formatCode>General</c:formatCode>
                <c:ptCount val="11"/>
                <c:pt idx="0">
                  <c:v>-0.3</c:v>
                </c:pt>
                <c:pt idx="1">
                  <c:v>-0.22</c:v>
                </c:pt>
                <c:pt idx="2">
                  <c:v>-0.20100000000000001</c:v>
                </c:pt>
                <c:pt idx="3">
                  <c:v>-0.31</c:v>
                </c:pt>
                <c:pt idx="4">
                  <c:v>-0.3</c:v>
                </c:pt>
                <c:pt idx="5">
                  <c:v>-7.0000000000000001E-3</c:v>
                </c:pt>
                <c:pt idx="6">
                  <c:v>-0.11799999999999999</c:v>
                </c:pt>
                <c:pt idx="7">
                  <c:v>0.129</c:v>
                </c:pt>
                <c:pt idx="8">
                  <c:v>0.41099999999999998</c:v>
                </c:pt>
                <c:pt idx="9">
                  <c:v>0.29399999999999998</c:v>
                </c:pt>
                <c:pt idx="10">
                  <c:v>0.622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3-42A5-92F9-8E1A231B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tickLblSkip val="1"/>
        <c:noMultiLvlLbl val="0"/>
      </c:catAx>
      <c:valAx>
        <c:axId val="5303373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054E-2"/>
          <c:y val="2.5240963855421687E-2"/>
          <c:w val="0.85748589238845141"/>
          <c:h val="0.69520111943838347"/>
        </c:manualLayout>
      </c:layout>
      <c:lineChart>
        <c:grouping val="standard"/>
        <c:varyColors val="0"/>
        <c:ser>
          <c:idx val="0"/>
          <c:order val="0"/>
          <c:tx>
            <c:strRef>
              <c:f>'3.3.1'!$B$1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'3.3.1'!$B$4:$B$23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3.3</c:v>
                </c:pt>
                <c:pt idx="5">
                  <c:v>3.8</c:v>
                </c:pt>
                <c:pt idx="6">
                  <c:v>2.8</c:v>
                </c:pt>
                <c:pt idx="7">
                  <c:v>3.5</c:v>
                </c:pt>
                <c:pt idx="8">
                  <c:v>2.4</c:v>
                </c:pt>
                <c:pt idx="9">
                  <c:v>2.6</c:v>
                </c:pt>
                <c:pt idx="10">
                  <c:v>2.5</c:v>
                </c:pt>
                <c:pt idx="11">
                  <c:v>2.5</c:v>
                </c:pt>
                <c:pt idx="12">
                  <c:v>3.2</c:v>
                </c:pt>
                <c:pt idx="13">
                  <c:v>3</c:v>
                </c:pt>
                <c:pt idx="14">
                  <c:v>3</c:v>
                </c:pt>
                <c:pt idx="15">
                  <c:v>2.5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0-49EA-B89F-9BE150C014CF}"/>
            </c:ext>
          </c:extLst>
        </c:ser>
        <c:ser>
          <c:idx val="1"/>
          <c:order val="1"/>
          <c:tx>
            <c:strRef>
              <c:f>'3.3.1'!$C$1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'3.3.1'!$C$4:$C$23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3.3</c:v>
                </c:pt>
                <c:pt idx="8">
                  <c:v>2.9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2.9</c:v>
                </c:pt>
                <c:pt idx="14">
                  <c:v>3.1</c:v>
                </c:pt>
                <c:pt idx="15">
                  <c:v>3</c:v>
                </c:pt>
                <c:pt idx="16">
                  <c:v>3.2</c:v>
                </c:pt>
                <c:pt idx="17">
                  <c:v>3.6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0-49EA-B89F-9BE150C0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37280"/>
        <c:axId val="518338816"/>
      </c:lineChart>
      <c:catAx>
        <c:axId val="518337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88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338816"/>
        <c:scaling>
          <c:orientation val="minMax"/>
          <c:max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7280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320462954178922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'2.1.4'!$B$4:$B$31</c:f>
              <c:numCache>
                <c:formatCode>General</c:formatCode>
                <c:ptCount val="28"/>
                <c:pt idx="0" formatCode="0.0">
                  <c:v>11.953125</c:v>
                </c:pt>
                <c:pt idx="1">
                  <c:v>#N/A</c:v>
                </c:pt>
                <c:pt idx="2">
                  <c:v>#N/A</c:v>
                </c:pt>
                <c:pt idx="3">
                  <c:v>10.1</c:v>
                </c:pt>
                <c:pt idx="4">
                  <c:v>#N/A</c:v>
                </c:pt>
                <c:pt idx="5">
                  <c:v>#N/A</c:v>
                </c:pt>
                <c:pt idx="6" formatCode="0.0">
                  <c:v>8.9999999999999982</c:v>
                </c:pt>
                <c:pt idx="7">
                  <c:v>#N/A</c:v>
                </c:pt>
                <c:pt idx="8">
                  <c:v>#N/A</c:v>
                </c:pt>
                <c:pt idx="9">
                  <c:v>10.5</c:v>
                </c:pt>
                <c:pt idx="10">
                  <c:v>#N/A</c:v>
                </c:pt>
                <c:pt idx="11">
                  <c:v>#N/A</c:v>
                </c:pt>
                <c:pt idx="12">
                  <c:v>10.8</c:v>
                </c:pt>
                <c:pt idx="13">
                  <c:v>#N/A</c:v>
                </c:pt>
                <c:pt idx="14">
                  <c:v>#N/A</c:v>
                </c:pt>
                <c:pt idx="15">
                  <c:v>9.1999999999999993</c:v>
                </c:pt>
                <c:pt idx="16">
                  <c:v>#N/A</c:v>
                </c:pt>
                <c:pt idx="17">
                  <c:v>#N/A</c:v>
                </c:pt>
                <c:pt idx="18">
                  <c:v>10.3</c:v>
                </c:pt>
                <c:pt idx="19">
                  <c:v>#N/A</c:v>
                </c:pt>
                <c:pt idx="20">
                  <c:v>#N/A</c:v>
                </c:pt>
                <c:pt idx="21">
                  <c:v>11.5</c:v>
                </c:pt>
                <c:pt idx="22">
                  <c:v>#N/A</c:v>
                </c:pt>
                <c:pt idx="23">
                  <c:v>#N/A</c:v>
                </c:pt>
                <c:pt idx="24">
                  <c:v>10.8</c:v>
                </c:pt>
                <c:pt idx="25">
                  <c:v>#N/A</c:v>
                </c:pt>
                <c:pt idx="26">
                  <c:v>#N/A</c:v>
                </c:pt>
                <c:pt idx="27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7-45E7-AF40-20C886A8DD8A}"/>
            </c:ext>
          </c:extLst>
        </c:ser>
        <c:ser>
          <c:idx val="1"/>
          <c:order val="1"/>
          <c:tx>
            <c:strRef>
              <c:f>'2.1.4'!$C$1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DC17-45E7-AF40-20C886A8DD8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'2.1.4'!$C$4:$C$31</c:f>
              <c:numCache>
                <c:formatCode>General</c:formatCode>
                <c:ptCount val="28"/>
                <c:pt idx="0">
                  <c:v>#N/A</c:v>
                </c:pt>
                <c:pt idx="1">
                  <c:v>15.6</c:v>
                </c:pt>
                <c:pt idx="2">
                  <c:v>#N/A</c:v>
                </c:pt>
                <c:pt idx="3">
                  <c:v>#N/A</c:v>
                </c:pt>
                <c:pt idx="4">
                  <c:v>9.9</c:v>
                </c:pt>
                <c:pt idx="5">
                  <c:v>#N/A</c:v>
                </c:pt>
                <c:pt idx="6">
                  <c:v>#N/A</c:v>
                </c:pt>
                <c:pt idx="7" formatCode="0.0">
                  <c:v>10</c:v>
                </c:pt>
                <c:pt idx="8">
                  <c:v>#N/A</c:v>
                </c:pt>
                <c:pt idx="9">
                  <c:v>#N/A</c:v>
                </c:pt>
                <c:pt idx="10">
                  <c:v>10.4</c:v>
                </c:pt>
                <c:pt idx="11">
                  <c:v>#N/A</c:v>
                </c:pt>
                <c:pt idx="12">
                  <c:v>#N/A</c:v>
                </c:pt>
                <c:pt idx="13" formatCode="0.0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9.6</c:v>
                </c:pt>
                <c:pt idx="17">
                  <c:v>#N/A</c:v>
                </c:pt>
                <c:pt idx="18">
                  <c:v>#N/A</c:v>
                </c:pt>
                <c:pt idx="19">
                  <c:v>8.9</c:v>
                </c:pt>
                <c:pt idx="20">
                  <c:v>#N/A</c:v>
                </c:pt>
                <c:pt idx="21">
                  <c:v>#N/A</c:v>
                </c:pt>
                <c:pt idx="22">
                  <c:v>9.5</c:v>
                </c:pt>
                <c:pt idx="23">
                  <c:v>#N/A</c:v>
                </c:pt>
                <c:pt idx="24">
                  <c:v>#N/A</c:v>
                </c:pt>
                <c:pt idx="2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17-45E7-AF40-20C886A8DD8A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C17-45E7-AF40-20C886A8DD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'2.1.4'!$D$4:$D$31</c:f>
              <c:numCache>
                <c:formatCode>General</c:formatCode>
                <c:ptCount val="28"/>
                <c:pt idx="0">
                  <c:v>17.100000000000001</c:v>
                </c:pt>
                <c:pt idx="1">
                  <c:v>15.3</c:v>
                </c:pt>
                <c:pt idx="2">
                  <c:v>14.9</c:v>
                </c:pt>
                <c:pt idx="3">
                  <c:v>14.7</c:v>
                </c:pt>
                <c:pt idx="4">
                  <c:v>11.3</c:v>
                </c:pt>
                <c:pt idx="5">
                  <c:v>11.4</c:v>
                </c:pt>
                <c:pt idx="6" formatCode="0.0">
                  <c:v>12</c:v>
                </c:pt>
                <c:pt idx="7">
                  <c:v>11.1</c:v>
                </c:pt>
                <c:pt idx="8">
                  <c:v>12.7</c:v>
                </c:pt>
                <c:pt idx="9" formatCode="0.0">
                  <c:v>12</c:v>
                </c:pt>
                <c:pt idx="10" formatCode="0.0">
                  <c:v>13</c:v>
                </c:pt>
                <c:pt idx="11">
                  <c:v>12.6</c:v>
                </c:pt>
                <c:pt idx="12">
                  <c:v>13.3</c:v>
                </c:pt>
                <c:pt idx="13">
                  <c:v>13.7</c:v>
                </c:pt>
                <c:pt idx="14">
                  <c:v>13.7</c:v>
                </c:pt>
                <c:pt idx="15">
                  <c:v>12.9</c:v>
                </c:pt>
                <c:pt idx="16">
                  <c:v>13.6</c:v>
                </c:pt>
                <c:pt idx="17">
                  <c:v>13.4</c:v>
                </c:pt>
                <c:pt idx="18">
                  <c:v>14.1</c:v>
                </c:pt>
                <c:pt idx="19">
                  <c:v>13.6</c:v>
                </c:pt>
                <c:pt idx="20">
                  <c:v>14.9</c:v>
                </c:pt>
                <c:pt idx="21">
                  <c:v>14.3</c:v>
                </c:pt>
                <c:pt idx="22">
                  <c:v>12.2</c:v>
                </c:pt>
                <c:pt idx="23">
                  <c:v>11.9</c:v>
                </c:pt>
                <c:pt idx="24">
                  <c:v>12.1</c:v>
                </c:pt>
                <c:pt idx="25">
                  <c:v>11.5</c:v>
                </c:pt>
                <c:pt idx="26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17-45E7-AF40-20C886A8DD8A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'2.1.4'!$E$4:$E$31</c:f>
              <c:numCache>
                <c:formatCode>General</c:formatCode>
                <c:ptCount val="28"/>
                <c:pt idx="0">
                  <c:v>8.8000000000000007</c:v>
                </c:pt>
                <c:pt idx="1">
                  <c:v>8.9</c:v>
                </c:pt>
                <c:pt idx="2">
                  <c:v>8.9</c:v>
                </c:pt>
                <c:pt idx="3">
                  <c:v>9.6999999999999993</c:v>
                </c:pt>
                <c:pt idx="4">
                  <c:v>8.8000000000000007</c:v>
                </c:pt>
                <c:pt idx="5">
                  <c:v>8.9</c:v>
                </c:pt>
                <c:pt idx="6">
                  <c:v>9.1</c:v>
                </c:pt>
                <c:pt idx="7">
                  <c:v>7.2</c:v>
                </c:pt>
                <c:pt idx="8">
                  <c:v>7.6</c:v>
                </c:pt>
                <c:pt idx="9">
                  <c:v>8.6</c:v>
                </c:pt>
                <c:pt idx="10">
                  <c:v>8.3000000000000007</c:v>
                </c:pt>
                <c:pt idx="11">
                  <c:v>8.8000000000000007</c:v>
                </c:pt>
                <c:pt idx="12">
                  <c:v>8.6999999999999993</c:v>
                </c:pt>
                <c:pt idx="13">
                  <c:v>9.5</c:v>
                </c:pt>
                <c:pt idx="14">
                  <c:v>9.1999999999999993</c:v>
                </c:pt>
                <c:pt idx="15">
                  <c:v>8.4</c:v>
                </c:pt>
                <c:pt idx="16">
                  <c:v>8.6</c:v>
                </c:pt>
                <c:pt idx="17">
                  <c:v>8.3000000000000007</c:v>
                </c:pt>
                <c:pt idx="18">
                  <c:v>8.6999999999999993</c:v>
                </c:pt>
                <c:pt idx="19">
                  <c:v>8.1999999999999993</c:v>
                </c:pt>
                <c:pt idx="20">
                  <c:v>8.5</c:v>
                </c:pt>
                <c:pt idx="21">
                  <c:v>7.9</c:v>
                </c:pt>
                <c:pt idx="22">
                  <c:v>8.1</c:v>
                </c:pt>
                <c:pt idx="23">
                  <c:v>7.9</c:v>
                </c:pt>
                <c:pt idx="24">
                  <c:v>7.5</c:v>
                </c:pt>
                <c:pt idx="25">
                  <c:v>7.2</c:v>
                </c:pt>
                <c:pt idx="26">
                  <c:v>7.3</c:v>
                </c:pt>
                <c:pt idx="27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C17-45E7-AF40-20C886A8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64800"/>
        <c:axId val="491166336"/>
      </c:lineChart>
      <c:catAx>
        <c:axId val="491164800"/>
        <c:scaling>
          <c:orientation val="minMax"/>
        </c:scaling>
        <c:delete val="0"/>
        <c:axPos val="b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633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9116633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4800"/>
        <c:crosses val="autoZero"/>
        <c:crossBetween val="between"/>
        <c:majorUnit val="5"/>
        <c:minorUnit val="1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0493438320209974E-2"/>
          <c:y val="5.5691979180568533E-3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'3.3.2'!$C$1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'3.3.2'!$C$5:$C$10</c:f>
              <c:numCache>
                <c:formatCode>0.0</c:formatCode>
                <c:ptCount val="6"/>
                <c:pt idx="0">
                  <c:v>1.7</c:v>
                </c:pt>
                <c:pt idx="1">
                  <c:v>7.16</c:v>
                </c:pt>
                <c:pt idx="2">
                  <c:v>5.94</c:v>
                </c:pt>
                <c:pt idx="3">
                  <c:v>3.34</c:v>
                </c:pt>
                <c:pt idx="4">
                  <c:v>2.27</c:v>
                </c:pt>
                <c:pt idx="5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7-4C1C-824A-F753C3187A64}"/>
            </c:ext>
          </c:extLst>
        </c:ser>
        <c:ser>
          <c:idx val="1"/>
          <c:order val="1"/>
          <c:tx>
            <c:strRef>
              <c:f>'3.3.2'!$D$1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'3.3.2'!$D$5:$D$10</c:f>
              <c:numCache>
                <c:formatCode>0.0</c:formatCode>
                <c:ptCount val="6"/>
                <c:pt idx="0">
                  <c:v>2.77</c:v>
                </c:pt>
                <c:pt idx="1">
                  <c:v>2.4900000000000002</c:v>
                </c:pt>
                <c:pt idx="2">
                  <c:v>2.25</c:v>
                </c:pt>
                <c:pt idx="3">
                  <c:v>0.98</c:v>
                </c:pt>
                <c:pt idx="4">
                  <c:v>1.19</c:v>
                </c:pt>
                <c:pt idx="5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7-4C1C-824A-F753C3187A64}"/>
            </c:ext>
          </c:extLst>
        </c:ser>
        <c:ser>
          <c:idx val="2"/>
          <c:order val="2"/>
          <c:tx>
            <c:strRef>
              <c:f>'3.3.2'!$E$1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'3.3.2'!$E$5:$E$10</c:f>
              <c:numCache>
                <c:formatCode>0.0</c:formatCode>
                <c:ptCount val="6"/>
                <c:pt idx="0">
                  <c:v>-6.09</c:v>
                </c:pt>
                <c:pt idx="1">
                  <c:v>-5.21</c:v>
                </c:pt>
                <c:pt idx="2">
                  <c:v>-2.54</c:v>
                </c:pt>
                <c:pt idx="3">
                  <c:v>-2.0699999999999998</c:v>
                </c:pt>
                <c:pt idx="4">
                  <c:v>-0.94</c:v>
                </c:pt>
                <c:pt idx="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C1C-824A-F753C3187A64}"/>
            </c:ext>
          </c:extLst>
        </c:ser>
        <c:ser>
          <c:idx val="3"/>
          <c:order val="3"/>
          <c:tx>
            <c:strRef>
              <c:f>'3.3.2'!$F$1</c:f>
              <c:strCache>
                <c:ptCount val="1"/>
                <c:pt idx="0">
                  <c:v>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'3.3.2'!$F$5:$F$10</c:f>
              <c:numCache>
                <c:formatCode>0.0</c:formatCode>
                <c:ptCount val="6"/>
                <c:pt idx="0">
                  <c:v>4.0599999999999996</c:v>
                </c:pt>
                <c:pt idx="1">
                  <c:v>-1.97</c:v>
                </c:pt>
                <c:pt idx="2">
                  <c:v>-2.31</c:v>
                </c:pt>
                <c:pt idx="3">
                  <c:v>0.25</c:v>
                </c:pt>
                <c:pt idx="4">
                  <c:v>0.39</c:v>
                </c:pt>
                <c:pt idx="5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398336"/>
        <c:axId val="518399872"/>
      </c:barChart>
      <c:lineChart>
        <c:grouping val="standard"/>
        <c:varyColors val="0"/>
        <c:ser>
          <c:idx val="4"/>
          <c:order val="4"/>
          <c:tx>
            <c:strRef>
              <c:f>'3.3.2'!$B$1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'3.3.2'!$B$5:$B$10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98336"/>
        <c:axId val="518399872"/>
        <c:extLst/>
      </c:lineChart>
      <c:catAx>
        <c:axId val="5183983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9872"/>
        <c:crosses val="autoZero"/>
        <c:auto val="1"/>
        <c:lblAlgn val="ctr"/>
        <c:lblOffset val="100"/>
        <c:noMultiLvlLbl val="0"/>
      </c:catAx>
      <c:valAx>
        <c:axId val="518399872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833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367231638418079E-2"/>
          <c:w val="0.86752788713910756"/>
          <c:h val="0.66894568263712795"/>
        </c:manualLayout>
      </c:layout>
      <c:lineChart>
        <c:grouping val="standard"/>
        <c:varyColors val="0"/>
        <c:ser>
          <c:idx val="0"/>
          <c:order val="0"/>
          <c:tx>
            <c:strRef>
              <c:f>'3.3.3'!$B$1</c:f>
              <c:strCache>
                <c:ptCount val="1"/>
                <c:pt idx="0">
                  <c:v>Consumption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'3.3.3'!$B$4:$B$10</c:f>
              <c:numCache>
                <c:formatCode>0.0</c:formatCode>
                <c:ptCount val="7"/>
                <c:pt idx="0">
                  <c:v>-15.2</c:v>
                </c:pt>
                <c:pt idx="1">
                  <c:v>2</c:v>
                </c:pt>
                <c:pt idx="2">
                  <c:v>8.4</c:v>
                </c:pt>
                <c:pt idx="3">
                  <c:v>6.8</c:v>
                </c:pt>
                <c:pt idx="4">
                  <c:v>3.7</c:v>
                </c:pt>
                <c:pt idx="5">
                  <c:v>2.5</c:v>
                </c:pt>
                <c:pt idx="6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3-4342-8989-9B238846695C}"/>
            </c:ext>
          </c:extLst>
        </c:ser>
        <c:ser>
          <c:idx val="1"/>
          <c:order val="1"/>
          <c:tx>
            <c:strRef>
              <c:f>'3.3.3'!$C$1</c:f>
              <c:strCache>
                <c:ptCount val="1"/>
                <c:pt idx="0">
                  <c:v>Investment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'3.3.3'!$C$4:$C$10</c:f>
              <c:numCache>
                <c:formatCode>0.0</c:formatCode>
                <c:ptCount val="7"/>
                <c:pt idx="0">
                  <c:v>-9.1999999999999993</c:v>
                </c:pt>
                <c:pt idx="1">
                  <c:v>20.399999999999999</c:v>
                </c:pt>
                <c:pt idx="2">
                  <c:v>16.100000000000001</c:v>
                </c:pt>
                <c:pt idx="3">
                  <c:v>14.3</c:v>
                </c:pt>
                <c:pt idx="4">
                  <c:v>5.7</c:v>
                </c:pt>
                <c:pt idx="5">
                  <c:v>6.7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3-4342-8989-9B238846695C}"/>
            </c:ext>
          </c:extLst>
        </c:ser>
        <c:ser>
          <c:idx val="2"/>
          <c:order val="2"/>
          <c:tx>
            <c:strRef>
              <c:f>'3.3.3'!$D$1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'3.3.3'!$D$4:$D$10</c:f>
              <c:numCache>
                <c:formatCode>0.0</c:formatCode>
                <c:ptCount val="7"/>
                <c:pt idx="0">
                  <c:v>-13.2</c:v>
                </c:pt>
                <c:pt idx="1">
                  <c:v>-1.8</c:v>
                </c:pt>
                <c:pt idx="2">
                  <c:v>3.8</c:v>
                </c:pt>
                <c:pt idx="3">
                  <c:v>-1.6</c:v>
                </c:pt>
                <c:pt idx="4">
                  <c:v>1.1000000000000001</c:v>
                </c:pt>
                <c:pt idx="5">
                  <c:v>1.2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3-4342-8989-9B238846695C}"/>
            </c:ext>
          </c:extLst>
        </c:ser>
        <c:ser>
          <c:idx val="3"/>
          <c:order val="3"/>
          <c:tx>
            <c:strRef>
              <c:f>'3.3.3'!$E$1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'3.3.3'!$E$4:$E$10</c:f>
              <c:numCache>
                <c:formatCode>0.0</c:formatCode>
                <c:ptCount val="7"/>
                <c:pt idx="0">
                  <c:v>-16.7</c:v>
                </c:pt>
                <c:pt idx="1">
                  <c:v>9.3000000000000007</c:v>
                </c:pt>
                <c:pt idx="2">
                  <c:v>12.6</c:v>
                </c:pt>
                <c:pt idx="3">
                  <c:v>3.2</c:v>
                </c:pt>
                <c:pt idx="4">
                  <c:v>4.8</c:v>
                </c:pt>
                <c:pt idx="5">
                  <c:v>2.9</c:v>
                </c:pt>
                <c:pt idx="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3-4342-8989-9B2388466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51392"/>
        <c:axId val="518430720"/>
      </c:lineChart>
      <c:catAx>
        <c:axId val="517851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430720"/>
        <c:crosses val="autoZero"/>
        <c:auto val="1"/>
        <c:lblAlgn val="ctr"/>
        <c:lblOffset val="100"/>
        <c:tickMarkSkip val="1"/>
        <c:noMultiLvlLbl val="0"/>
      </c:catAx>
      <c:valAx>
        <c:axId val="518430720"/>
        <c:scaling>
          <c:orientation val="minMax"/>
          <c:max val="25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5139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66666666666666E-2"/>
          <c:y val="0.77401129943502822"/>
          <c:w val="0.9458333333333333"/>
          <c:h val="0.225988700564971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672199170124481E-2"/>
          <c:y val="2.564102564102564E-2"/>
          <c:w val="0.94190871369294604"/>
          <c:h val="0.83333333333333337"/>
        </c:manualLayout>
      </c:layout>
      <c:lineChart>
        <c:grouping val="standard"/>
        <c:varyColors val="0"/>
        <c:ser>
          <c:idx val="1"/>
          <c:order val="0"/>
          <c:tx>
            <c:strRef>
              <c:f>'3.3.4'!$C$1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'3.3.4'!$C$8:$C$27</c:f>
              <c:numCache>
                <c:formatCode>0.0</c:formatCode>
                <c:ptCount val="20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2.2999999999999998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3.1</c:v>
                </c:pt>
                <c:pt idx="11">
                  <c:v>3.2</c:v>
                </c:pt>
                <c:pt idx="12">
                  <c:v>3.4</c:v>
                </c:pt>
                <c:pt idx="13">
                  <c:v>3.5</c:v>
                </c:pt>
                <c:pt idx="14">
                  <c:v>3.6</c:v>
                </c:pt>
                <c:pt idx="15">
                  <c:v>3.6</c:v>
                </c:pt>
                <c:pt idx="16">
                  <c:v>3.7</c:v>
                </c:pt>
                <c:pt idx="17">
                  <c:v>3.7</c:v>
                </c:pt>
                <c:pt idx="18">
                  <c:v>3.8</c:v>
                </c:pt>
                <c:pt idx="19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5-4AA8-B023-96103874D7A5}"/>
            </c:ext>
          </c:extLst>
        </c:ser>
        <c:ser>
          <c:idx val="3"/>
          <c:order val="1"/>
          <c:tx>
            <c:strRef>
              <c:f>'3.3.4'!$B$1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'3.3.4'!$B$8:$B$27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3.3</c:v>
                </c:pt>
                <c:pt idx="5">
                  <c:v>3.8</c:v>
                </c:pt>
                <c:pt idx="6">
                  <c:v>2.8</c:v>
                </c:pt>
                <c:pt idx="7">
                  <c:v>3.5</c:v>
                </c:pt>
                <c:pt idx="8">
                  <c:v>2.4</c:v>
                </c:pt>
                <c:pt idx="9">
                  <c:v>2.6</c:v>
                </c:pt>
                <c:pt idx="10">
                  <c:v>2.5</c:v>
                </c:pt>
                <c:pt idx="11">
                  <c:v>2.5</c:v>
                </c:pt>
                <c:pt idx="12">
                  <c:v>3.2</c:v>
                </c:pt>
                <c:pt idx="13">
                  <c:v>3</c:v>
                </c:pt>
                <c:pt idx="14">
                  <c:v>3</c:v>
                </c:pt>
                <c:pt idx="15">
                  <c:v>2.5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5-4AA8-B023-96103874D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79296"/>
        <c:axId val="517880832"/>
      </c:lineChart>
      <c:catAx>
        <c:axId val="517879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80832"/>
        <c:crosses val="autoZero"/>
        <c:auto val="1"/>
        <c:lblAlgn val="ctr"/>
        <c:lblOffset val="100"/>
        <c:tickMarkSkip val="4"/>
        <c:noMultiLvlLbl val="0"/>
      </c:catAx>
      <c:valAx>
        <c:axId val="517880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7929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7179487179487181"/>
          <c:w val="0.95850622406639008"/>
          <c:h val="7.6923076923076927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8500000000000003E-2"/>
          <c:w val="0.85735125951579705"/>
          <c:h val="0.8028813273340832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'3.3.5'!$A$4:$A$23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-0.6</c:v>
                </c:pt>
                <c:pt idx="4">
                  <c:v>-0.3</c:v>
                </c:pt>
                <c:pt idx="5">
                  <c:v>0.1</c:v>
                </c:pt>
                <c:pt idx="6">
                  <c:v>0.1</c:v>
                </c:pt>
                <c:pt idx="7">
                  <c:v>0.6</c:v>
                </c:pt>
                <c:pt idx="8">
                  <c:v>-0.6</c:v>
                </c:pt>
                <c:pt idx="9">
                  <c:v>-0.3</c:v>
                </c:pt>
                <c:pt idx="10">
                  <c:v>-0.4</c:v>
                </c:pt>
                <c:pt idx="11">
                  <c:v>-0.2</c:v>
                </c:pt>
                <c:pt idx="12">
                  <c:v>-0.8</c:v>
                </c:pt>
                <c:pt idx="13">
                  <c:v>-0.7</c:v>
                </c:pt>
                <c:pt idx="14">
                  <c:v>-1</c:v>
                </c:pt>
                <c:pt idx="15">
                  <c:v>-1.2</c:v>
                </c:pt>
                <c:pt idx="16">
                  <c:v>-1.2</c:v>
                </c:pt>
                <c:pt idx="17">
                  <c:v>-1.1000000000000001</c:v>
                </c:pt>
                <c:pt idx="18">
                  <c:v>-1.1000000000000001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959680"/>
        <c:axId val="517961216"/>
      </c:areaChart>
      <c:catAx>
        <c:axId val="5179596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61216"/>
        <c:crosses val="autoZero"/>
        <c:auto val="1"/>
        <c:lblAlgn val="ctr"/>
        <c:lblOffset val="100"/>
        <c:tickMarkSkip val="4"/>
        <c:noMultiLvlLbl val="0"/>
      </c:catAx>
      <c:valAx>
        <c:axId val="517961216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59680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42000"/>
          </a:stretch>
        </a:blipFill>
        <a:ln w="9525">
          <a:solidFill>
            <a:srgbClr val="505050"/>
          </a:solidFill>
        </a:ln>
        <a:effectLst/>
        <a:ex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688123219373219E-2"/>
          <c:w val="0.81838910761154837"/>
          <c:h val="0.67799679487179487"/>
        </c:manualLayout>
      </c:layout>
      <c:lineChart>
        <c:grouping val="standard"/>
        <c:varyColors val="0"/>
        <c:ser>
          <c:idx val="0"/>
          <c:order val="0"/>
          <c:tx>
            <c:strRef>
              <c:f>'3.3.6'!$B$1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'3.3.6'!$B$4:$B$23</c:f>
              <c:numCache>
                <c:formatCode>0.0</c:formatCode>
                <c:ptCount val="20"/>
                <c:pt idx="0">
                  <c:v>19.399999999999999</c:v>
                </c:pt>
                <c:pt idx="1">
                  <c:v>20</c:v>
                </c:pt>
                <c:pt idx="2">
                  <c:v>17.2</c:v>
                </c:pt>
                <c:pt idx="3">
                  <c:v>20</c:v>
                </c:pt>
                <c:pt idx="4">
                  <c:v>10.7</c:v>
                </c:pt>
                <c:pt idx="5">
                  <c:v>13.3</c:v>
                </c:pt>
                <c:pt idx="6">
                  <c:v>14.6</c:v>
                </c:pt>
                <c:pt idx="7">
                  <c:v>11.6</c:v>
                </c:pt>
                <c:pt idx="8">
                  <c:v>9.6999999999999993</c:v>
                </c:pt>
                <c:pt idx="9">
                  <c:v>6</c:v>
                </c:pt>
                <c:pt idx="10">
                  <c:v>4.2</c:v>
                </c:pt>
                <c:pt idx="11">
                  <c:v>3.8</c:v>
                </c:pt>
                <c:pt idx="12">
                  <c:v>5</c:v>
                </c:pt>
                <c:pt idx="13">
                  <c:v>5.3</c:v>
                </c:pt>
                <c:pt idx="14">
                  <c:v>4.3</c:v>
                </c:pt>
                <c:pt idx="15">
                  <c:v>4.0999999999999996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3-4FDE-8B45-A2CFE47E96D5}"/>
            </c:ext>
          </c:extLst>
        </c:ser>
        <c:ser>
          <c:idx val="1"/>
          <c:order val="1"/>
          <c:tx>
            <c:strRef>
              <c:f>'3.3.6'!$C$1</c:f>
              <c:strCache>
                <c:ptCount val="1"/>
                <c:pt idx="0">
                  <c:v>Real wages (previous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'3.3.6'!$C$4:$C$23</c:f>
              <c:numCache>
                <c:formatCode>0.0</c:formatCode>
                <c:ptCount val="20"/>
                <c:pt idx="6">
                  <c:v>14.6</c:v>
                </c:pt>
                <c:pt idx="7">
                  <c:v>11.6</c:v>
                </c:pt>
                <c:pt idx="8">
                  <c:v>12.9</c:v>
                </c:pt>
                <c:pt idx="9">
                  <c:v>6.8</c:v>
                </c:pt>
                <c:pt idx="10">
                  <c:v>4</c:v>
                </c:pt>
                <c:pt idx="11">
                  <c:v>4.8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4.2</c:v>
                </c:pt>
                <c:pt idx="16">
                  <c:v>3.4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3-4FDE-8B45-A2CFE47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99040"/>
        <c:axId val="518600576"/>
      </c:lineChart>
      <c:lineChart>
        <c:grouping val="standard"/>
        <c:varyColors val="0"/>
        <c:ser>
          <c:idx val="2"/>
          <c:order val="2"/>
          <c:tx>
            <c:strRef>
              <c:f>'3.3.6'!$D$1</c:f>
              <c:strCache>
                <c:ptCount val="1"/>
                <c:pt idx="0">
                  <c:v>ILO unemployment, sa (rhs)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'3.3.6'!$D$4:$D$23</c:f>
              <c:numCache>
                <c:formatCode>0.0</c:formatCode>
                <c:ptCount val="20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9.4</c:v>
                </c:pt>
                <c:pt idx="4">
                  <c:v>9.1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8.8000000000000007</c:v>
                </c:pt>
                <c:pt idx="9">
                  <c:v>8.6999999999999993</c:v>
                </c:pt>
                <c:pt idx="10">
                  <c:v>8.6999999999999993</c:v>
                </c:pt>
                <c:pt idx="11">
                  <c:v>8.6999999999999993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C-4793-A88B-11AE52918445}"/>
            </c:ext>
          </c:extLst>
        </c:ser>
        <c:ser>
          <c:idx val="3"/>
          <c:order val="3"/>
          <c:tx>
            <c:strRef>
              <c:f>'3.3.6'!$E$1</c:f>
              <c:strCache>
                <c:ptCount val="1"/>
                <c:pt idx="0">
                  <c:v>ILO unemployment, sa (previous forecast, rhs)</c:v>
                </c:pt>
              </c:strCache>
            </c:strRef>
          </c:tx>
          <c:spPr>
            <a:ln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'3.3.6'!$E$4:$E$23</c:f>
              <c:numCache>
                <c:formatCode>0.0</c:formatCode>
                <c:ptCount val="20"/>
                <c:pt idx="5">
                  <c:v>8.8000000000000007</c:v>
                </c:pt>
                <c:pt idx="6">
                  <c:v>8.6999999999999993</c:v>
                </c:pt>
                <c:pt idx="7">
                  <c:v>8.5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C-4793-A88B-11AE5291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03904"/>
        <c:axId val="518602112"/>
      </c:lineChart>
      <c:catAx>
        <c:axId val="518599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6005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6005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99040"/>
        <c:crosses val="autoZero"/>
        <c:crossBetween val="between"/>
      </c:valAx>
      <c:valAx>
        <c:axId val="518602112"/>
        <c:scaling>
          <c:orientation val="minMax"/>
          <c:min val="5"/>
        </c:scaling>
        <c:delete val="0"/>
        <c:axPos val="r"/>
        <c:numFmt formatCode="0" sourceLinked="0"/>
        <c:majorTickMark val="out"/>
        <c:minorTickMark val="none"/>
        <c:tickLblPos val="nextTo"/>
        <c:crossAx val="518603904"/>
        <c:crosses val="max"/>
        <c:crossBetween val="between"/>
        <c:majorUnit val="1"/>
      </c:valAx>
      <c:catAx>
        <c:axId val="51860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6021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710843373493976"/>
          <c:w val="1"/>
          <c:h val="0.222891566265060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721E-2"/>
          <c:y val="2.9241514302237644E-2"/>
          <c:w val="0.88490288713910759"/>
          <c:h val="0.65199653009475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'3.3.7'!$D$1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'3.3.7'!$D$4:$D$10</c:f>
              <c:numCache>
                <c:formatCode>0.0</c:formatCode>
                <c:ptCount val="7"/>
                <c:pt idx="0">
                  <c:v>-1.4</c:v>
                </c:pt>
                <c:pt idx="1">
                  <c:v>-0.9</c:v>
                </c:pt>
                <c:pt idx="2">
                  <c:v>0.4</c:v>
                </c:pt>
                <c:pt idx="3">
                  <c:v>0.3</c:v>
                </c:pt>
                <c:pt idx="4">
                  <c:v>-0.2</c:v>
                </c:pt>
                <c:pt idx="5">
                  <c:v>-0.3</c:v>
                </c:pt>
                <c:pt idx="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'3.3.7'!$E$1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'3.3.7'!$E$4:$E$10</c:f>
              <c:numCache>
                <c:formatCode>0.0</c:formatCode>
                <c:ptCount val="7"/>
                <c:pt idx="0">
                  <c:v>-1.1000000000000001</c:v>
                </c:pt>
                <c:pt idx="1">
                  <c:v>-1</c:v>
                </c:pt>
                <c:pt idx="2">
                  <c:v>-1.7</c:v>
                </c:pt>
                <c:pt idx="3">
                  <c:v>-2.2999999999999998</c:v>
                </c:pt>
                <c:pt idx="4">
                  <c:v>-2</c:v>
                </c:pt>
                <c:pt idx="5">
                  <c:v>-1.4</c:v>
                </c:pt>
                <c:pt idx="6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998272"/>
        <c:axId val="519024640"/>
      </c:barChart>
      <c:lineChart>
        <c:grouping val="standard"/>
        <c:varyColors val="0"/>
        <c:ser>
          <c:idx val="0"/>
          <c:order val="0"/>
          <c:tx>
            <c:strRef>
              <c:f>'3.3.7'!$C$1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'3.3.7'!$C$4:$C$10</c:f>
              <c:numCache>
                <c:formatCode>0.0</c:formatCode>
                <c:ptCount val="7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1.8</c:v>
                </c:pt>
                <c:pt idx="5">
                  <c:v>1.4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'3.3.7'!$B$1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'3.3.7'!$B$4:$B$10</c:f>
              <c:numCache>
                <c:formatCode>0.0</c:formatCode>
                <c:ptCount val="7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-1.5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998272"/>
        <c:axId val="519024640"/>
        <c:extLst/>
      </c:lineChart>
      <c:catAx>
        <c:axId val="518998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24640"/>
        <c:crosses val="autoZero"/>
        <c:auto val="1"/>
        <c:lblAlgn val="ctr"/>
        <c:lblOffset val="100"/>
        <c:noMultiLvlLbl val="0"/>
      </c:catAx>
      <c:valAx>
        <c:axId val="5190246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99827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579340718003464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905E-2"/>
          <c:y val="4.6271186440677965E-2"/>
          <c:w val="0.78780577427821508"/>
          <c:h val="0.629397660038257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'3.3.8'!$C$1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'3.3.8'!$C$4:$C$10</c:f>
              <c:numCache>
                <c:formatCode>0.0</c:formatCode>
                <c:ptCount val="7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61.2</c:v>
                </c:pt>
                <c:pt idx="5">
                  <c:v>66.900000000000006</c:v>
                </c:pt>
                <c:pt idx="6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'3.3.8'!$D$1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'3.3.8'!$D$4:$D$10</c:f>
              <c:numCache>
                <c:formatCode>0.0</c:formatCode>
                <c:ptCount val="7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'3.3.8'!$E$1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'3.3.8'!$E$4:$E$10</c:f>
              <c:numCache>
                <c:formatCode>0.0</c:formatCode>
                <c:ptCount val="7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845760"/>
        <c:axId val="519847296"/>
      </c:barChart>
      <c:lineChart>
        <c:grouping val="standard"/>
        <c:varyColors val="0"/>
        <c:ser>
          <c:idx val="4"/>
          <c:order val="3"/>
          <c:tx>
            <c:strRef>
              <c:f>'3.3.8'!$B$1</c:f>
              <c:strCache>
                <c:ptCount val="1"/>
                <c:pt idx="0">
                  <c:v>Public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'3.3.8'!$B$4:$B$10</c:f>
              <c:numCache>
                <c:formatCode>0.0</c:formatCode>
                <c:ptCount val="7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56.9</c:v>
                </c:pt>
                <c:pt idx="5">
                  <c:v>55.5</c:v>
                </c:pt>
                <c:pt idx="6">
                  <c:v>55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50624"/>
        <c:axId val="519849088"/>
        <c:extLst/>
      </c:lineChart>
      <c:catAx>
        <c:axId val="5198457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7296"/>
        <c:crosses val="autoZero"/>
        <c:auto val="1"/>
        <c:lblAlgn val="ctr"/>
        <c:lblOffset val="100"/>
        <c:noMultiLvlLbl val="0"/>
      </c:catAx>
      <c:valAx>
        <c:axId val="519847296"/>
        <c:scaling>
          <c:orientation val="minMax"/>
          <c:max val="2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5760"/>
        <c:crosses val="autoZero"/>
        <c:crossBetween val="between"/>
      </c:valAx>
      <c:valAx>
        <c:axId val="5198490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9850624"/>
        <c:crosses val="max"/>
        <c:crossBetween val="between"/>
        <c:majorUnit val="25"/>
      </c:valAx>
      <c:catAx>
        <c:axId val="5198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8490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8709284220828313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289672297187"/>
          <c:y val="4.095E-2"/>
          <c:w val="0.79080243081647994"/>
          <c:h val="0.5496319732569388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'3.4.1'!$D$1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'3.4.1'!$D$4:$D$10</c:f>
              <c:numCache>
                <c:formatCode>0.0</c:formatCode>
                <c:ptCount val="7"/>
                <c:pt idx="0">
                  <c:v>-3.5</c:v>
                </c:pt>
                <c:pt idx="1">
                  <c:v>-6.9</c:v>
                </c:pt>
                <c:pt idx="2">
                  <c:v>-9.6999999999999993</c:v>
                </c:pt>
                <c:pt idx="3">
                  <c:v>-12.6</c:v>
                </c:pt>
                <c:pt idx="4">
                  <c:v>-12.5</c:v>
                </c:pt>
                <c:pt idx="5">
                  <c:v>-13.5</c:v>
                </c:pt>
                <c:pt idx="6">
                  <c:v>-14.6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5-4D9F-8A4A-23D7560F035F}"/>
            </c:ext>
          </c:extLst>
        </c:ser>
        <c:ser>
          <c:idx val="2"/>
          <c:order val="3"/>
          <c:tx>
            <c:strRef>
              <c:f>'3.4.1'!$E$1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'3.4.1'!$E$4:$E$10</c:f>
              <c:numCache>
                <c:formatCode>0.0</c:formatCode>
                <c:ptCount val="7"/>
                <c:pt idx="0">
                  <c:v>1.1000000000000001</c:v>
                </c:pt>
                <c:pt idx="1">
                  <c:v>0.5</c:v>
                </c:pt>
                <c:pt idx="2">
                  <c:v>1</c:v>
                </c:pt>
                <c:pt idx="3">
                  <c:v>1.4</c:v>
                </c:pt>
                <c:pt idx="4">
                  <c:v>0.7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5-4D9F-8A4A-23D7560F035F}"/>
            </c:ext>
          </c:extLst>
        </c:ser>
        <c:ser>
          <c:idx val="3"/>
          <c:order val="4"/>
          <c:tx>
            <c:strRef>
              <c:f>'3.4.1'!$F$1</c:f>
              <c:strCache>
                <c:ptCount val="1"/>
                <c:pt idx="0">
                  <c:v>Primary income balance (net)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'3.4.1'!$F$4:$F$10</c:f>
              <c:numCache>
                <c:formatCode>0.0</c:formatCode>
                <c:ptCount val="7"/>
                <c:pt idx="0">
                  <c:v>0.4</c:v>
                </c:pt>
                <c:pt idx="1">
                  <c:v>1.5</c:v>
                </c:pt>
                <c:pt idx="2">
                  <c:v>2.6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5-4D9F-8A4A-23D7560F035F}"/>
            </c:ext>
          </c:extLst>
        </c:ser>
        <c:ser>
          <c:idx val="4"/>
          <c:order val="5"/>
          <c:tx>
            <c:strRef>
              <c:f>'3.4.1'!$G$1</c:f>
              <c:strCache>
                <c:ptCount val="1"/>
                <c:pt idx="0">
                  <c:v>Secondary income balance (net)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'3.4.1'!$G$4:$G$10</c:f>
              <c:numCache>
                <c:formatCode>0.0</c:formatCode>
                <c:ptCount val="7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3.6</c:v>
                </c:pt>
                <c:pt idx="4">
                  <c:v>3.7</c:v>
                </c:pt>
                <c:pt idx="5">
                  <c:v>4</c:v>
                </c:pt>
                <c:pt idx="6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18710016"/>
        <c:axId val="518711552"/>
      </c:barChart>
      <c:lineChart>
        <c:grouping val="standard"/>
        <c:varyColors val="0"/>
        <c:ser>
          <c:idx val="5"/>
          <c:order val="0"/>
          <c:tx>
            <c:strRef>
              <c:f>'3.4.1'!$C$1</c:f>
              <c:strCache>
                <c:ptCount val="1"/>
                <c:pt idx="0">
                  <c:v>Current account, % of GDP (previous forecast, 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ash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'3.4.1'!$C$4:$C$9</c:f>
              <c:numCache>
                <c:formatCode>0.0</c:formatCode>
                <c:ptCount val="6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-3.6</c:v>
                </c:pt>
                <c:pt idx="4">
                  <c:v>-3.1</c:v>
                </c:pt>
                <c:pt idx="5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5-4D9F-8A4A-23D7560F035F}"/>
            </c:ext>
          </c:extLst>
        </c:ser>
        <c:ser>
          <c:idx val="6"/>
          <c:order val="1"/>
          <c:tx>
            <c:strRef>
              <c:f>'3.4.1'!$B$1</c:f>
              <c:strCache>
                <c:ptCount val="1"/>
                <c:pt idx="0">
                  <c:v>Current account, % of GDP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'3.4.1'!$B$4:$B$10</c:f>
              <c:numCache>
                <c:formatCode>0.0</c:formatCode>
                <c:ptCount val="7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-3.4</c:v>
                </c:pt>
                <c:pt idx="4">
                  <c:v>-3.3</c:v>
                </c:pt>
                <c:pt idx="5">
                  <c:v>-3.6</c:v>
                </c:pt>
                <c:pt idx="6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18976"/>
        <c:axId val="518717440"/>
      </c:lineChart>
      <c:catAx>
        <c:axId val="5187100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1552"/>
        <c:crosses val="autoZero"/>
        <c:auto val="1"/>
        <c:lblAlgn val="ctr"/>
        <c:lblOffset val="100"/>
        <c:noMultiLvlLbl val="0"/>
      </c:catAx>
      <c:valAx>
        <c:axId val="518711552"/>
        <c:scaling>
          <c:orientation val="minMax"/>
          <c:min val="-1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0016"/>
        <c:crosses val="autoZero"/>
        <c:crossBetween val="between"/>
        <c:majorUnit val="4"/>
      </c:valAx>
      <c:valAx>
        <c:axId val="518717440"/>
        <c:scaling>
          <c:orientation val="minMax"/>
          <c:max val="3"/>
          <c:min val="-4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8976"/>
        <c:crosses val="max"/>
        <c:crossBetween val="between"/>
        <c:majorUnit val="1"/>
        <c:minorUnit val="1"/>
      </c:valAx>
      <c:catAx>
        <c:axId val="518718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18717440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69378728938995"/>
          <c:w val="1"/>
          <c:h val="0.333062127106100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6666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'3.4.2'!$D$1</c:f>
              <c:strCache>
                <c:ptCount val="1"/>
                <c:pt idx="0">
                  <c:v>Trade balance (w/o energy goods), USD bn</c:v>
                </c:pt>
              </c:strCache>
            </c:strRef>
          </c:tx>
          <c:spPr>
            <a:ln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'3.4.2'!$D$4:$D$19</c:f>
              <c:numCache>
                <c:formatCode>0.0</c:formatCode>
                <c:ptCount val="16"/>
                <c:pt idx="0">
                  <c:v>5.0999999999999996</c:v>
                </c:pt>
                <c:pt idx="1">
                  <c:v>3.2</c:v>
                </c:pt>
                <c:pt idx="2">
                  <c:v>1.2</c:v>
                </c:pt>
                <c:pt idx="3">
                  <c:v>10</c:v>
                </c:pt>
                <c:pt idx="4">
                  <c:v>11.9</c:v>
                </c:pt>
                <c:pt idx="5">
                  <c:v>12.6</c:v>
                </c:pt>
                <c:pt idx="6">
                  <c:v>8.3000000000000007</c:v>
                </c:pt>
                <c:pt idx="7">
                  <c:v>2.7</c:v>
                </c:pt>
                <c:pt idx="8">
                  <c:v>8.4</c:v>
                </c:pt>
                <c:pt idx="9">
                  <c:v>8</c:v>
                </c:pt>
                <c:pt idx="10">
                  <c:v>1</c:v>
                </c:pt>
                <c:pt idx="11">
                  <c:v>2.2999999999999998</c:v>
                </c:pt>
                <c:pt idx="12">
                  <c:v>1.3</c:v>
                </c:pt>
                <c:pt idx="13">
                  <c:v>-0.8</c:v>
                </c:pt>
                <c:pt idx="14">
                  <c:v>-2.6</c:v>
                </c:pt>
                <c:pt idx="15">
                  <c:v>-3.9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'3.4.2'!$C$1</c:f>
              <c:strCache>
                <c:ptCount val="1"/>
                <c:pt idx="0">
                  <c:v>Energy balance, USD bn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'3.4.2'!$C$4:$C$19</c:f>
              <c:numCache>
                <c:formatCode>0.0</c:formatCode>
                <c:ptCount val="16"/>
                <c:pt idx="0">
                  <c:v>-8.1999999999999993</c:v>
                </c:pt>
                <c:pt idx="1">
                  <c:v>-11.3</c:v>
                </c:pt>
                <c:pt idx="2">
                  <c:v>-15.6</c:v>
                </c:pt>
                <c:pt idx="3">
                  <c:v>-11.9</c:v>
                </c:pt>
                <c:pt idx="4">
                  <c:v>-15.8</c:v>
                </c:pt>
                <c:pt idx="5">
                  <c:v>-22.7</c:v>
                </c:pt>
                <c:pt idx="6">
                  <c:v>-22.7</c:v>
                </c:pt>
                <c:pt idx="7">
                  <c:v>-18.399999999999999</c:v>
                </c:pt>
                <c:pt idx="8">
                  <c:v>-13</c:v>
                </c:pt>
                <c:pt idx="9">
                  <c:v>-10.4</c:v>
                </c:pt>
                <c:pt idx="10">
                  <c:v>-7.4</c:v>
                </c:pt>
                <c:pt idx="11">
                  <c:v>-10.9</c:v>
                </c:pt>
                <c:pt idx="12">
                  <c:v>-12.5</c:v>
                </c:pt>
                <c:pt idx="13">
                  <c:v>-11.1</c:v>
                </c:pt>
                <c:pt idx="14">
                  <c:v>-10.8</c:v>
                </c:pt>
                <c:pt idx="15">
                  <c:v>-10.7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64032"/>
        <c:axId val="518765568"/>
      </c:lineChart>
      <c:lineChart>
        <c:grouping val="standard"/>
        <c:varyColors val="0"/>
        <c:ser>
          <c:idx val="2"/>
          <c:order val="2"/>
          <c:tx>
            <c:strRef>
              <c:f>'3.4.2'!$B$1</c:f>
              <c:strCache>
                <c:ptCount val="1"/>
                <c:pt idx="0">
                  <c:v>REER, 12.1999=1 (RHS)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'3.4.2'!$B$4:$B$19</c:f>
              <c:numCache>
                <c:formatCode>0.0</c:formatCode>
                <c:ptCount val="16"/>
                <c:pt idx="0">
                  <c:v>1.0760000000000001</c:v>
                </c:pt>
                <c:pt idx="1">
                  <c:v>1.0669999999999999</c:v>
                </c:pt>
                <c:pt idx="2">
                  <c:v>1.1180000000000001</c:v>
                </c:pt>
                <c:pt idx="3">
                  <c:v>0.94299999999999995</c:v>
                </c:pt>
                <c:pt idx="4">
                  <c:v>0.98499999999999999</c:v>
                </c:pt>
                <c:pt idx="5">
                  <c:v>0.97599999999999998</c:v>
                </c:pt>
                <c:pt idx="6">
                  <c:v>0.99</c:v>
                </c:pt>
                <c:pt idx="7">
                  <c:v>0.94599999999999995</c:v>
                </c:pt>
                <c:pt idx="8">
                  <c:v>0.76400000000000001</c:v>
                </c:pt>
                <c:pt idx="9">
                  <c:v>0.75</c:v>
                </c:pt>
                <c:pt idx="10">
                  <c:v>0.755</c:v>
                </c:pt>
                <c:pt idx="11">
                  <c:v>0.78300000000000003</c:v>
                </c:pt>
                <c:pt idx="12">
                  <c:v>0.83099999999999996</c:v>
                </c:pt>
                <c:pt idx="13">
                  <c:v>0.90200000000000002</c:v>
                </c:pt>
                <c:pt idx="14">
                  <c:v>0.89900000000000002</c:v>
                </c:pt>
                <c:pt idx="15">
                  <c:v>0.88200000000000001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72992"/>
        <c:axId val="518771456"/>
      </c:lineChart>
      <c:catAx>
        <c:axId val="5187640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55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765568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4032"/>
        <c:crosses val="autoZero"/>
        <c:crossBetween val="between"/>
        <c:majorUnit val="10"/>
      </c:valAx>
      <c:valAx>
        <c:axId val="518771456"/>
        <c:scaling>
          <c:orientation val="minMax"/>
          <c:max val="1.2"/>
          <c:min val="0.7000000000000000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72992"/>
        <c:crosses val="max"/>
        <c:crossBetween val="between"/>
        <c:majorUnit val="0.1"/>
      </c:valAx>
      <c:catAx>
        <c:axId val="51877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771456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1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4587170247786816"/>
          <c:w val="0.98333333333333328"/>
          <c:h val="0.203389830508474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4.3333333333333335E-2"/>
          <c:w val="0.86478583330610648"/>
          <c:h val="0.62118193559138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'3.4.3'!$D$1</c:f>
              <c:strCache>
                <c:ptCount val="1"/>
                <c:pt idx="0">
                  <c:v>Volumes, bn. m3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'3.4.3'!$D$8:$D$27</c:f>
              <c:numCache>
                <c:formatCode>0.0</c:formatCode>
                <c:ptCount val="20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  <c:pt idx="4">
                  <c:v>1.8</c:v>
                </c:pt>
                <c:pt idx="5">
                  <c:v>2.6</c:v>
                </c:pt>
                <c:pt idx="6">
                  <c:v>3.7</c:v>
                </c:pt>
                <c:pt idx="7">
                  <c:v>2.2999999999999998</c:v>
                </c:pt>
                <c:pt idx="8">
                  <c:v>1.4</c:v>
                </c:pt>
                <c:pt idx="9">
                  <c:v>2.9</c:v>
                </c:pt>
                <c:pt idx="10">
                  <c:v>3.2</c:v>
                </c:pt>
                <c:pt idx="11">
                  <c:v>3.1</c:v>
                </c:pt>
                <c:pt idx="12">
                  <c:v>2.4</c:v>
                </c:pt>
                <c:pt idx="13">
                  <c:v>1.9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A-46D5-8FAC-2DF6A34BFA12}"/>
            </c:ext>
          </c:extLst>
        </c:ser>
        <c:ser>
          <c:idx val="1"/>
          <c:order val="1"/>
          <c:tx>
            <c:strRef>
              <c:f>'3.4.3'!$E$1</c:f>
              <c:strCache>
                <c:ptCount val="1"/>
                <c:pt idx="0">
                  <c:v>Volumes, bn. m3 (previous forecast)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'3.4.3'!$E$8:$E$27</c:f>
              <c:numCache>
                <c:formatCode>0.0</c:formatCode>
                <c:ptCount val="20"/>
                <c:pt idx="8">
                  <c:v>2.25</c:v>
                </c:pt>
                <c:pt idx="9">
                  <c:v>3.0875621999999998</c:v>
                </c:pt>
                <c:pt idx="10">
                  <c:v>2.8</c:v>
                </c:pt>
                <c:pt idx="11">
                  <c:v>2.35</c:v>
                </c:pt>
                <c:pt idx="12">
                  <c:v>2.7</c:v>
                </c:pt>
                <c:pt idx="13">
                  <c:v>2</c:v>
                </c:pt>
                <c:pt idx="14">
                  <c:v>2.4000000000000004</c:v>
                </c:pt>
                <c:pt idx="15">
                  <c:v>2.4000000000000004</c:v>
                </c:pt>
                <c:pt idx="16" formatCode="General">
                  <c:v>2.0999999999999996</c:v>
                </c:pt>
                <c:pt idx="17" formatCode="General">
                  <c:v>2.2000000000000002</c:v>
                </c:pt>
                <c:pt idx="18">
                  <c:v>2.4000000000000004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0774016"/>
        <c:axId val="520775552"/>
      </c:barChart>
      <c:lineChart>
        <c:grouping val="standard"/>
        <c:varyColors val="0"/>
        <c:ser>
          <c:idx val="3"/>
          <c:order val="2"/>
          <c:tx>
            <c:strRef>
              <c:f>'3.4.3'!$C$1</c:f>
              <c:strCache>
                <c:ptCount val="1"/>
                <c:pt idx="0">
                  <c:v>Price, USD/thsd. m3 (previous forecast, 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'3.4.3'!$C$8:$C$27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300.7</c:v>
                </c:pt>
                <c:pt idx="7">
                  <c:v>343.8</c:v>
                </c:pt>
                <c:pt idx="8">
                  <c:v>301.10000000000002</c:v>
                </c:pt>
                <c:pt idx="9">
                  <c:v>285</c:v>
                </c:pt>
                <c:pt idx="10">
                  <c:v>276.60000000000002</c:v>
                </c:pt>
                <c:pt idx="11">
                  <c:v>289.89999999999998</c:v>
                </c:pt>
                <c:pt idx="12">
                  <c:v>290</c:v>
                </c:pt>
                <c:pt idx="13">
                  <c:v>276.5</c:v>
                </c:pt>
                <c:pt idx="14">
                  <c:v>276.7</c:v>
                </c:pt>
                <c:pt idx="15">
                  <c:v>291.7</c:v>
                </c:pt>
                <c:pt idx="16">
                  <c:v>300</c:v>
                </c:pt>
                <c:pt idx="17">
                  <c:v>289.8</c:v>
                </c:pt>
                <c:pt idx="18">
                  <c:v>286.7</c:v>
                </c:pt>
                <c:pt idx="19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A-46D5-8FAC-2DF6A34BFA12}"/>
            </c:ext>
          </c:extLst>
        </c:ser>
        <c:ser>
          <c:idx val="2"/>
          <c:order val="3"/>
          <c:tx>
            <c:strRef>
              <c:f>'3.4.3'!$B$1</c:f>
              <c:strCache>
                <c:ptCount val="1"/>
                <c:pt idx="0">
                  <c:v>Price, USD/thsd. m3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'3.4.3'!$B$8:$B$27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303.5</c:v>
                </c:pt>
                <c:pt idx="7">
                  <c:v>332.5</c:v>
                </c:pt>
                <c:pt idx="8">
                  <c:v>273.7</c:v>
                </c:pt>
                <c:pt idx="9">
                  <c:v>244.8</c:v>
                </c:pt>
                <c:pt idx="10">
                  <c:v>236.7</c:v>
                </c:pt>
                <c:pt idx="11">
                  <c:v>250</c:v>
                </c:pt>
                <c:pt idx="12">
                  <c:v>250</c:v>
                </c:pt>
                <c:pt idx="13">
                  <c:v>236.6</c:v>
                </c:pt>
                <c:pt idx="14">
                  <c:v>236.7</c:v>
                </c:pt>
                <c:pt idx="15">
                  <c:v>251.7</c:v>
                </c:pt>
                <c:pt idx="16">
                  <c:v>260</c:v>
                </c:pt>
                <c:pt idx="17">
                  <c:v>250</c:v>
                </c:pt>
                <c:pt idx="18">
                  <c:v>246.7</c:v>
                </c:pt>
                <c:pt idx="19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787072"/>
        <c:axId val="520777088"/>
      </c:lineChart>
      <c:catAx>
        <c:axId val="520774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55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0775552"/>
        <c:scaling>
          <c:orientation val="minMax"/>
          <c:max val="8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4016"/>
        <c:crosses val="autoZero"/>
        <c:crossBetween val="between"/>
        <c:majorUnit val="2"/>
      </c:valAx>
      <c:valAx>
        <c:axId val="520777088"/>
        <c:scaling>
          <c:orientation val="minMax"/>
          <c:max val="40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87072"/>
        <c:crosses val="max"/>
        <c:crossBetween val="between"/>
        <c:majorUnit val="100"/>
      </c:valAx>
      <c:catAx>
        <c:axId val="5207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7770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5299170936966209"/>
          <c:w val="0.97925311203319498"/>
          <c:h val="0.206349206349206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areaChart>
        <c:grouping val="standard"/>
        <c:varyColors val="0"/>
        <c:ser>
          <c:idx val="4"/>
          <c:order val="1"/>
          <c:tx>
            <c:strRef>
              <c:f>'2.1.5'!$E$1</c:f>
              <c:strCache>
                <c:ptCount val="1"/>
                <c:pt idx="0">
                  <c:v>Fuel prices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'2.1.5'!$T$4:$T$28</c:f>
              <c:numCache>
                <c:formatCode>0.0</c:formatCode>
                <c:ptCount val="25"/>
                <c:pt idx="0">
                  <c:v>0.71</c:v>
                </c:pt>
                <c:pt idx="1">
                  <c:v>0.65800000000000003</c:v>
                </c:pt>
                <c:pt idx="2">
                  <c:v>0.77800000000000002</c:v>
                </c:pt>
                <c:pt idx="3">
                  <c:v>0.85400000000000009</c:v>
                </c:pt>
                <c:pt idx="4">
                  <c:v>3.113</c:v>
                </c:pt>
                <c:pt idx="5">
                  <c:v>11.944000000000001</c:v>
                </c:pt>
                <c:pt idx="6">
                  <c:v>17.408999999999999</c:v>
                </c:pt>
                <c:pt idx="7">
                  <c:v>24.888999999999999</c:v>
                </c:pt>
                <c:pt idx="8">
                  <c:v>46.019000000000005</c:v>
                </c:pt>
                <c:pt idx="9">
                  <c:v>57.67799999999999</c:v>
                </c:pt>
                <c:pt idx="10">
                  <c:v>52.033999999999992</c:v>
                </c:pt>
                <c:pt idx="11">
                  <c:v>43.273000000000003</c:v>
                </c:pt>
                <c:pt idx="12">
                  <c:v>21.351999999999997</c:v>
                </c:pt>
                <c:pt idx="13">
                  <c:v>6.9190000000000005</c:v>
                </c:pt>
                <c:pt idx="14">
                  <c:v>7.8980000000000006</c:v>
                </c:pt>
                <c:pt idx="15">
                  <c:v>12.4</c:v>
                </c:pt>
                <c:pt idx="16">
                  <c:v>15.07</c:v>
                </c:pt>
                <c:pt idx="17">
                  <c:v>15.572000000000001</c:v>
                </c:pt>
                <c:pt idx="18">
                  <c:v>16.379000000000001</c:v>
                </c:pt>
                <c:pt idx="19">
                  <c:v>13.667999999999999</c:v>
                </c:pt>
                <c:pt idx="20">
                  <c:v>13.200000000000001</c:v>
                </c:pt>
                <c:pt idx="21">
                  <c:v>9.8999999999999986</c:v>
                </c:pt>
                <c:pt idx="22">
                  <c:v>8.9160000000000004</c:v>
                </c:pt>
                <c:pt idx="23">
                  <c:v>9.8009999999999984</c:v>
                </c:pt>
                <c:pt idx="24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3-4E28-B45C-FFCA9F69D739}"/>
            </c:ext>
          </c:extLst>
        </c:ser>
        <c:ser>
          <c:idx val="3"/>
          <c:order val="2"/>
          <c:tx>
            <c:strRef>
              <c:f>'2.1.5'!$D$1</c:f>
              <c:strCache>
                <c:ptCount val="1"/>
                <c:pt idx="0">
                  <c:v>Administered prices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'2.1.5'!$S$4:$S$28</c:f>
              <c:numCache>
                <c:formatCode>0.0</c:formatCode>
                <c:ptCount val="25"/>
                <c:pt idx="0">
                  <c:v>0.67799999999999994</c:v>
                </c:pt>
                <c:pt idx="1">
                  <c:v>0.65800000000000003</c:v>
                </c:pt>
                <c:pt idx="2">
                  <c:v>0.77800000000000002</c:v>
                </c:pt>
                <c:pt idx="3">
                  <c:v>0.85400000000000009</c:v>
                </c:pt>
                <c:pt idx="4">
                  <c:v>2.9470000000000001</c:v>
                </c:pt>
                <c:pt idx="5">
                  <c:v>11.133000000000001</c:v>
                </c:pt>
                <c:pt idx="6">
                  <c:v>16.302999999999997</c:v>
                </c:pt>
                <c:pt idx="7">
                  <c:v>23.702999999999999</c:v>
                </c:pt>
                <c:pt idx="8">
                  <c:v>44.386000000000003</c:v>
                </c:pt>
                <c:pt idx="9">
                  <c:v>56.759999999999991</c:v>
                </c:pt>
                <c:pt idx="10">
                  <c:v>51.611999999999995</c:v>
                </c:pt>
                <c:pt idx="11">
                  <c:v>42.944000000000003</c:v>
                </c:pt>
                <c:pt idx="12">
                  <c:v>21.351999999999997</c:v>
                </c:pt>
                <c:pt idx="13">
                  <c:v>6.7770000000000001</c:v>
                </c:pt>
                <c:pt idx="14">
                  <c:v>7.5990000000000002</c:v>
                </c:pt>
                <c:pt idx="15">
                  <c:v>12.01</c:v>
                </c:pt>
                <c:pt idx="16">
                  <c:v>13.736000000000001</c:v>
                </c:pt>
                <c:pt idx="17">
                  <c:v>14.949000000000002</c:v>
                </c:pt>
                <c:pt idx="18">
                  <c:v>15.739000000000001</c:v>
                </c:pt>
                <c:pt idx="19">
                  <c:v>12.712</c:v>
                </c:pt>
                <c:pt idx="20">
                  <c:v>12.39</c:v>
                </c:pt>
                <c:pt idx="21">
                  <c:v>9.036999999999999</c:v>
                </c:pt>
                <c:pt idx="22">
                  <c:v>7.8819999999999997</c:v>
                </c:pt>
                <c:pt idx="23">
                  <c:v>9.4149999999999991</c:v>
                </c:pt>
                <c:pt idx="24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3-4E28-B45C-FFCA9F69D739}"/>
            </c:ext>
          </c:extLst>
        </c:ser>
        <c:ser>
          <c:idx val="2"/>
          <c:order val="3"/>
          <c:tx>
            <c:strRef>
              <c:f>'2.1.5'!$C$1</c:f>
              <c:strCache>
                <c:ptCount val="1"/>
                <c:pt idx="0">
                  <c:v>Raw-food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'2.1.5'!$R$4:$R$28</c:f>
              <c:numCache>
                <c:formatCode>0.0</c:formatCode>
                <c:ptCount val="25"/>
                <c:pt idx="0">
                  <c:v>0.184</c:v>
                </c:pt>
                <c:pt idx="1">
                  <c:v>4.9000000000000002E-2</c:v>
                </c:pt>
                <c:pt idx="2">
                  <c:v>7.0000000000000007E-2</c:v>
                </c:pt>
                <c:pt idx="3">
                  <c:v>5.5E-2</c:v>
                </c:pt>
                <c:pt idx="4">
                  <c:v>2.08</c:v>
                </c:pt>
                <c:pt idx="5">
                  <c:v>8.07</c:v>
                </c:pt>
                <c:pt idx="6">
                  <c:v>11.274999999999999</c:v>
                </c:pt>
                <c:pt idx="7">
                  <c:v>17.015000000000001</c:v>
                </c:pt>
                <c:pt idx="8">
                  <c:v>35.066000000000003</c:v>
                </c:pt>
                <c:pt idx="9">
                  <c:v>35.141999999999996</c:v>
                </c:pt>
                <c:pt idx="10">
                  <c:v>31.190999999999999</c:v>
                </c:pt>
                <c:pt idx="11">
                  <c:v>27.759</c:v>
                </c:pt>
                <c:pt idx="12">
                  <c:v>9.6069999999999993</c:v>
                </c:pt>
                <c:pt idx="13">
                  <c:v>3.79</c:v>
                </c:pt>
                <c:pt idx="14">
                  <c:v>3.7119999999999997</c:v>
                </c:pt>
                <c:pt idx="15">
                  <c:v>2.927</c:v>
                </c:pt>
                <c:pt idx="16">
                  <c:v>5.2130000000000001</c:v>
                </c:pt>
                <c:pt idx="17">
                  <c:v>9.1170000000000009</c:v>
                </c:pt>
                <c:pt idx="18">
                  <c:v>9.6189999999999998</c:v>
                </c:pt>
                <c:pt idx="19">
                  <c:v>9.1489999999999991</c:v>
                </c:pt>
                <c:pt idx="20">
                  <c:v>9.58</c:v>
                </c:pt>
                <c:pt idx="21">
                  <c:v>6.3309999999999995</c:v>
                </c:pt>
                <c:pt idx="22">
                  <c:v>5.3170000000000002</c:v>
                </c:pt>
                <c:pt idx="23">
                  <c:v>5.6890000000000001</c:v>
                </c:pt>
                <c:pt idx="24">
                  <c:v>4.8899999999999997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3-4E28-B45C-FFCA9F69D739}"/>
            </c:ext>
          </c:extLst>
        </c:ser>
        <c:ser>
          <c:idx val="1"/>
          <c:order val="4"/>
          <c:tx>
            <c:strRef>
              <c:f>'2.1.5'!$B$1</c:f>
              <c:strCache>
                <c:ptCount val="1"/>
                <c:pt idx="0">
                  <c:v>Core CPI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'2.1.5'!$Q$4:$Q$28</c:f>
              <c:numCache>
                <c:formatCode>0.0</c:formatCode>
                <c:ptCount val="25"/>
                <c:pt idx="0">
                  <c:v>0.184</c:v>
                </c:pt>
                <c:pt idx="1">
                  <c:v>4.9000000000000002E-2</c:v>
                </c:pt>
                <c:pt idx="2">
                  <c:v>7.0000000000000007E-2</c:v>
                </c:pt>
                <c:pt idx="3">
                  <c:v>5.5E-2</c:v>
                </c:pt>
                <c:pt idx="4">
                  <c:v>1.0489999999999999</c:v>
                </c:pt>
                <c:pt idx="5">
                  <c:v>4.3769999999999998</c:v>
                </c:pt>
                <c:pt idx="6">
                  <c:v>6.9139999999999997</c:v>
                </c:pt>
                <c:pt idx="7">
                  <c:v>11.12</c:v>
                </c:pt>
                <c:pt idx="8">
                  <c:v>21.672000000000001</c:v>
                </c:pt>
                <c:pt idx="9">
                  <c:v>21.189</c:v>
                </c:pt>
                <c:pt idx="10">
                  <c:v>20.212</c:v>
                </c:pt>
                <c:pt idx="11">
                  <c:v>16.503</c:v>
                </c:pt>
                <c:pt idx="12">
                  <c:v>7.0010000000000003</c:v>
                </c:pt>
                <c:pt idx="13">
                  <c:v>3.5590000000000002</c:v>
                </c:pt>
                <c:pt idx="14">
                  <c:v>2.8</c:v>
                </c:pt>
                <c:pt idx="15">
                  <c:v>2.601</c:v>
                </c:pt>
                <c:pt idx="16">
                  <c:v>3.8</c:v>
                </c:pt>
                <c:pt idx="17">
                  <c:v>4.2370000000000001</c:v>
                </c:pt>
                <c:pt idx="18">
                  <c:v>4.5359999999999996</c:v>
                </c:pt>
                <c:pt idx="19">
                  <c:v>5.1689999999999996</c:v>
                </c:pt>
                <c:pt idx="20">
                  <c:v>5.0910000000000002</c:v>
                </c:pt>
                <c:pt idx="21">
                  <c:v>4.9139999999999997</c:v>
                </c:pt>
                <c:pt idx="22">
                  <c:v>4.6310000000000002</c:v>
                </c:pt>
                <c:pt idx="23">
                  <c:v>4.8</c:v>
                </c:pt>
                <c:pt idx="24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3-4E28-B45C-FFCA9F69D739}"/>
            </c:ext>
          </c:extLst>
        </c:ser>
        <c:ser>
          <c:idx val="8"/>
          <c:order val="5"/>
          <c:tx>
            <c:strRef>
              <c:f>'2.1.5'!$X$1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'2.1.5'!$X$4:$X$28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-1.206</c:v>
                </c:pt>
                <c:pt idx="2">
                  <c:v>-1.5359999999999998</c:v>
                </c:pt>
                <c:pt idx="3">
                  <c:v>-0.66500000000000004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-0.42399999999999999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3-4E28-B45C-FFCA9F69D739}"/>
            </c:ext>
          </c:extLst>
        </c:ser>
        <c:ser>
          <c:idx val="7"/>
          <c:order val="6"/>
          <c:tx>
            <c:strRef>
              <c:f>'2.1.5'!$W$1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'2.1.5'!$W$4:$W$28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-1.194</c:v>
                </c:pt>
                <c:pt idx="2">
                  <c:v>-1.5269999999999999</c:v>
                </c:pt>
                <c:pt idx="3">
                  <c:v>-0.623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3-4E28-B45C-FFCA9F69D739}"/>
            </c:ext>
          </c:extLst>
        </c:ser>
        <c:ser>
          <c:idx val="6"/>
          <c:order val="7"/>
          <c:tx>
            <c:strRef>
              <c:f>'2.1.5'!$V$1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'2.1.5'!$V$4:$V$28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-1.194</c:v>
                </c:pt>
                <c:pt idx="2">
                  <c:v>-1.5269999999999999</c:v>
                </c:pt>
                <c:pt idx="3">
                  <c:v>-0.623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3-4E28-B45C-FFCA9F69D739}"/>
            </c:ext>
          </c:extLst>
        </c:ser>
        <c:ser>
          <c:idx val="5"/>
          <c:order val="8"/>
          <c:tx>
            <c:strRef>
              <c:f>'2.1.5'!$U$1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'2.1.5'!$U$4:$U$28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056768"/>
        <c:axId val="519074944"/>
      </c:areaChart>
      <c:lineChart>
        <c:grouping val="standard"/>
        <c:varyColors val="0"/>
        <c:ser>
          <c:idx val="0"/>
          <c:order val="0"/>
          <c:tx>
            <c:strRef>
              <c:f>'2.1.5'!$F$1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'2.1.5'!$F$4:$F$28</c:f>
              <c:numCache>
                <c:formatCode>0.0</c:formatCode>
                <c:ptCount val="25"/>
                <c:pt idx="0">
                  <c:v>-0.8</c:v>
                </c:pt>
                <c:pt idx="1">
                  <c:v>-0.1</c:v>
                </c:pt>
                <c:pt idx="2">
                  <c:v>-0.5</c:v>
                </c:pt>
                <c:pt idx="3">
                  <c:v>0.5</c:v>
                </c:pt>
                <c:pt idx="4">
                  <c:v>3.4</c:v>
                </c:pt>
                <c:pt idx="5">
                  <c:v>12</c:v>
                </c:pt>
                <c:pt idx="6">
                  <c:v>17.5</c:v>
                </c:pt>
                <c:pt idx="7">
                  <c:v>25</c:v>
                </c:pt>
                <c:pt idx="8">
                  <c:v>46</c:v>
                </c:pt>
                <c:pt idx="9">
                  <c:v>57.7</c:v>
                </c:pt>
                <c:pt idx="10">
                  <c:v>52</c:v>
                </c:pt>
                <c:pt idx="11">
                  <c:v>43.3</c:v>
                </c:pt>
                <c:pt idx="12">
                  <c:v>20.9</c:v>
                </c:pt>
                <c:pt idx="13">
                  <c:v>6.9</c:v>
                </c:pt>
                <c:pt idx="14">
                  <c:v>7.9</c:v>
                </c:pt>
                <c:pt idx="15">
                  <c:v>12.4</c:v>
                </c:pt>
                <c:pt idx="16">
                  <c:v>15.1</c:v>
                </c:pt>
                <c:pt idx="17">
                  <c:v>15.6</c:v>
                </c:pt>
                <c:pt idx="18">
                  <c:v>16.399999999999999</c:v>
                </c:pt>
                <c:pt idx="19">
                  <c:v>13.7</c:v>
                </c:pt>
                <c:pt idx="20">
                  <c:v>13.2</c:v>
                </c:pt>
                <c:pt idx="21">
                  <c:v>9.9</c:v>
                </c:pt>
                <c:pt idx="22">
                  <c:v>8.9</c:v>
                </c:pt>
                <c:pt idx="23" formatCode="General">
                  <c:v>9.8000000000000007</c:v>
                </c:pt>
                <c:pt idx="24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56768"/>
        <c:axId val="519074944"/>
      </c:lineChart>
      <c:catAx>
        <c:axId val="5190567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74944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519074944"/>
        <c:scaling>
          <c:orientation val="minMax"/>
          <c:max val="6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56768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2.5000000000000001E-2"/>
          <c:y val="0.72872340425531912"/>
          <c:w val="0.95833333333333337"/>
          <c:h val="0.271276595744680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052733034927E-2"/>
          <c:y val="4.095E-2"/>
          <c:w val="0.89712320710948479"/>
          <c:h val="0.652016929133858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'3.4.4'!$D$1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'3.4.4'!$D$4:$D$10</c:f>
              <c:numCache>
                <c:formatCode>0.0</c:formatCode>
                <c:ptCount val="7"/>
                <c:pt idx="0">
                  <c:v>-4.4000000000000004</c:v>
                </c:pt>
                <c:pt idx="1">
                  <c:v>-3.4</c:v>
                </c:pt>
                <c:pt idx="2">
                  <c:v>2.8</c:v>
                </c:pt>
                <c:pt idx="3">
                  <c:v>7.2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ECD-B1F5-502C1049B2D5}"/>
            </c:ext>
          </c:extLst>
        </c:ser>
        <c:ser>
          <c:idx val="1"/>
          <c:order val="1"/>
          <c:tx>
            <c:strRef>
              <c:f>'3.4.4'!$C$1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'3.4.4'!$C$4:$C$10</c:f>
              <c:numCache>
                <c:formatCode>0.0</c:formatCode>
                <c:ptCount val="7"/>
                <c:pt idx="0">
                  <c:v>0.2</c:v>
                </c:pt>
                <c:pt idx="1">
                  <c:v>2.7</c:v>
                </c:pt>
                <c:pt idx="2">
                  <c:v>-0.4</c:v>
                </c:pt>
                <c:pt idx="3">
                  <c:v>-2.2000000000000002</c:v>
                </c:pt>
                <c:pt idx="4">
                  <c:v>-1.2</c:v>
                </c:pt>
                <c:pt idx="5">
                  <c:v>-0.4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3-4ECD-B1F5-502C1049B2D5}"/>
            </c:ext>
          </c:extLst>
        </c:ser>
        <c:ser>
          <c:idx val="0"/>
          <c:order val="2"/>
          <c:tx>
            <c:strRef>
              <c:f>'3.4.4'!$B$1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'3.4.4'!$B$4:$B$10</c:f>
              <c:numCache>
                <c:formatCode>0.0</c:formatCode>
                <c:ptCount val="7"/>
                <c:pt idx="0">
                  <c:v>3</c:v>
                </c:pt>
                <c:pt idx="1">
                  <c:v>3.3</c:v>
                </c:pt>
                <c:pt idx="2">
                  <c:v>2.6</c:v>
                </c:pt>
                <c:pt idx="3">
                  <c:v>2.4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2804608"/>
        <c:axId val="522826880"/>
      </c:barChart>
      <c:lineChart>
        <c:grouping val="standard"/>
        <c:varyColors val="0"/>
        <c:ser>
          <c:idx val="5"/>
          <c:order val="3"/>
          <c:tx>
            <c:strRef>
              <c:f>'3.4.4'!$F$1</c:f>
              <c:strCache>
                <c:ptCount val="1"/>
                <c:pt idx="0">
                  <c:v>Financial account (previous forecast)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'3.4.4'!$F$4:$F$10</c:f>
              <c:numCache>
                <c:formatCode>0.0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7.5</c:v>
                </c:pt>
                <c:pt idx="4">
                  <c:v>3.4</c:v>
                </c:pt>
                <c:pt idx="5">
                  <c:v>5.5</c:v>
                </c:pt>
                <c:pt idx="6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3-4ECD-B1F5-502C1049B2D5}"/>
            </c:ext>
          </c:extLst>
        </c:ser>
        <c:ser>
          <c:idx val="4"/>
          <c:order val="4"/>
          <c:tx>
            <c:strRef>
              <c:f>'3.4.4'!$E$1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'3.4.4'!$E$4:$E$10</c:f>
              <c:numCache>
                <c:formatCode>0.0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7.4</c:v>
                </c:pt>
                <c:pt idx="4">
                  <c:v>4.5999999999999996</c:v>
                </c:pt>
                <c:pt idx="5">
                  <c:v>5.6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842496"/>
        <c:axId val="522828416"/>
      </c:lineChart>
      <c:catAx>
        <c:axId val="5228046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26880"/>
        <c:crosses val="autoZero"/>
        <c:auto val="1"/>
        <c:lblAlgn val="ctr"/>
        <c:lblOffset val="100"/>
        <c:noMultiLvlLbl val="0"/>
      </c:catAx>
      <c:valAx>
        <c:axId val="52282688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04608"/>
        <c:crosses val="autoZero"/>
        <c:crossBetween val="between"/>
        <c:majorUnit val="2"/>
      </c:valAx>
      <c:valAx>
        <c:axId val="522828416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522842496"/>
        <c:crosses val="max"/>
        <c:crossBetween val="between"/>
      </c:valAx>
      <c:catAx>
        <c:axId val="52284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828416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8.2987551867219917E-3"/>
          <c:y val="0.7800964566929135"/>
          <c:w val="0.94190871369294604"/>
          <c:h val="0.21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04593720390769E-2"/>
          <c:y val="2.2169312169312172E-2"/>
          <c:w val="0.85613421766262621"/>
          <c:h val="0.55768987209932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'3.4.5'!$D$1</c:f>
              <c:strCache>
                <c:ptCount val="1"/>
                <c:pt idx="0">
                  <c:v>International Reserves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'3.4.5'!$D$4:$D$23</c:f>
              <c:numCache>
                <c:formatCode>0.0</c:formatCode>
                <c:ptCount val="20"/>
                <c:pt idx="0">
                  <c:v>15.1</c:v>
                </c:pt>
                <c:pt idx="1">
                  <c:v>18</c:v>
                </c:pt>
                <c:pt idx="2">
                  <c:v>18.600000000000001</c:v>
                </c:pt>
                <c:pt idx="3">
                  <c:v>18.8</c:v>
                </c:pt>
                <c:pt idx="4">
                  <c:v>18.2</c:v>
                </c:pt>
                <c:pt idx="5">
                  <c:v>18</c:v>
                </c:pt>
                <c:pt idx="6">
                  <c:v>16.600000000000001</c:v>
                </c:pt>
                <c:pt idx="7">
                  <c:v>20.8</c:v>
                </c:pt>
                <c:pt idx="8">
                  <c:v>20.6</c:v>
                </c:pt>
                <c:pt idx="9">
                  <c:v>20.6</c:v>
                </c:pt>
                <c:pt idx="10">
                  <c:v>20.2</c:v>
                </c:pt>
                <c:pt idx="11">
                  <c:v>21.2</c:v>
                </c:pt>
                <c:pt idx="12">
                  <c:v>22.5</c:v>
                </c:pt>
                <c:pt idx="13">
                  <c:v>23.3</c:v>
                </c:pt>
                <c:pt idx="14">
                  <c:v>22.4</c:v>
                </c:pt>
                <c:pt idx="15">
                  <c:v>21.9</c:v>
                </c:pt>
                <c:pt idx="16">
                  <c:v>23.1</c:v>
                </c:pt>
                <c:pt idx="17">
                  <c:v>23.2</c:v>
                </c:pt>
                <c:pt idx="18">
                  <c:v>22.5</c:v>
                </c:pt>
                <c:pt idx="19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E-4C70-8E3E-588FB6663E8F}"/>
            </c:ext>
          </c:extLst>
        </c:ser>
        <c:ser>
          <c:idx val="1"/>
          <c:order val="1"/>
          <c:tx>
            <c:strRef>
              <c:f>'3.4.5'!$E$1</c:f>
              <c:strCache>
                <c:ptCount val="1"/>
                <c:pt idx="0">
                  <c:v>International Reserves (previous forecast)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'3.4.5'!$E$4:$E$23</c:f>
              <c:numCache>
                <c:formatCode>0.0</c:formatCode>
                <c:ptCount val="20"/>
                <c:pt idx="6">
                  <c:v>16.600000000000001</c:v>
                </c:pt>
                <c:pt idx="7">
                  <c:v>20.8</c:v>
                </c:pt>
                <c:pt idx="8">
                  <c:v>20</c:v>
                </c:pt>
                <c:pt idx="9">
                  <c:v>21.7</c:v>
                </c:pt>
                <c:pt idx="10">
                  <c:v>19.600000000000001</c:v>
                </c:pt>
                <c:pt idx="11">
                  <c:v>20.6</c:v>
                </c:pt>
                <c:pt idx="12">
                  <c:v>21.8</c:v>
                </c:pt>
                <c:pt idx="13">
                  <c:v>22.5</c:v>
                </c:pt>
                <c:pt idx="14">
                  <c:v>21.9</c:v>
                </c:pt>
                <c:pt idx="15">
                  <c:v>21.4</c:v>
                </c:pt>
                <c:pt idx="16" formatCode="General">
                  <c:v>22.5</c:v>
                </c:pt>
                <c:pt idx="17" formatCode="General">
                  <c:v>22.7</c:v>
                </c:pt>
                <c:pt idx="18">
                  <c:v>21.9</c:v>
                </c:pt>
                <c:pt idx="19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2601984"/>
        <c:axId val="522603520"/>
      </c:barChart>
      <c:lineChart>
        <c:grouping val="standard"/>
        <c:varyColors val="0"/>
        <c:ser>
          <c:idx val="3"/>
          <c:order val="2"/>
          <c:tx>
            <c:strRef>
              <c:f>'3.4.5'!$C$1</c:f>
              <c:strCache>
                <c:ptCount val="1"/>
                <c:pt idx="0">
                  <c:v>Months of future imports (previous forecast, 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'3.4.5'!$C$4:$C$23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3.3</c:v>
                </c:pt>
                <c:pt idx="3">
                  <c:v>3.2</c:v>
                </c:pt>
                <c:pt idx="4">
                  <c:v>3.1</c:v>
                </c:pt>
                <c:pt idx="5">
                  <c:v>2.9</c:v>
                </c:pt>
                <c:pt idx="6">
                  <c:v>2.8</c:v>
                </c:pt>
                <c:pt idx="7">
                  <c:v>3.4</c:v>
                </c:pt>
                <c:pt idx="8">
                  <c:v>3.2</c:v>
                </c:pt>
                <c:pt idx="9">
                  <c:v>3.5</c:v>
                </c:pt>
                <c:pt idx="10">
                  <c:v>3.1</c:v>
                </c:pt>
                <c:pt idx="11">
                  <c:v>3.3</c:v>
                </c:pt>
                <c:pt idx="12">
                  <c:v>3.4</c:v>
                </c:pt>
                <c:pt idx="13">
                  <c:v>3.5</c:v>
                </c:pt>
                <c:pt idx="14">
                  <c:v>3.4</c:v>
                </c:pt>
                <c:pt idx="15">
                  <c:v>3.3</c:v>
                </c:pt>
                <c:pt idx="16" formatCode="General">
                  <c:v>3.4</c:v>
                </c:pt>
                <c:pt idx="17" formatCode="General">
                  <c:v>3.4</c:v>
                </c:pt>
                <c:pt idx="18">
                  <c:v>3.2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E-4C70-8E3E-588FB6663E8F}"/>
            </c:ext>
          </c:extLst>
        </c:ser>
        <c:ser>
          <c:idx val="2"/>
          <c:order val="3"/>
          <c:tx>
            <c:strRef>
              <c:f>'3.4.5'!$B$1</c:f>
              <c:strCache>
                <c:ptCount val="1"/>
                <c:pt idx="0">
                  <c:v>Months of future imports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'3.4.5'!$B$4:$B$23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3.3</c:v>
                </c:pt>
                <c:pt idx="3">
                  <c:v>3.2</c:v>
                </c:pt>
                <c:pt idx="4">
                  <c:v>3.1</c:v>
                </c:pt>
                <c:pt idx="5">
                  <c:v>2.9</c:v>
                </c:pt>
                <c:pt idx="6">
                  <c:v>2.8</c:v>
                </c:pt>
                <c:pt idx="7">
                  <c:v>3.4</c:v>
                </c:pt>
                <c:pt idx="8">
                  <c:v>3.4</c:v>
                </c:pt>
                <c:pt idx="9">
                  <c:v>3.4</c:v>
                </c:pt>
                <c:pt idx="10">
                  <c:v>3.3</c:v>
                </c:pt>
                <c:pt idx="11">
                  <c:v>3.4</c:v>
                </c:pt>
                <c:pt idx="12">
                  <c:v>3.6</c:v>
                </c:pt>
                <c:pt idx="13">
                  <c:v>3.7</c:v>
                </c:pt>
                <c:pt idx="14">
                  <c:v>3.5</c:v>
                </c:pt>
                <c:pt idx="15">
                  <c:v>3.4</c:v>
                </c:pt>
                <c:pt idx="16">
                  <c:v>3.5</c:v>
                </c:pt>
                <c:pt idx="17">
                  <c:v>3.5</c:v>
                </c:pt>
                <c:pt idx="18">
                  <c:v>3.3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606848"/>
        <c:axId val="522605312"/>
      </c:lineChart>
      <c:catAx>
        <c:axId val="522601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35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260352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1984"/>
        <c:crosses val="autoZero"/>
        <c:crossBetween val="between"/>
        <c:majorUnit val="5"/>
      </c:valAx>
      <c:valAx>
        <c:axId val="522605312"/>
        <c:scaling>
          <c:orientation val="minMax"/>
          <c:max val="5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6848"/>
        <c:crosses val="max"/>
        <c:crossBetween val="between"/>
        <c:majorUnit val="1"/>
      </c:valAx>
      <c:catAx>
        <c:axId val="5226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6053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363496229637964"/>
          <c:w val="1"/>
          <c:h val="0.3333333333333333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216896325459314"/>
          <c:h val="0.71059244853429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'3.5.1'!$B$1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'3.5.1'!$B$4:$B$23</c:f>
              <c:numCache>
                <c:formatCode>0.0</c:formatCode>
                <c:ptCount val="20"/>
                <c:pt idx="0">
                  <c:v>290.8</c:v>
                </c:pt>
                <c:pt idx="1">
                  <c:v>307.8</c:v>
                </c:pt>
                <c:pt idx="2">
                  <c:v>306.39999999999998</c:v>
                </c:pt>
                <c:pt idx="3">
                  <c:v>332.5</c:v>
                </c:pt>
                <c:pt idx="4">
                  <c:v>323.39999999999998</c:v>
                </c:pt>
                <c:pt idx="5">
                  <c:v>343.9</c:v>
                </c:pt>
                <c:pt idx="6">
                  <c:v>347.3</c:v>
                </c:pt>
                <c:pt idx="7">
                  <c:v>363.6</c:v>
                </c:pt>
                <c:pt idx="8">
                  <c:v>343.5</c:v>
                </c:pt>
                <c:pt idx="9">
                  <c:v>364.7</c:v>
                </c:pt>
                <c:pt idx="10">
                  <c:v>366.7</c:v>
                </c:pt>
                <c:pt idx="11">
                  <c:v>385.3</c:v>
                </c:pt>
                <c:pt idx="12">
                  <c:v>373</c:v>
                </c:pt>
                <c:pt idx="13">
                  <c:v>389</c:v>
                </c:pt>
                <c:pt idx="14">
                  <c:v>388.9</c:v>
                </c:pt>
                <c:pt idx="15">
                  <c:v>408.4</c:v>
                </c:pt>
                <c:pt idx="16">
                  <c:v>396.9</c:v>
                </c:pt>
                <c:pt idx="17">
                  <c:v>412.6</c:v>
                </c:pt>
                <c:pt idx="18">
                  <c:v>412.1</c:v>
                </c:pt>
                <c:pt idx="19">
                  <c:v>431.3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8-49A2-9ABA-CC2F657CED6D}"/>
            </c:ext>
          </c:extLst>
        </c:ser>
        <c:ser>
          <c:idx val="1"/>
          <c:order val="1"/>
          <c:tx>
            <c:strRef>
              <c:f>'3.5.1'!$C$1</c:f>
              <c:strCache>
                <c:ptCount val="1"/>
                <c:pt idx="0">
                  <c:v>Vault cash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'3.5.1'!$C$4:$C$23</c:f>
              <c:numCache>
                <c:formatCode>0.0</c:formatCode>
                <c:ptCount val="20"/>
                <c:pt idx="0">
                  <c:v>20.7</c:v>
                </c:pt>
                <c:pt idx="1">
                  <c:v>23.2</c:v>
                </c:pt>
                <c:pt idx="2">
                  <c:v>23.6</c:v>
                </c:pt>
                <c:pt idx="3">
                  <c:v>29</c:v>
                </c:pt>
                <c:pt idx="4">
                  <c:v>25.9</c:v>
                </c:pt>
                <c:pt idx="5">
                  <c:v>29.7</c:v>
                </c:pt>
                <c:pt idx="6">
                  <c:v>27.7</c:v>
                </c:pt>
                <c:pt idx="7">
                  <c:v>36.5</c:v>
                </c:pt>
                <c:pt idx="8">
                  <c:v>31.9</c:v>
                </c:pt>
                <c:pt idx="9">
                  <c:v>32.9</c:v>
                </c:pt>
                <c:pt idx="10">
                  <c:v>30.2</c:v>
                </c:pt>
                <c:pt idx="11">
                  <c:v>37.1</c:v>
                </c:pt>
                <c:pt idx="12">
                  <c:v>32</c:v>
                </c:pt>
                <c:pt idx="13">
                  <c:v>36.299999999999997</c:v>
                </c:pt>
                <c:pt idx="14">
                  <c:v>33.299999999999997</c:v>
                </c:pt>
                <c:pt idx="15">
                  <c:v>40.4</c:v>
                </c:pt>
                <c:pt idx="16">
                  <c:v>34.299999999999997</c:v>
                </c:pt>
                <c:pt idx="17">
                  <c:v>38.799999999999997</c:v>
                </c:pt>
                <c:pt idx="18">
                  <c:v>35.700000000000003</c:v>
                </c:pt>
                <c:pt idx="19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8-49A2-9ABA-CC2F657CED6D}"/>
            </c:ext>
          </c:extLst>
        </c:ser>
        <c:ser>
          <c:idx val="2"/>
          <c:order val="2"/>
          <c:tx>
            <c:strRef>
              <c:f>'3.5.1'!$D$1</c:f>
              <c:strCache>
                <c:ptCount val="1"/>
                <c:pt idx="0">
                  <c:v>Correspondent accounts with NBU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'3.5.1'!$D$4:$D$23</c:f>
              <c:numCache>
                <c:formatCode>0.0</c:formatCode>
                <c:ptCount val="20"/>
                <c:pt idx="0">
                  <c:v>45.4</c:v>
                </c:pt>
                <c:pt idx="1">
                  <c:v>50.7</c:v>
                </c:pt>
                <c:pt idx="2">
                  <c:v>43.4</c:v>
                </c:pt>
                <c:pt idx="3">
                  <c:v>37.5</c:v>
                </c:pt>
                <c:pt idx="4">
                  <c:v>43.8</c:v>
                </c:pt>
                <c:pt idx="5">
                  <c:v>46.4</c:v>
                </c:pt>
                <c:pt idx="6">
                  <c:v>49.3</c:v>
                </c:pt>
                <c:pt idx="7">
                  <c:v>35.6</c:v>
                </c:pt>
                <c:pt idx="8">
                  <c:v>48.3</c:v>
                </c:pt>
                <c:pt idx="9">
                  <c:v>51.9</c:v>
                </c:pt>
                <c:pt idx="10">
                  <c:v>53.4</c:v>
                </c:pt>
                <c:pt idx="11">
                  <c:v>54.3</c:v>
                </c:pt>
                <c:pt idx="12">
                  <c:v>55.4</c:v>
                </c:pt>
                <c:pt idx="13">
                  <c:v>56</c:v>
                </c:pt>
                <c:pt idx="14">
                  <c:v>57.8</c:v>
                </c:pt>
                <c:pt idx="15">
                  <c:v>58.8</c:v>
                </c:pt>
                <c:pt idx="16">
                  <c:v>60.1</c:v>
                </c:pt>
                <c:pt idx="17">
                  <c:v>61.4</c:v>
                </c:pt>
                <c:pt idx="18">
                  <c:v>63.4</c:v>
                </c:pt>
                <c:pt idx="19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C8-49A2-9ABA-CC2F657C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22662272"/>
        <c:axId val="522663808"/>
      </c:barChart>
      <c:catAx>
        <c:axId val="522662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3808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663808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2272"/>
        <c:crosses val="autoZero"/>
        <c:crossBetween val="between"/>
        <c:majorUnit val="100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2489584566658769"/>
          <c:w val="0.97916666666666663"/>
          <c:h val="0.15647616105256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330118110236221"/>
          <c:h val="0.70002039654681714"/>
        </c:manualLayout>
      </c:layout>
      <c:lineChart>
        <c:grouping val="standard"/>
        <c:varyColors val="0"/>
        <c:ser>
          <c:idx val="0"/>
          <c:order val="0"/>
          <c:tx>
            <c:strRef>
              <c:f>'3.5.2'!$B$1</c:f>
              <c:strCache>
                <c:ptCount val="1"/>
                <c:pt idx="0">
                  <c:v>M0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'3.5.2'!$B$4:$B$23</c:f>
              <c:numCache>
                <c:formatCode>0.0</c:formatCode>
                <c:ptCount val="20"/>
                <c:pt idx="0">
                  <c:v>7.8</c:v>
                </c:pt>
                <c:pt idx="1">
                  <c:v>7.2</c:v>
                </c:pt>
                <c:pt idx="2">
                  <c:v>4.7</c:v>
                </c:pt>
                <c:pt idx="3">
                  <c:v>5.8</c:v>
                </c:pt>
                <c:pt idx="4">
                  <c:v>11.2</c:v>
                </c:pt>
                <c:pt idx="5">
                  <c:v>11.7</c:v>
                </c:pt>
                <c:pt idx="6">
                  <c:v>13.3</c:v>
                </c:pt>
                <c:pt idx="7">
                  <c:v>9.4</c:v>
                </c:pt>
                <c:pt idx="8">
                  <c:v>6.2</c:v>
                </c:pt>
                <c:pt idx="9">
                  <c:v>6.1</c:v>
                </c:pt>
                <c:pt idx="10">
                  <c:v>5.6</c:v>
                </c:pt>
                <c:pt idx="11">
                  <c:v>6</c:v>
                </c:pt>
                <c:pt idx="12">
                  <c:v>8.6</c:v>
                </c:pt>
                <c:pt idx="13">
                  <c:v>6.6</c:v>
                </c:pt>
                <c:pt idx="14">
                  <c:v>6.1</c:v>
                </c:pt>
                <c:pt idx="15">
                  <c:v>6</c:v>
                </c:pt>
                <c:pt idx="16">
                  <c:v>6.4</c:v>
                </c:pt>
                <c:pt idx="17">
                  <c:v>6.1</c:v>
                </c:pt>
                <c:pt idx="18">
                  <c:v>6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C-46EB-936C-5E82EBC51471}"/>
            </c:ext>
          </c:extLst>
        </c:ser>
        <c:ser>
          <c:idx val="2"/>
          <c:order val="1"/>
          <c:tx>
            <c:strRef>
              <c:f>'3.5.2'!$C$1</c:f>
              <c:strCache>
                <c:ptCount val="1"/>
                <c:pt idx="0">
                  <c:v>M3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'3.5.2'!$C$4:$C$23</c:f>
              <c:numCache>
                <c:formatCode>0.0</c:formatCode>
                <c:ptCount val="20"/>
                <c:pt idx="0">
                  <c:v>6.7</c:v>
                </c:pt>
                <c:pt idx="1">
                  <c:v>6.5</c:v>
                </c:pt>
                <c:pt idx="2">
                  <c:v>6.6</c:v>
                </c:pt>
                <c:pt idx="3">
                  <c:v>9.6</c:v>
                </c:pt>
                <c:pt idx="4">
                  <c:v>8.6999999999999993</c:v>
                </c:pt>
                <c:pt idx="5">
                  <c:v>9.9</c:v>
                </c:pt>
                <c:pt idx="6">
                  <c:v>11.1</c:v>
                </c:pt>
                <c:pt idx="7">
                  <c:v>5.7</c:v>
                </c:pt>
                <c:pt idx="8">
                  <c:v>7.2</c:v>
                </c:pt>
                <c:pt idx="9">
                  <c:v>6.4</c:v>
                </c:pt>
                <c:pt idx="10">
                  <c:v>5.9</c:v>
                </c:pt>
                <c:pt idx="11">
                  <c:v>8.5</c:v>
                </c:pt>
                <c:pt idx="12">
                  <c:v>8.8000000000000007</c:v>
                </c:pt>
                <c:pt idx="13">
                  <c:v>8.6</c:v>
                </c:pt>
                <c:pt idx="14">
                  <c:v>8.4</c:v>
                </c:pt>
                <c:pt idx="15">
                  <c:v>8.4</c:v>
                </c:pt>
                <c:pt idx="16">
                  <c:v>8.4</c:v>
                </c:pt>
                <c:pt idx="17">
                  <c:v>8.5</c:v>
                </c:pt>
                <c:pt idx="18">
                  <c:v>8.6</c:v>
                </c:pt>
                <c:pt idx="19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C-46EB-936C-5E82EBC51471}"/>
            </c:ext>
          </c:extLst>
        </c:ser>
        <c:ser>
          <c:idx val="3"/>
          <c:order val="2"/>
          <c:tx>
            <c:strRef>
              <c:f>'3.5.2'!$D$1</c:f>
              <c:strCache>
                <c:ptCount val="1"/>
                <c:pt idx="0">
                  <c:v>Monetary base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'3.5.2'!$D$4:$D$23</c:f>
              <c:numCache>
                <c:formatCode>0.0</c:formatCode>
                <c:ptCount val="20"/>
                <c:pt idx="0">
                  <c:v>9.1</c:v>
                </c:pt>
                <c:pt idx="1">
                  <c:v>8.3000000000000007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10.199999999999999</c:v>
                </c:pt>
                <c:pt idx="5">
                  <c:v>10</c:v>
                </c:pt>
                <c:pt idx="6">
                  <c:v>13.6</c:v>
                </c:pt>
                <c:pt idx="7">
                  <c:v>9.1999999999999993</c:v>
                </c:pt>
                <c:pt idx="8">
                  <c:v>7.8</c:v>
                </c:pt>
                <c:pt idx="9">
                  <c:v>7.1</c:v>
                </c:pt>
                <c:pt idx="10">
                  <c:v>6.1</c:v>
                </c:pt>
                <c:pt idx="11">
                  <c:v>9.4</c:v>
                </c:pt>
                <c:pt idx="12">
                  <c:v>8.6</c:v>
                </c:pt>
                <c:pt idx="13">
                  <c:v>7.1</c:v>
                </c:pt>
                <c:pt idx="14">
                  <c:v>6.6</c:v>
                </c:pt>
                <c:pt idx="15">
                  <c:v>6.5</c:v>
                </c:pt>
                <c:pt idx="16">
                  <c:v>6.8</c:v>
                </c:pt>
                <c:pt idx="17">
                  <c:v>6.5</c:v>
                </c:pt>
                <c:pt idx="18">
                  <c:v>6.5</c:v>
                </c:pt>
                <c:pt idx="19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C-46EB-936C-5E82EBC5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740480"/>
        <c:axId val="522742016"/>
      </c:lineChart>
      <c:catAx>
        <c:axId val="522740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2016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742016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048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500948676596143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4387410287126E-2"/>
          <c:y val="5.2838709677419354E-2"/>
          <c:w val="0.88171883202099732"/>
          <c:h val="0.73716462861497156"/>
        </c:manualLayout>
      </c:layout>
      <c:lineChart>
        <c:grouping val="standard"/>
        <c:varyColors val="0"/>
        <c:ser>
          <c:idx val="0"/>
          <c:order val="0"/>
          <c:tx>
            <c:strRef>
              <c:f>'3.5.3'!$B$1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'3.5.3'!$B$4:$B$23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1.1499999999999999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1.1399999999999999</c:v>
                </c:pt>
                <c:pt idx="12">
                  <c:v>1.1499999999999999</c:v>
                </c:pt>
                <c:pt idx="13">
                  <c:v>1.1599999999999999</c:v>
                </c:pt>
                <c:pt idx="14">
                  <c:v>1.1399999999999999</c:v>
                </c:pt>
                <c:pt idx="15">
                  <c:v>1.1299999999999999</c:v>
                </c:pt>
                <c:pt idx="16">
                  <c:v>1.1399999999999999</c:v>
                </c:pt>
                <c:pt idx="17">
                  <c:v>1.1399999999999999</c:v>
                </c:pt>
                <c:pt idx="18">
                  <c:v>1.1200000000000001</c:v>
                </c:pt>
                <c:pt idx="19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7-49CA-8308-0D351EB274AB}"/>
            </c:ext>
          </c:extLst>
        </c:ser>
        <c:ser>
          <c:idx val="1"/>
          <c:order val="1"/>
          <c:tx>
            <c:strRef>
              <c:f>'3.5.3'!$C$1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'3.5.3'!$C$4:$C$23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1.1299999999999999</c:v>
                </c:pt>
                <c:pt idx="11">
                  <c:v>1.1200000000000001</c:v>
                </c:pt>
                <c:pt idx="12">
                  <c:v>1.1299999999999999</c:v>
                </c:pt>
                <c:pt idx="13">
                  <c:v>1.1399999999999999</c:v>
                </c:pt>
                <c:pt idx="14">
                  <c:v>1.1200000000000001</c:v>
                </c:pt>
                <c:pt idx="15">
                  <c:v>1.1000000000000001</c:v>
                </c:pt>
                <c:pt idx="16">
                  <c:v>1.1100000000000001</c:v>
                </c:pt>
                <c:pt idx="17">
                  <c:v>1.1100000000000001</c:v>
                </c:pt>
                <c:pt idx="18">
                  <c:v>1.1000000000000001</c:v>
                </c:pt>
                <c:pt idx="19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7-49CA-8308-0D351EB2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640832"/>
        <c:axId val="523642368"/>
      </c:lineChart>
      <c:catAx>
        <c:axId val="5236408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2368"/>
        <c:crosses val="autoZero"/>
        <c:auto val="1"/>
        <c:lblAlgn val="ctr"/>
        <c:lblOffset val="100"/>
        <c:tickMarkSkip val="4"/>
        <c:noMultiLvlLbl val="0"/>
      </c:catAx>
      <c:valAx>
        <c:axId val="523642368"/>
        <c:scaling>
          <c:orientation val="minMax"/>
          <c:min val="0.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083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051E-2"/>
          <c:y val="4.6271186440677965E-2"/>
          <c:w val="0.8779445538057743"/>
          <c:h val="0.87233551314560254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'3.6.1'!$C$5:$C$10</c:f>
              <c:numCache>
                <c:formatCode>0.0</c:formatCode>
                <c:ptCount val="6"/>
                <c:pt idx="1">
                  <c:v>2.4660534517948207</c:v>
                </c:pt>
                <c:pt idx="2">
                  <c:v>3.3354893091005522</c:v>
                </c:pt>
                <c:pt idx="3">
                  <c:v>-0.39774715798596727</c:v>
                </c:pt>
                <c:pt idx="4">
                  <c:v>-2.3268972290430909</c:v>
                </c:pt>
                <c:pt idx="5">
                  <c:v>-2.2821620214166707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'3.6.1'!$D$5:$D$10</c:f>
              <c:numCache>
                <c:formatCode>0.0</c:formatCode>
                <c:ptCount val="6"/>
                <c:pt idx="2">
                  <c:v>0</c:v>
                </c:pt>
                <c:pt idx="3">
                  <c:v>1.0731900000000003</c:v>
                </c:pt>
                <c:pt idx="4">
                  <c:v>1.9335700000000005</c:v>
                </c:pt>
                <c:pt idx="5">
                  <c:v>2.2136300000000002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'3.6.1'!$E$5:$E$10</c:f>
              <c:numCache>
                <c:formatCode>0.0</c:formatCode>
                <c:ptCount val="6"/>
                <c:pt idx="2">
                  <c:v>0</c:v>
                </c:pt>
                <c:pt idx="3">
                  <c:v>0.63842999999999961</c:v>
                </c:pt>
                <c:pt idx="4">
                  <c:v>1.1502600000000003</c:v>
                </c:pt>
                <c:pt idx="5">
                  <c:v>1.3168600000000001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'3.6.1'!$F$5:$F$10</c:f>
              <c:numCache>
                <c:formatCode>0.0</c:formatCode>
                <c:ptCount val="6"/>
                <c:pt idx="2">
                  <c:v>0</c:v>
                </c:pt>
                <c:pt idx="3">
                  <c:v>0.51005999999999974</c:v>
                </c:pt>
                <c:pt idx="4">
                  <c:v>0.91897999999999946</c:v>
                </c:pt>
                <c:pt idx="5">
                  <c:v>1.0520899999999997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'3.6.1'!$G$5:$G$10</c:f>
              <c:numCache>
                <c:formatCode>0.0</c:formatCode>
                <c:ptCount val="6"/>
                <c:pt idx="2">
                  <c:v>0</c:v>
                </c:pt>
                <c:pt idx="3">
                  <c:v>0.67967000000000022</c:v>
                </c:pt>
                <c:pt idx="4">
                  <c:v>1.2245600000000003</c:v>
                </c:pt>
                <c:pt idx="5">
                  <c:v>1.4019200000000001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'3.6.1'!$H$5:$H$10</c:f>
              <c:numCache>
                <c:formatCode>0.0</c:formatCode>
                <c:ptCount val="6"/>
                <c:pt idx="2">
                  <c:v>0</c:v>
                </c:pt>
                <c:pt idx="3">
                  <c:v>0.52282307692307706</c:v>
                </c:pt>
                <c:pt idx="4">
                  <c:v>0.941969230769231</c:v>
                </c:pt>
                <c:pt idx="5">
                  <c:v>1.0784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'3.6.1'!$I$5:$I$10</c:f>
              <c:numCache>
                <c:formatCode>0.0</c:formatCode>
                <c:ptCount val="6"/>
                <c:pt idx="2">
                  <c:v>0</c:v>
                </c:pt>
                <c:pt idx="3">
                  <c:v>0.39235384615384594</c:v>
                </c:pt>
                <c:pt idx="4">
                  <c:v>0.7069076923076919</c:v>
                </c:pt>
                <c:pt idx="5">
                  <c:v>0.8092999999999998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'3.6.1'!$J$5:$J$10</c:f>
              <c:numCache>
                <c:formatCode>0.0</c:formatCode>
                <c:ptCount val="6"/>
                <c:pt idx="2">
                  <c:v>0</c:v>
                </c:pt>
                <c:pt idx="3">
                  <c:v>0.4910999999999997</c:v>
                </c:pt>
                <c:pt idx="4">
                  <c:v>0.88481538461538478</c:v>
                </c:pt>
                <c:pt idx="5">
                  <c:v>1.0129692307692308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'3.6.1'!$K$5:$K$10</c:f>
              <c:numCache>
                <c:formatCode>General</c:formatCode>
                <c:ptCount val="6"/>
                <c:pt idx="2" formatCode="0.0">
                  <c:v>0</c:v>
                </c:pt>
                <c:pt idx="3" formatCode="0.0">
                  <c:v>0.8255307692307694</c:v>
                </c:pt>
                <c:pt idx="4" formatCode="0.0">
                  <c:v>1.4873615384615388</c:v>
                </c:pt>
                <c:pt idx="5" formatCode="0.0">
                  <c:v>1.7027923076923077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710400"/>
        <c:axId val="521278592"/>
      </c:areaChart>
      <c:lineChart>
        <c:grouping val="standard"/>
        <c:varyColors val="0"/>
        <c:ser>
          <c:idx val="8"/>
          <c:order val="8"/>
          <c:tx>
            <c:strRef>
              <c:f>'3.6.1'!$B$1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'3.6.1'!$B$5:$B$10</c:f>
              <c:numCache>
                <c:formatCode>0.0</c:formatCode>
                <c:ptCount val="6"/>
                <c:pt idx="0">
                  <c:v>2.4409947381061698</c:v>
                </c:pt>
                <c:pt idx="1">
                  <c:v>2.4660534517948207</c:v>
                </c:pt>
                <c:pt idx="2">
                  <c:v>3.3354893091005522</c:v>
                </c:pt>
                <c:pt idx="3">
                  <c:v>2.5036028420140326</c:v>
                </c:pt>
                <c:pt idx="4">
                  <c:v>2.9004727709569096</c:v>
                </c:pt>
                <c:pt idx="5">
                  <c:v>3.7023379785833299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710400"/>
        <c:axId val="521278592"/>
      </c:lineChart>
      <c:dateAx>
        <c:axId val="5227104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1278592"/>
        <c:crossesAt val="0"/>
        <c:auto val="0"/>
        <c:lblOffset val="100"/>
        <c:baseTimeUnit val="days"/>
        <c:majorUnit val="1"/>
        <c:minorUnit val="1"/>
      </c:dateAx>
      <c:valAx>
        <c:axId val="521278592"/>
        <c:scaling>
          <c:orientation val="minMax"/>
          <c:max val="1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1040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7593733595800526"/>
          <c:y val="0.18654966857956312"/>
          <c:w val="0.11896653543307087"/>
          <c:h val="0.24963032163352461"/>
        </c:manualLayout>
      </c:layout>
      <c:overlay val="0"/>
    </c:legend>
    <c:plotVisOnly val="1"/>
    <c:dispBlanksAs val="gap"/>
    <c:showDLblsOverMax val="0"/>
  </c:chart>
  <c:spPr>
    <a:noFill/>
    <a:ln w="9525">
      <a:noFill/>
    </a:ln>
    <a:ex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409E-2"/>
          <c:y val="3.929083333333333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'3.6.2'!$C$4:$C$23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8">
                  <c:v>8.6</c:v>
                </c:pt>
                <c:pt idx="9">
                  <c:v>6.7371315685273565</c:v>
                </c:pt>
                <c:pt idx="10">
                  <c:v>3.976568948148349</c:v>
                </c:pt>
                <c:pt idx="11">
                  <c:v>1.9141101266086533</c:v>
                </c:pt>
                <c:pt idx="12">
                  <c:v>0.71540230681103978</c:v>
                </c:pt>
                <c:pt idx="13">
                  <c:v>0.4148021664482151</c:v>
                </c:pt>
                <c:pt idx="14">
                  <c:v>0.1952735248654216</c:v>
                </c:pt>
                <c:pt idx="15">
                  <c:v>-1.0016846153846153</c:v>
                </c:pt>
                <c:pt idx="16">
                  <c:v>-1.2368507886751239</c:v>
                </c:pt>
                <c:pt idx="17">
                  <c:v>-1.1740585272966015</c:v>
                </c:pt>
                <c:pt idx="18">
                  <c:v>-1.149171443797556</c:v>
                </c:pt>
                <c:pt idx="19">
                  <c:v>-1.3020307692307691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'3.6.2'!$D$1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'3.6.2'!$D$4:$D$23</c:f>
              <c:numCache>
                <c:formatCode>0.0</c:formatCode>
                <c:ptCount val="20"/>
                <c:pt idx="8">
                  <c:v>0</c:v>
                </c:pt>
                <c:pt idx="9">
                  <c:v>0.68838461538461526</c:v>
                </c:pt>
                <c:pt idx="10">
                  <c:v>1.2367692307692315</c:v>
                </c:pt>
                <c:pt idx="11">
                  <c:v>1.6391538461538464</c:v>
                </c:pt>
                <c:pt idx="12">
                  <c:v>1.8864615384615391</c:v>
                </c:pt>
                <c:pt idx="13">
                  <c:v>1.9553846153846153</c:v>
                </c:pt>
                <c:pt idx="14">
                  <c:v>2.081461538461538</c:v>
                </c:pt>
                <c:pt idx="15">
                  <c:v>2.2200000000000006</c:v>
                </c:pt>
                <c:pt idx="16">
                  <c:v>2.2951538461538465</c:v>
                </c:pt>
                <c:pt idx="17">
                  <c:v>2.314923076923078</c:v>
                </c:pt>
                <c:pt idx="18">
                  <c:v>2.3200769230769227</c:v>
                </c:pt>
                <c:pt idx="19">
                  <c:v>2.3310769230769233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'3.6.2'!$E$1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'3.6.2'!$E$4:$E$23</c:f>
              <c:numCache>
                <c:formatCode>0.0</c:formatCode>
                <c:ptCount val="20"/>
                <c:pt idx="8">
                  <c:v>0</c:v>
                </c:pt>
                <c:pt idx="9">
                  <c:v>0.40953846153846085</c:v>
                </c:pt>
                <c:pt idx="10">
                  <c:v>0.73569230769230798</c:v>
                </c:pt>
                <c:pt idx="11">
                  <c:v>0.97507692307692295</c:v>
                </c:pt>
                <c:pt idx="12">
                  <c:v>1.1221538461538463</c:v>
                </c:pt>
                <c:pt idx="13">
                  <c:v>1.1632307692307693</c:v>
                </c:pt>
                <c:pt idx="14">
                  <c:v>1.2382538461538468</c:v>
                </c:pt>
                <c:pt idx="15">
                  <c:v>1.320623076923076</c:v>
                </c:pt>
                <c:pt idx="16">
                  <c:v>1.3654076923076917</c:v>
                </c:pt>
                <c:pt idx="17">
                  <c:v>1.3770923076923074</c:v>
                </c:pt>
                <c:pt idx="18">
                  <c:v>1.380223076923077</c:v>
                </c:pt>
                <c:pt idx="19">
                  <c:v>1.3867307692307689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'3.6.2'!$F$1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'3.6.2'!$F$4:$F$23</c:f>
              <c:numCache>
                <c:formatCode>0.0</c:formatCode>
                <c:ptCount val="20"/>
                <c:pt idx="8">
                  <c:v>0</c:v>
                </c:pt>
                <c:pt idx="9">
                  <c:v>0.32715384615384613</c:v>
                </c:pt>
                <c:pt idx="10">
                  <c:v>0.58783076923076893</c:v>
                </c:pt>
                <c:pt idx="11">
                  <c:v>0.77907692307692333</c:v>
                </c:pt>
                <c:pt idx="12">
                  <c:v>0.89657692307692272</c:v>
                </c:pt>
                <c:pt idx="13">
                  <c:v>0.92935384615384575</c:v>
                </c:pt>
                <c:pt idx="14">
                  <c:v>0.9892846153846151</c:v>
                </c:pt>
                <c:pt idx="15">
                  <c:v>1.0551153846153851</c:v>
                </c:pt>
                <c:pt idx="16">
                  <c:v>1.0908461538461545</c:v>
                </c:pt>
                <c:pt idx="17">
                  <c:v>1.1002230769230772</c:v>
                </c:pt>
                <c:pt idx="18">
                  <c:v>1.1026769230769233</c:v>
                </c:pt>
                <c:pt idx="19">
                  <c:v>1.1079153846153846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'3.6.2'!$G$1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'3.6.2'!$G$4:$G$23</c:f>
              <c:numCache>
                <c:formatCode>0.0</c:formatCode>
                <c:ptCount val="20"/>
                <c:pt idx="8">
                  <c:v>0</c:v>
                </c:pt>
                <c:pt idx="9">
                  <c:v>0.43595384615384702</c:v>
                </c:pt>
                <c:pt idx="10">
                  <c:v>0.78325384615384541</c:v>
                </c:pt>
                <c:pt idx="11">
                  <c:v>1.0380538461538462</c:v>
                </c:pt>
                <c:pt idx="12">
                  <c:v>1.1946846153846147</c:v>
                </c:pt>
                <c:pt idx="13">
                  <c:v>1.2383615384615383</c:v>
                </c:pt>
                <c:pt idx="14">
                  <c:v>1.3182307692307693</c:v>
                </c:pt>
                <c:pt idx="15">
                  <c:v>1.4059461538461537</c:v>
                </c:pt>
                <c:pt idx="16">
                  <c:v>1.4535692307692307</c:v>
                </c:pt>
                <c:pt idx="17">
                  <c:v>1.4660538461538455</c:v>
                </c:pt>
                <c:pt idx="18">
                  <c:v>1.4693307692307689</c:v>
                </c:pt>
                <c:pt idx="19">
                  <c:v>1.4763076923076923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'3.6.2'!$H$1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'3.6.2'!$H$4:$H$23</c:f>
              <c:numCache>
                <c:formatCode>0.0</c:formatCode>
                <c:ptCount val="20"/>
                <c:pt idx="8">
                  <c:v>0</c:v>
                </c:pt>
                <c:pt idx="9">
                  <c:v>0.56674000000000113</c:v>
                </c:pt>
                <c:pt idx="10">
                  <c:v>1.0182299999999991</c:v>
                </c:pt>
                <c:pt idx="11">
                  <c:v>1.3494700000000002</c:v>
                </c:pt>
                <c:pt idx="12">
                  <c:v>1.5530899999999992</c:v>
                </c:pt>
                <c:pt idx="13">
                  <c:v>1.6098699999999999</c:v>
                </c:pt>
                <c:pt idx="14">
                  <c:v>1.7137000000000002</c:v>
                </c:pt>
                <c:pt idx="15">
                  <c:v>1.8277299999999999</c:v>
                </c:pt>
                <c:pt idx="16">
                  <c:v>1.88964</c:v>
                </c:pt>
                <c:pt idx="17">
                  <c:v>1.9058699999999993</c:v>
                </c:pt>
                <c:pt idx="18">
                  <c:v>1.9101299999999997</c:v>
                </c:pt>
                <c:pt idx="19">
                  <c:v>1.9192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'3.6.2'!$I$1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'3.6.2'!$I$4:$I$23</c:f>
              <c:numCache>
                <c:formatCode>0.0</c:formatCode>
                <c:ptCount val="20"/>
                <c:pt idx="8">
                  <c:v>0</c:v>
                </c:pt>
                <c:pt idx="9">
                  <c:v>0.42530000000000001</c:v>
                </c:pt>
                <c:pt idx="10">
                  <c:v>0.76417999999999964</c:v>
                </c:pt>
                <c:pt idx="11">
                  <c:v>1.0128000000000004</c:v>
                </c:pt>
                <c:pt idx="12">
                  <c:v>1.1655499999999996</c:v>
                </c:pt>
                <c:pt idx="13">
                  <c:v>1.2081599999999995</c:v>
                </c:pt>
                <c:pt idx="14">
                  <c:v>1.2860699999999996</c:v>
                </c:pt>
                <c:pt idx="15">
                  <c:v>1.3716500000000007</c:v>
                </c:pt>
                <c:pt idx="16">
                  <c:v>1.4181000000000008</c:v>
                </c:pt>
                <c:pt idx="17">
                  <c:v>1.4302900000000003</c:v>
                </c:pt>
                <c:pt idx="18">
                  <c:v>1.4334800000000003</c:v>
                </c:pt>
                <c:pt idx="19">
                  <c:v>1.4402900000000001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'3.6.2'!$J$1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'3.6.2'!$J$4:$J$23</c:f>
              <c:numCache>
                <c:formatCode>0.0</c:formatCode>
                <c:ptCount val="20"/>
                <c:pt idx="8">
                  <c:v>0</c:v>
                </c:pt>
                <c:pt idx="9">
                  <c:v>0.5323999999999991</c:v>
                </c:pt>
                <c:pt idx="10">
                  <c:v>0.95640000000000036</c:v>
                </c:pt>
                <c:pt idx="11">
                  <c:v>1.2675999999999998</c:v>
                </c:pt>
                <c:pt idx="12">
                  <c:v>1.4588000000000001</c:v>
                </c:pt>
                <c:pt idx="13">
                  <c:v>1.5122</c:v>
                </c:pt>
                <c:pt idx="14">
                  <c:v>1.6097300000000008</c:v>
                </c:pt>
                <c:pt idx="15">
                  <c:v>1.7168099999999988</c:v>
                </c:pt>
                <c:pt idx="16">
                  <c:v>1.7750299999999992</c:v>
                </c:pt>
                <c:pt idx="17">
                  <c:v>1.7902199999999997</c:v>
                </c:pt>
                <c:pt idx="18">
                  <c:v>1.7942900000000002</c:v>
                </c:pt>
                <c:pt idx="19">
                  <c:v>1.8027499999999996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'3.6.2'!$K$1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'3.6.2'!$K$4:$K$23</c:f>
              <c:numCache>
                <c:formatCode>0.0</c:formatCode>
                <c:ptCount val="20"/>
                <c:pt idx="8">
                  <c:v>0</c:v>
                </c:pt>
                <c:pt idx="9">
                  <c:v>0.89489999999999981</c:v>
                </c:pt>
                <c:pt idx="10">
                  <c:v>1.607800000000001</c:v>
                </c:pt>
                <c:pt idx="11">
                  <c:v>2.1309000000000005</c:v>
                </c:pt>
                <c:pt idx="12">
                  <c:v>2.4524000000000008</c:v>
                </c:pt>
                <c:pt idx="13">
                  <c:v>2.5419999999999998</c:v>
                </c:pt>
                <c:pt idx="14">
                  <c:v>2.7058999999999997</c:v>
                </c:pt>
                <c:pt idx="15">
                  <c:v>2.886000000000001</c:v>
                </c:pt>
                <c:pt idx="16">
                  <c:v>2.9837000000000007</c:v>
                </c:pt>
                <c:pt idx="17">
                  <c:v>3.0094000000000012</c:v>
                </c:pt>
                <c:pt idx="18">
                  <c:v>3.0160999999999998</c:v>
                </c:pt>
                <c:pt idx="19">
                  <c:v>3.0304000000000002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054912"/>
        <c:axId val="524056448"/>
      </c:areaChart>
      <c:lineChart>
        <c:grouping val="standard"/>
        <c:varyColors val="0"/>
        <c:ser>
          <c:idx val="11"/>
          <c:order val="8"/>
          <c:tx>
            <c:strRef>
              <c:f>'3.6.2'!$N$1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'3.6.2'!$N$4:$N$23</c:f>
              <c:numCache>
                <c:formatCode>General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7.5</c:v>
                </c:pt>
                <c:pt idx="5" formatCode="0.0">
                  <c:v>7</c:v>
                </c:pt>
                <c:pt idx="6" formatCode="0.0">
                  <c:v>6.5</c:v>
                </c:pt>
                <c:pt idx="7" formatCode="0.0">
                  <c:v>6</c:v>
                </c:pt>
                <c:pt idx="8" formatCode="0.0">
                  <c:v>5.75</c:v>
                </c:pt>
                <c:pt idx="9" formatCode="0.0">
                  <c:v>5.5</c:v>
                </c:pt>
                <c:pt idx="10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'3.6.2'!$M$1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'3.6.2'!$M$4:$M$23</c:f>
              <c:numCache>
                <c:formatCode>General</c:formatCode>
                <c:ptCount val="20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5.5</c:v>
                </c:pt>
                <c:pt idx="5" formatCode="0.0">
                  <c:v>5</c:v>
                </c:pt>
                <c:pt idx="6" formatCode="0.0">
                  <c:v>4.5</c:v>
                </c:pt>
                <c:pt idx="7" formatCode="0.0">
                  <c:v>4</c:v>
                </c:pt>
                <c:pt idx="8" formatCode="0.0">
                  <c:v>3.75</c:v>
                </c:pt>
                <c:pt idx="9" formatCode="0.0">
                  <c:v>3.5</c:v>
                </c:pt>
                <c:pt idx="10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'3.6.2'!$O$1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'3.6.2'!$O$4:$O$23</c:f>
              <c:numCache>
                <c:formatCode>General</c:formatCode>
                <c:ptCount val="20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10</c:v>
                </c:pt>
                <c:pt idx="4">
                  <c:v>9.5</c:v>
                </c:pt>
                <c:pt idx="5" formatCode="0.0">
                  <c:v>9</c:v>
                </c:pt>
                <c:pt idx="6" formatCode="0.0">
                  <c:v>8.5</c:v>
                </c:pt>
                <c:pt idx="7" formatCode="0.0">
                  <c:v>8</c:v>
                </c:pt>
                <c:pt idx="8" formatCode="0.0">
                  <c:v>7.75</c:v>
                </c:pt>
                <c:pt idx="9" formatCode="0.0">
                  <c:v>7.5</c:v>
                </c:pt>
                <c:pt idx="10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'3.6.2'!$B$1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8.6</c:v>
                </c:pt>
                <c:pt idx="9">
                  <c:v>8.5981623377581258</c:v>
                </c:pt>
                <c:pt idx="10">
                  <c:v>7.320115101994503</c:v>
                </c:pt>
                <c:pt idx="11">
                  <c:v>6.3454716650701926</c:v>
                </c:pt>
                <c:pt idx="12">
                  <c:v>5.8152792298879632</c:v>
                </c:pt>
                <c:pt idx="13">
                  <c:v>5.7011329356789844</c:v>
                </c:pt>
                <c:pt idx="14">
                  <c:v>5.8225042940961913</c:v>
                </c:pt>
                <c:pt idx="15">
                  <c:v>5</c:v>
                </c:pt>
                <c:pt idx="16">
                  <c:v>4.9681261344017997</c:v>
                </c:pt>
                <c:pt idx="17">
                  <c:v>5.0842337803957065</c:v>
                </c:pt>
                <c:pt idx="18">
                  <c:v>5.1231362485101357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54912"/>
        <c:axId val="524056448"/>
      </c:lineChart>
      <c:catAx>
        <c:axId val="5240549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644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24056448"/>
        <c:scaling>
          <c:orientation val="minMax"/>
          <c:max val="20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491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5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5888429752066074E-2"/>
          <c:y val="0.65964874857792943"/>
          <c:w val="0.20523186409550045"/>
          <c:h val="0.25863196814562001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84231500048423E-2"/>
          <c:y val="4.6271186440677965E-2"/>
          <c:w val="0.64569906884246353"/>
          <c:h val="0.62939766003825792"/>
        </c:manualLayout>
      </c:layout>
      <c:lineChart>
        <c:grouping val="standard"/>
        <c:varyColors val="0"/>
        <c:ser>
          <c:idx val="3"/>
          <c:order val="0"/>
          <c:tx>
            <c:strRef>
              <c:f>'2.1.6'!$B$2</c:f>
              <c:strCache>
                <c:ptCount val="1"/>
                <c:pt idx="0">
                  <c:v>Gasoline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'2.1.6'!$B$5:$B$31</c:f>
              <c:numCache>
                <c:formatCode>0.0</c:formatCode>
                <c:ptCount val="27"/>
                <c:pt idx="0">
                  <c:v>23.920277451869723</c:v>
                </c:pt>
                <c:pt idx="1">
                  <c:v>27.772172386637372</c:v>
                </c:pt>
                <c:pt idx="2">
                  <c:v>25.979822559940843</c:v>
                </c:pt>
                <c:pt idx="3">
                  <c:v>20.867434540797767</c:v>
                </c:pt>
                <c:pt idx="4">
                  <c:v>15.021597076266193</c:v>
                </c:pt>
                <c:pt idx="5">
                  <c:v>11.055593121061319</c:v>
                </c:pt>
                <c:pt idx="6">
                  <c:v>9.7633505368172049</c:v>
                </c:pt>
                <c:pt idx="7">
                  <c:v>9.8559893333337101</c:v>
                </c:pt>
                <c:pt idx="8">
                  <c:v>11.802544843436575</c:v>
                </c:pt>
                <c:pt idx="9">
                  <c:v>16.109671278479119</c:v>
                </c:pt>
                <c:pt idx="10">
                  <c:v>18.16597978004895</c:v>
                </c:pt>
                <c:pt idx="11">
                  <c:v>20.565003427629065</c:v>
                </c:pt>
                <c:pt idx="12">
                  <c:v>22.261605526893721</c:v>
                </c:pt>
                <c:pt idx="13">
                  <c:v>22.045679252282525</c:v>
                </c:pt>
                <c:pt idx="14">
                  <c:v>18.968585316495673</c:v>
                </c:pt>
                <c:pt idx="15">
                  <c:v>16.732645469540998</c:v>
                </c:pt>
                <c:pt idx="16">
                  <c:v>16.501533450588759</c:v>
                </c:pt>
                <c:pt idx="17">
                  <c:v>17.748437663473776</c:v>
                </c:pt>
                <c:pt idx="18">
                  <c:v>18.253551356738857</c:v>
                </c:pt>
                <c:pt idx="19">
                  <c:v>19.318117719805251</c:v>
                </c:pt>
                <c:pt idx="20">
                  <c:v>23.320986632957812</c:v>
                </c:pt>
                <c:pt idx="21">
                  <c:v>23.950772842335326</c:v>
                </c:pt>
                <c:pt idx="22">
                  <c:v>17.369943665411895</c:v>
                </c:pt>
                <c:pt idx="23">
                  <c:v>7.8573894279669574</c:v>
                </c:pt>
                <c:pt idx="24">
                  <c:v>-2.6040883136265172</c:v>
                </c:pt>
                <c:pt idx="25">
                  <c:v>-5.6662299112673207</c:v>
                </c:pt>
                <c:pt idx="26">
                  <c:v>-3.5657264851266639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4-4017-902F-F79226E922FC}"/>
            </c:ext>
          </c:extLst>
        </c:ser>
        <c:ser>
          <c:idx val="6"/>
          <c:order val="1"/>
          <c:tx>
            <c:strRef>
              <c:f>'2.1.6'!$C$2</c:f>
              <c:strCache>
                <c:ptCount val="1"/>
                <c:pt idx="0">
                  <c:v>Diesel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'2.1.6'!$C$5:$C$31</c:f>
              <c:numCache>
                <c:formatCode>0.0</c:formatCode>
                <c:ptCount val="27"/>
                <c:pt idx="0">
                  <c:v>31.610606803057351</c:v>
                </c:pt>
                <c:pt idx="1">
                  <c:v>40.813045284956331</c:v>
                </c:pt>
                <c:pt idx="2">
                  <c:v>34.981055655051591</c:v>
                </c:pt>
                <c:pt idx="3">
                  <c:v>27.65204758994561</c:v>
                </c:pt>
                <c:pt idx="4">
                  <c:v>21.834396316747373</c:v>
                </c:pt>
                <c:pt idx="5">
                  <c:v>16.68563473481899</c:v>
                </c:pt>
                <c:pt idx="6">
                  <c:v>14.332275799355727</c:v>
                </c:pt>
                <c:pt idx="7">
                  <c:v>13.596722066950377</c:v>
                </c:pt>
                <c:pt idx="8">
                  <c:v>14.316279279880774</c:v>
                </c:pt>
                <c:pt idx="9">
                  <c:v>20.554374653815614</c:v>
                </c:pt>
                <c:pt idx="10">
                  <c:v>22.774093360113739</c:v>
                </c:pt>
                <c:pt idx="11">
                  <c:v>24.56056916551583</c:v>
                </c:pt>
                <c:pt idx="12">
                  <c:v>24.892555534606586</c:v>
                </c:pt>
                <c:pt idx="13">
                  <c:v>25.20811240741034</c:v>
                </c:pt>
                <c:pt idx="14">
                  <c:v>21.667168920562702</c:v>
                </c:pt>
                <c:pt idx="15">
                  <c:v>19.708658894801573</c:v>
                </c:pt>
                <c:pt idx="16">
                  <c:v>18.913307409301211</c:v>
                </c:pt>
                <c:pt idx="17">
                  <c:v>20.762739260876018</c:v>
                </c:pt>
                <c:pt idx="18">
                  <c:v>22.032644890866464</c:v>
                </c:pt>
                <c:pt idx="19">
                  <c:v>24.001329594401781</c:v>
                </c:pt>
                <c:pt idx="20">
                  <c:v>29.102754318708975</c:v>
                </c:pt>
                <c:pt idx="21">
                  <c:v>30.818994550721271</c:v>
                </c:pt>
                <c:pt idx="22">
                  <c:v>26.738580594495758</c:v>
                </c:pt>
                <c:pt idx="23">
                  <c:v>17.112849981501085</c:v>
                </c:pt>
                <c:pt idx="24">
                  <c:v>6.1544117083690395</c:v>
                </c:pt>
                <c:pt idx="25">
                  <c:v>1.5651298249666183</c:v>
                </c:pt>
                <c:pt idx="26">
                  <c:v>4.3443271881971697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4-4017-902F-F79226E922FC}"/>
            </c:ext>
          </c:extLst>
        </c:ser>
        <c:ser>
          <c:idx val="0"/>
          <c:order val="2"/>
          <c:tx>
            <c:strRef>
              <c:f>'2.1.6'!$D$2</c:f>
              <c:strCache>
                <c:ptCount val="1"/>
                <c:pt idx="0">
                  <c:v>LPG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'2.1.6'!$D$5:$D$31</c:f>
              <c:numCache>
                <c:formatCode>0.0</c:formatCode>
                <c:ptCount val="27"/>
                <c:pt idx="0">
                  <c:v>38.0381618551137</c:v>
                </c:pt>
                <c:pt idx="1">
                  <c:v>38.17974242050289</c:v>
                </c:pt>
                <c:pt idx="2">
                  <c:v>37.790721293859121</c:v>
                </c:pt>
                <c:pt idx="3">
                  <c:v>39.083658222591311</c:v>
                </c:pt>
                <c:pt idx="4">
                  <c:v>40.507869991839044</c:v>
                </c:pt>
                <c:pt idx="5">
                  <c:v>34.679140795878766</c:v>
                </c:pt>
                <c:pt idx="6">
                  <c:v>13.788891839040346</c:v>
                </c:pt>
                <c:pt idx="7">
                  <c:v>17.840484648740357</c:v>
                </c:pt>
                <c:pt idx="8">
                  <c:v>20.423339353460548</c:v>
                </c:pt>
                <c:pt idx="9">
                  <c:v>9.9643598420781956</c:v>
                </c:pt>
                <c:pt idx="10">
                  <c:v>5.3996038933991741</c:v>
                </c:pt>
                <c:pt idx="11">
                  <c:v>3.535018577802802</c:v>
                </c:pt>
                <c:pt idx="12">
                  <c:v>9.1837742611189981</c:v>
                </c:pt>
                <c:pt idx="13">
                  <c:v>16.356072670698182</c:v>
                </c:pt>
                <c:pt idx="14">
                  <c:v>13.663990225329243</c:v>
                </c:pt>
                <c:pt idx="15">
                  <c:v>10.179112131100212</c:v>
                </c:pt>
                <c:pt idx="16">
                  <c:v>13.143792412625885</c:v>
                </c:pt>
                <c:pt idx="17">
                  <c:v>20.324369660069365</c:v>
                </c:pt>
                <c:pt idx="18">
                  <c:v>27.810107564017443</c:v>
                </c:pt>
                <c:pt idx="19">
                  <c:v>15.16157245866205</c:v>
                </c:pt>
                <c:pt idx="20">
                  <c:v>-0.56377178429951869</c:v>
                </c:pt>
                <c:pt idx="21">
                  <c:v>20.538640547476334</c:v>
                </c:pt>
                <c:pt idx="22">
                  <c:v>28.550178007679875</c:v>
                </c:pt>
                <c:pt idx="23">
                  <c:v>14.498305332729643</c:v>
                </c:pt>
                <c:pt idx="24">
                  <c:v>-3.1145899305170417</c:v>
                </c:pt>
                <c:pt idx="25">
                  <c:v>-18.194567471279214</c:v>
                </c:pt>
                <c:pt idx="26">
                  <c:v>-12.0678874352708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4-4017-902F-F79226E9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393328"/>
        <c:axId val="465394640"/>
      </c:lineChart>
      <c:dateAx>
        <c:axId val="465393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65394640"/>
        <c:crosses val="autoZero"/>
        <c:auto val="1"/>
        <c:lblOffset val="100"/>
        <c:baseTimeUnit val="months"/>
        <c:minorUnit val="24"/>
        <c:minorTimeUnit val="months"/>
      </c:dateAx>
      <c:valAx>
        <c:axId val="465394640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6539332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580238426303109E-2"/>
          <c:y val="0.74921793674095827"/>
          <c:w val="0.66942205302835245"/>
          <c:h val="0.25078206325904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27593042971411E-2"/>
          <c:y val="4.6271186440677965E-2"/>
          <c:w val="0.63983358617721509"/>
          <c:h val="0.63629876773877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'2.1.6'!$B$35</c:f>
              <c:strCache>
                <c:ptCount val="1"/>
                <c:pt idx="0">
                  <c:v>Gasoline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'2.1.6'!$B$38:$B$40</c:f>
              <c:numCache>
                <c:formatCode>0.0</c:formatCode>
                <c:ptCount val="3"/>
                <c:pt idx="0">
                  <c:v>29.011938527062647</c:v>
                </c:pt>
                <c:pt idx="1">
                  <c:v>25.531505160992147</c:v>
                </c:pt>
                <c:pt idx="2">
                  <c:v>21.825788323446766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3-4E70-8595-6528D26F3299}"/>
            </c:ext>
          </c:extLst>
        </c:ser>
        <c:ser>
          <c:idx val="1"/>
          <c:order val="1"/>
          <c:tx>
            <c:strRef>
              <c:f>'2.1.6'!$C$35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'2.1.6'!$C$38:$C$40</c:f>
              <c:numCache>
                <c:formatCode>0.0</c:formatCode>
                <c:ptCount val="3"/>
                <c:pt idx="0">
                  <c:v>61.155547798708163</c:v>
                </c:pt>
                <c:pt idx="1">
                  <c:v>63.959071534945821</c:v>
                </c:pt>
                <c:pt idx="2">
                  <c:v>66.583827661567284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3-4E70-8595-6528D26F3299}"/>
            </c:ext>
          </c:extLst>
        </c:ser>
        <c:ser>
          <c:idx val="4"/>
          <c:order val="2"/>
          <c:tx>
            <c:strRef>
              <c:f>'2.1.6'!$D$35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'2.1.6'!$D$38:$D$40</c:f>
              <c:numCache>
                <c:formatCode>0.0</c:formatCode>
                <c:ptCount val="3"/>
                <c:pt idx="0">
                  <c:v>9.8325136742291814</c:v>
                </c:pt>
                <c:pt idx="1">
                  <c:v>10.509423304062034</c:v>
                </c:pt>
                <c:pt idx="2">
                  <c:v>11.590384014985954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3-4E70-8595-6528D26F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39457008"/>
        <c:axId val="1339453400"/>
      </c:barChart>
      <c:valAx>
        <c:axId val="1339453400"/>
        <c:scaling>
          <c:orientation val="minMax"/>
          <c:max val="100"/>
        </c:scaling>
        <c:delete val="0"/>
        <c:axPos val="r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/>
        </c:spPr>
        <c:crossAx val="1339457008"/>
        <c:crosses val="max"/>
        <c:crossBetween val="between"/>
      </c:valAx>
      <c:catAx>
        <c:axId val="1339457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/>
        </c:spPr>
        <c:txPr>
          <a:bodyPr/>
          <a:lstStyle/>
          <a:p>
            <a:pPr>
              <a:defRPr sz="700"/>
            </a:pPr>
            <a:endParaRPr lang="en-US"/>
          </a:p>
        </c:txPr>
        <c:crossAx val="13394534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uk-UA"/>
              <a:t>Внески компонентів у зміну адміністративно регульованих цін за місяць,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pct50">
              <a:fgClr>
                <a:srgbClr val="996633"/>
              </a:fgClr>
              <a:bgClr>
                <a:srgbClr val="FFFFFF"/>
              </a:bgClr>
            </a:pattFill>
            <a:ln w="12700">
              <a:solidFill>
                <a:srgbClr val="6633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F5D-47D8-9200-770C2F592F4D}"/>
            </c:ext>
          </c:extLst>
        </c:ser>
        <c:ser>
          <c:idx val="0"/>
          <c:order val="1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33"/>
            </a:solidFill>
            <a:ln w="12700">
              <a:solidFill>
                <a:srgbClr val="8080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F5D-47D8-9200-770C2F592F4D}"/>
            </c:ext>
          </c:extLst>
        </c:ser>
        <c:ser>
          <c:idx val="1"/>
          <c:order val="2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smCheck">
              <a:fgClr>
                <a:srgbClr val="969696"/>
              </a:fgClr>
              <a:bgClr>
                <a:srgbClr val="FFFFFF"/>
              </a:bgClr>
            </a:pattFill>
            <a:ln w="12700">
              <a:solidFill>
                <a:srgbClr val="80808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F5D-47D8-9200-770C2F592F4D}"/>
            </c:ext>
          </c:extLst>
        </c:ser>
        <c:ser>
          <c:idx val="3"/>
          <c:order val="3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dkHorz">
              <a:fgClr>
                <a:srgbClr val="FF8080"/>
              </a:fgClr>
              <a:bgClr>
                <a:srgbClr val="FFFFFF"/>
              </a:bgClr>
            </a:pattFill>
            <a:ln w="12700">
              <a:solidFill>
                <a:srgbClr val="996666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F5D-47D8-9200-770C2F592F4D}"/>
            </c:ext>
          </c:extLst>
        </c:ser>
        <c:ser>
          <c:idx val="2"/>
          <c:order val="4"/>
          <c:tx>
            <c:v>хліб</c:v>
          </c:tx>
          <c:spPr>
            <a:solidFill>
              <a:srgbClr val="FFFFC0"/>
            </a:solidFill>
            <a:ln w="12700">
              <a:solidFill>
                <a:srgbClr val="8080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F5D-47D8-9200-770C2F592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29410928"/>
        <c:axId val="229411320"/>
      </c:barChart>
      <c:catAx>
        <c:axId val="22941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uk-UA"/>
                  <a:t>Джерело: ДССУ та власні розрахунки.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2294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411320"/>
        <c:scaling>
          <c:orientation val="minMax"/>
          <c:max val="0.9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229410928"/>
        <c:crosses val="autoZero"/>
        <c:crossBetween val="between"/>
        <c:majorUnit val="0.3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2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862069369985201E-2"/>
          <c:y val="2.3054755043227664E-2"/>
          <c:w val="0.93931054885920151"/>
          <c:h val="0.74927953890489918"/>
        </c:manualLayout>
      </c:layout>
      <c:lineChart>
        <c:grouping val="standard"/>
        <c:varyColors val="0"/>
        <c:ser>
          <c:idx val="3"/>
          <c:order val="0"/>
          <c:tx>
            <c:strRef>
              <c:f>'2.1.7'!$D$1</c:f>
              <c:strCache>
                <c:ptCount val="1"/>
                <c:pt idx="0">
                  <c:v>Alcoholic beverages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0-B001-4B32-8755-7C90D59E9A2B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1-B001-4B32-8755-7C90D59E9A2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2-B001-4B32-8755-7C90D59E9A2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3-B001-4B32-8755-7C90D59E9A2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B001-4B32-8755-7C90D59E9A2B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5-B001-4B32-8755-7C90D59E9A2B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6-B001-4B32-8755-7C90D59E9A2B}"/>
              </c:ext>
            </c:extLst>
          </c:dPt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'2.1.7'!$D$4:$D$30</c:f>
              <c:numCache>
                <c:formatCode>0.0</c:formatCode>
                <c:ptCount val="27"/>
                <c:pt idx="0">
                  <c:v>21.599999999999994</c:v>
                </c:pt>
                <c:pt idx="1">
                  <c:v>21.200000000000003</c:v>
                </c:pt>
                <c:pt idx="2">
                  <c:v>20.599999999999994</c:v>
                </c:pt>
                <c:pt idx="3">
                  <c:v>19.299999999999997</c:v>
                </c:pt>
                <c:pt idx="4">
                  <c:v>16.700000000000003</c:v>
                </c:pt>
                <c:pt idx="5">
                  <c:v>15.400000000000006</c:v>
                </c:pt>
                <c:pt idx="6">
                  <c:v>15.200000000000003</c:v>
                </c:pt>
                <c:pt idx="7">
                  <c:v>15.200000000000003</c:v>
                </c:pt>
                <c:pt idx="8">
                  <c:v>17.200000000000003</c:v>
                </c:pt>
                <c:pt idx="9">
                  <c:v>17</c:v>
                </c:pt>
                <c:pt idx="10">
                  <c:v>16.900000000000006</c:v>
                </c:pt>
                <c:pt idx="11">
                  <c:v>11.700000000000003</c:v>
                </c:pt>
                <c:pt idx="12">
                  <c:v>11.400000000000006</c:v>
                </c:pt>
                <c:pt idx="13">
                  <c:v>11.299999999999997</c:v>
                </c:pt>
                <c:pt idx="14">
                  <c:v>11.299999999999997</c:v>
                </c:pt>
                <c:pt idx="15">
                  <c:v>11.299999999999997</c:v>
                </c:pt>
                <c:pt idx="16">
                  <c:v>11.400000000000006</c:v>
                </c:pt>
                <c:pt idx="17">
                  <c:v>10.900000000000006</c:v>
                </c:pt>
                <c:pt idx="18">
                  <c:v>11.200000000000003</c:v>
                </c:pt>
                <c:pt idx="19">
                  <c:v>10.900000000000006</c:v>
                </c:pt>
                <c:pt idx="20">
                  <c:v>8.0999999999999943</c:v>
                </c:pt>
                <c:pt idx="21">
                  <c:v>10.099999999999994</c:v>
                </c:pt>
                <c:pt idx="22">
                  <c:v>10.400000000000006</c:v>
                </c:pt>
                <c:pt idx="23">
                  <c:v>10.099999999999994</c:v>
                </c:pt>
                <c:pt idx="24">
                  <c:v>10.099999999999994</c:v>
                </c:pt>
                <c:pt idx="25">
                  <c:v>10.200000000000003</c:v>
                </c:pt>
                <c:pt idx="26">
                  <c:v>9.9000000000000057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01-4B32-8755-7C90D59E9A2B}"/>
            </c:ext>
          </c:extLst>
        </c:ser>
        <c:ser>
          <c:idx val="0"/>
          <c:order val="1"/>
          <c:tx>
            <c:strRef>
              <c:f>'2.1.7'!$E$1</c:f>
              <c:strCache>
                <c:ptCount val="1"/>
                <c:pt idx="0">
                  <c:v>Tobacco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'2.1.7'!$E$4:$E$30</c:f>
              <c:numCache>
                <c:formatCode>0.0</c:formatCode>
                <c:ptCount val="27"/>
                <c:pt idx="0">
                  <c:v>29.9</c:v>
                </c:pt>
                <c:pt idx="1">
                  <c:v>38</c:v>
                </c:pt>
                <c:pt idx="2">
                  <c:v>39.4</c:v>
                </c:pt>
                <c:pt idx="3">
                  <c:v>37.9</c:v>
                </c:pt>
                <c:pt idx="4">
                  <c:v>40.799999999999997</c:v>
                </c:pt>
                <c:pt idx="5">
                  <c:v>43.7</c:v>
                </c:pt>
                <c:pt idx="6">
                  <c:v>43.2</c:v>
                </c:pt>
                <c:pt idx="7">
                  <c:v>41.6</c:v>
                </c:pt>
                <c:pt idx="8">
                  <c:v>41.1</c:v>
                </c:pt>
                <c:pt idx="9">
                  <c:v>39.4</c:v>
                </c:pt>
                <c:pt idx="10">
                  <c:v>37.9</c:v>
                </c:pt>
                <c:pt idx="11">
                  <c:v>36.299999999999997</c:v>
                </c:pt>
                <c:pt idx="12">
                  <c:v>35.6</c:v>
                </c:pt>
                <c:pt idx="13">
                  <c:v>34.299999999999997</c:v>
                </c:pt>
                <c:pt idx="14">
                  <c:v>33.700000000000003</c:v>
                </c:pt>
                <c:pt idx="15">
                  <c:v>33.299999999999997</c:v>
                </c:pt>
                <c:pt idx="16">
                  <c:v>29.4</c:v>
                </c:pt>
                <c:pt idx="17">
                  <c:v>26.2</c:v>
                </c:pt>
                <c:pt idx="18">
                  <c:v>25.3</c:v>
                </c:pt>
                <c:pt idx="19">
                  <c:v>23.8</c:v>
                </c:pt>
                <c:pt idx="20">
                  <c:v>22.4</c:v>
                </c:pt>
                <c:pt idx="21">
                  <c:v>22.6</c:v>
                </c:pt>
                <c:pt idx="22">
                  <c:v>23.4</c:v>
                </c:pt>
                <c:pt idx="23">
                  <c:v>24.5</c:v>
                </c:pt>
                <c:pt idx="24">
                  <c:v>25</c:v>
                </c:pt>
                <c:pt idx="25">
                  <c:v>24.5</c:v>
                </c:pt>
                <c:pt idx="2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1-4B32-8755-7C90D59E9A2B}"/>
            </c:ext>
          </c:extLst>
        </c:ser>
        <c:ser>
          <c:idx val="2"/>
          <c:order val="2"/>
          <c:tx>
            <c:strRef>
              <c:f>'2.1.7'!$B$1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01-4B32-8755-7C90D59E9A2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B001-4B32-8755-7C90D59E9A2B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B-B001-4B32-8755-7C90D59E9A2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C-B001-4B32-8755-7C90D59E9A2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D-B001-4B32-8755-7C90D59E9A2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E-B001-4B32-8755-7C90D59E9A2B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F-B001-4B32-8755-7C90D59E9A2B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B001-4B32-8755-7C90D59E9A2B}"/>
              </c:ext>
            </c:extLst>
          </c:dPt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'2.1.7'!$B$4:$B$30</c:f>
              <c:numCache>
                <c:formatCode>0.0</c:formatCode>
                <c:ptCount val="27"/>
                <c:pt idx="0">
                  <c:v>46.6</c:v>
                </c:pt>
                <c:pt idx="1">
                  <c:v>46.5</c:v>
                </c:pt>
                <c:pt idx="2">
                  <c:v>49.5</c:v>
                </c:pt>
                <c:pt idx="3">
                  <c:v>25.1</c:v>
                </c:pt>
                <c:pt idx="4">
                  <c:v>28.6</c:v>
                </c:pt>
                <c:pt idx="5">
                  <c:v>29.2</c:v>
                </c:pt>
                <c:pt idx="6">
                  <c:v>27.8</c:v>
                </c:pt>
                <c:pt idx="7">
                  <c:v>27.3</c:v>
                </c:pt>
                <c:pt idx="8">
                  <c:v>23.2</c:v>
                </c:pt>
                <c:pt idx="9">
                  <c:v>15.2</c:v>
                </c:pt>
                <c:pt idx="10">
                  <c:v>10.3</c:v>
                </c:pt>
                <c:pt idx="11">
                  <c:v>10.6</c:v>
                </c:pt>
                <c:pt idx="12">
                  <c:v>10.7</c:v>
                </c:pt>
                <c:pt idx="13">
                  <c:v>10.9</c:v>
                </c:pt>
                <c:pt idx="14">
                  <c:v>6</c:v>
                </c:pt>
                <c:pt idx="15">
                  <c:v>5.6</c:v>
                </c:pt>
                <c:pt idx="16">
                  <c:v>4.9000000000000004</c:v>
                </c:pt>
                <c:pt idx="17">
                  <c:v>4.7</c:v>
                </c:pt>
                <c:pt idx="18">
                  <c:v>4.5999999999999996</c:v>
                </c:pt>
                <c:pt idx="19">
                  <c:v>4.8</c:v>
                </c:pt>
                <c:pt idx="20">
                  <c:v>4.5999999999999996</c:v>
                </c:pt>
                <c:pt idx="21">
                  <c:v>4.7</c:v>
                </c:pt>
                <c:pt idx="22">
                  <c:v>10.199999999999999</c:v>
                </c:pt>
                <c:pt idx="23">
                  <c:v>10.6</c:v>
                </c:pt>
                <c:pt idx="24">
                  <c:v>13.1</c:v>
                </c:pt>
                <c:pt idx="25">
                  <c:v>13.2</c:v>
                </c:pt>
                <c:pt idx="26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01-4B32-8755-7C90D59E9A2B}"/>
            </c:ext>
          </c:extLst>
        </c:ser>
        <c:ser>
          <c:idx val="4"/>
          <c:order val="3"/>
          <c:tx>
            <c:strRef>
              <c:f>'2.1.7'!$C$1</c:f>
              <c:strCache>
                <c:ptCount val="1"/>
                <c:pt idx="0">
                  <c:v>Bread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'2.1.7'!$C$4:$C$30</c:f>
              <c:numCache>
                <c:formatCode>0.0</c:formatCode>
                <c:ptCount val="27"/>
                <c:pt idx="0">
                  <c:v>7.7</c:v>
                </c:pt>
                <c:pt idx="1">
                  <c:v>10.6</c:v>
                </c:pt>
                <c:pt idx="2">
                  <c:v>12.6</c:v>
                </c:pt>
                <c:pt idx="3">
                  <c:v>13.5</c:v>
                </c:pt>
                <c:pt idx="4">
                  <c:v>14.2</c:v>
                </c:pt>
                <c:pt idx="5">
                  <c:v>14.7</c:v>
                </c:pt>
                <c:pt idx="6">
                  <c:v>15.7</c:v>
                </c:pt>
                <c:pt idx="7">
                  <c:v>17.2</c:v>
                </c:pt>
                <c:pt idx="8">
                  <c:v>18.399999999999999</c:v>
                </c:pt>
                <c:pt idx="9">
                  <c:v>19.5</c:v>
                </c:pt>
                <c:pt idx="10">
                  <c:v>20.5</c:v>
                </c:pt>
                <c:pt idx="11">
                  <c:v>20.100000000000001</c:v>
                </c:pt>
                <c:pt idx="12">
                  <c:v>20.399999999999999</c:v>
                </c:pt>
                <c:pt idx="13">
                  <c:v>18.399999999999999</c:v>
                </c:pt>
                <c:pt idx="14">
                  <c:v>17.600000000000001</c:v>
                </c:pt>
                <c:pt idx="15">
                  <c:v>18</c:v>
                </c:pt>
                <c:pt idx="16">
                  <c:v>17.8</c:v>
                </c:pt>
                <c:pt idx="17">
                  <c:v>17.7</c:v>
                </c:pt>
                <c:pt idx="18">
                  <c:v>17.8</c:v>
                </c:pt>
                <c:pt idx="19">
                  <c:v>17.100000000000001</c:v>
                </c:pt>
                <c:pt idx="20">
                  <c:v>19.2</c:v>
                </c:pt>
                <c:pt idx="21">
                  <c:v>20.6</c:v>
                </c:pt>
                <c:pt idx="22">
                  <c:v>21.8</c:v>
                </c:pt>
                <c:pt idx="23">
                  <c:v>21.5</c:v>
                </c:pt>
                <c:pt idx="24">
                  <c:v>20.9</c:v>
                </c:pt>
                <c:pt idx="25">
                  <c:v>20.399999999999999</c:v>
                </c:pt>
                <c:pt idx="2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01-4B32-8755-7C90D59E9A2B}"/>
            </c:ext>
          </c:extLst>
        </c:ser>
        <c:ser>
          <c:idx val="1"/>
          <c:order val="4"/>
          <c:tx>
            <c:strRef>
              <c:f>'2.1.7'!$F$1</c:f>
              <c:strCache>
                <c:ptCount val="1"/>
                <c:pt idx="0">
                  <c:v>Railway transport services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'2.1.7'!$F$4:$F$30</c:f>
              <c:numCache>
                <c:formatCode>0.0</c:formatCode>
                <c:ptCount val="27"/>
                <c:pt idx="0">
                  <c:v>3.7</c:v>
                </c:pt>
                <c:pt idx="1">
                  <c:v>2.2999999999999998</c:v>
                </c:pt>
                <c:pt idx="2">
                  <c:v>2.2000000000000002</c:v>
                </c:pt>
                <c:pt idx="3">
                  <c:v>-0.2</c:v>
                </c:pt>
                <c:pt idx="4">
                  <c:v>0</c:v>
                </c:pt>
                <c:pt idx="5">
                  <c:v>-0.3</c:v>
                </c:pt>
                <c:pt idx="6">
                  <c:v>6.4</c:v>
                </c:pt>
                <c:pt idx="7">
                  <c:v>7.1</c:v>
                </c:pt>
                <c:pt idx="8">
                  <c:v>7.4</c:v>
                </c:pt>
                <c:pt idx="9">
                  <c:v>6.5</c:v>
                </c:pt>
                <c:pt idx="10">
                  <c:v>6</c:v>
                </c:pt>
                <c:pt idx="11">
                  <c:v>5.9</c:v>
                </c:pt>
                <c:pt idx="12">
                  <c:v>6.6</c:v>
                </c:pt>
                <c:pt idx="13">
                  <c:v>7.1</c:v>
                </c:pt>
                <c:pt idx="14">
                  <c:v>7</c:v>
                </c:pt>
                <c:pt idx="15">
                  <c:v>7.3</c:v>
                </c:pt>
                <c:pt idx="16">
                  <c:v>8.6</c:v>
                </c:pt>
                <c:pt idx="17">
                  <c:v>15.6</c:v>
                </c:pt>
                <c:pt idx="18">
                  <c:v>8.5</c:v>
                </c:pt>
                <c:pt idx="19">
                  <c:v>8.6999999999999993</c:v>
                </c:pt>
                <c:pt idx="20">
                  <c:v>6.9</c:v>
                </c:pt>
                <c:pt idx="21">
                  <c:v>15.3</c:v>
                </c:pt>
                <c:pt idx="22">
                  <c:v>15.4</c:v>
                </c:pt>
                <c:pt idx="23">
                  <c:v>15.9</c:v>
                </c:pt>
                <c:pt idx="24">
                  <c:v>20.7</c:v>
                </c:pt>
                <c:pt idx="25">
                  <c:v>26.8</c:v>
                </c:pt>
                <c:pt idx="26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01-4B32-8755-7C90D59E9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888504"/>
        <c:axId val="230888896"/>
      </c:lineChart>
      <c:dateAx>
        <c:axId val="230888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30888896"/>
        <c:crosses val="autoZero"/>
        <c:auto val="0"/>
        <c:lblOffset val="100"/>
        <c:baseTimeUnit val="months"/>
        <c:majorUnit val="1"/>
        <c:majorTimeUnit val="months"/>
        <c:minorUnit val="12"/>
        <c:minorTimeUnit val="months"/>
      </c:dateAx>
      <c:valAx>
        <c:axId val="230888896"/>
        <c:scaling>
          <c:orientation val="minMax"/>
          <c:max val="5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3088850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144999886541564"/>
          <c:w val="0.9558622765924033"/>
          <c:h val="0.207492795389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91666666666667E-2"/>
          <c:y val="2.8776978417266189E-2"/>
          <c:w val="0.91666666666666663"/>
          <c:h val="0.93525179856115104"/>
        </c:manualLayout>
      </c:layout>
      <c:areaChart>
        <c:grouping val="stacked"/>
        <c:varyColors val="0"/>
        <c:ser>
          <c:idx val="0"/>
          <c:order val="0"/>
          <c:tx>
            <c:strRef>
              <c:f>'2.1.8'!$A$6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69B190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0833333333333333"/>
                  <c:y val="-0.424460431654676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'2.1.8'!$D$6:$I$6</c:f>
              <c:numCache>
                <c:formatCode>0.0</c:formatCode>
                <c:ptCount val="6"/>
                <c:pt idx="0">
                  <c:v>73.61</c:v>
                </c:pt>
                <c:pt idx="1">
                  <c:v>73.61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B52-91D5-FBEFDFBE6245}"/>
            </c:ext>
          </c:extLst>
        </c:ser>
        <c:ser>
          <c:idx val="1"/>
          <c:order val="1"/>
          <c:tx>
            <c:strRef>
              <c:f>'2.1.8'!$A$7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rgbClr val="87C0A6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0833333333333333"/>
                  <c:y val="-0.7625899280575539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'2.1.8'!$D$7:$I$7</c:f>
              <c:numCache>
                <c:formatCode>0.0</c:formatCode>
                <c:ptCount val="6"/>
                <c:pt idx="0">
                  <c:v>20.52</c:v>
                </c:pt>
                <c:pt idx="1">
                  <c:v>20.52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0-4B52-91D5-FBEFDFBE6245}"/>
            </c:ext>
          </c:extLst>
        </c:ser>
        <c:ser>
          <c:idx val="2"/>
          <c:order val="2"/>
          <c:tx>
            <c:strRef>
              <c:f>'2.1.8'!$A$8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rgbClr val="D8EAE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1666666666666669"/>
                  <c:y val="-0.9136690647482015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'2.1.8'!$D$8:$I$8</c:f>
              <c:numCache>
                <c:formatCode>0.0</c:formatCode>
                <c:ptCount val="6"/>
                <c:pt idx="0">
                  <c:v>5.87</c:v>
                </c:pt>
                <c:pt idx="1">
                  <c:v>5.87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60-4B52-91D5-FBEFDFBE6245}"/>
            </c:ext>
          </c:extLst>
        </c:ser>
        <c:ser>
          <c:idx val="3"/>
          <c:order val="3"/>
          <c:tx>
            <c:strRef>
              <c:f>'2.1.8'!$A$9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rgbClr val="DC4B64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'2.1.8'!$D$9:$I$9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74.2</c:v>
                </c:pt>
                <c:pt idx="3">
                  <c:v>74.2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60-4B52-91D5-FBEFDFBE6245}"/>
            </c:ext>
          </c:extLst>
        </c:ser>
        <c:ser>
          <c:idx val="4"/>
          <c:order val="4"/>
          <c:tx>
            <c:strRef>
              <c:f>'2.1.8'!$A$10</c:f>
              <c:strCache>
                <c:ptCount val="1"/>
                <c:pt idx="0">
                  <c:v>Raw meat</c:v>
                </c:pt>
              </c:strCache>
            </c:strRef>
          </c:tx>
          <c:spPr>
            <a:solidFill>
              <a:srgbClr val="FBE7EB"/>
            </a:solidFill>
            <a:ln w="25400" cmpd="sng">
              <a:solidFill>
                <a:schemeClr val="bg1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'2.1.8'!$D$10:$I$10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25.8</c:v>
                </c:pt>
                <c:pt idx="3">
                  <c:v>25.8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60-4B52-91D5-FBEFDFBE6245}"/>
            </c:ext>
          </c:extLst>
        </c:ser>
        <c:ser>
          <c:idx val="5"/>
          <c:order val="5"/>
          <c:tx>
            <c:strRef>
              <c:f>'2.1.8'!$A$11</c:f>
              <c:strCache>
                <c:ptCount val="1"/>
                <c:pt idx="0">
                  <c:v>Milk</c:v>
                </c:pt>
              </c:strCache>
            </c:strRef>
          </c:tx>
          <c:spPr>
            <a:solidFill>
              <a:srgbClr val="F8D7DD"/>
            </a:solidFill>
            <a:ln w="25400" cmpd="sng">
              <a:solidFill>
                <a:schemeClr val="bg1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1249999999999983"/>
                  <c:y val="0.7050359712230215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'2.1.8'!$D$11:$I$11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55.67</c:v>
                </c:pt>
                <c:pt idx="5">
                  <c:v>55.67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60-4B52-91D5-FBEFDFBE6245}"/>
            </c:ext>
          </c:extLst>
        </c:ser>
        <c:ser>
          <c:idx val="6"/>
          <c:order val="6"/>
          <c:tx>
            <c:strRef>
              <c:f>'2.1.8'!$A$12</c:f>
              <c:strCache>
                <c:ptCount val="1"/>
                <c:pt idx="0">
                  <c:v>Flour</c:v>
                </c:pt>
              </c:strCache>
            </c:strRef>
          </c:tx>
          <c:spPr>
            <a:solidFill>
              <a:srgbClr val="ED9EAB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0051049868766405"/>
                  <c:y val="0.2589928057553956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'2.1.8'!$D$12:$I$12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30.79</c:v>
                </c:pt>
                <c:pt idx="5">
                  <c:v>30.79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60-4B52-91D5-FBEFDFBE6245}"/>
            </c:ext>
          </c:extLst>
        </c:ser>
        <c:ser>
          <c:idx val="7"/>
          <c:order val="7"/>
          <c:tx>
            <c:strRef>
              <c:f>Аркуш2!#REF!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Аркуш2!#REF!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60-4B52-91D5-FBEFDFBE6245}"/>
            </c:ext>
          </c:extLst>
        </c:ser>
        <c:ser>
          <c:idx val="8"/>
          <c:order val="8"/>
          <c:tx>
            <c:strRef>
              <c:f>'2.1.8'!$A$13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EEA3B0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29583333333333334"/>
                  <c:y val="3.59712230215827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'2.1.8'!$D$13:$I$13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13.54</c:v>
                </c:pt>
                <c:pt idx="5">
                  <c:v>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60-4B52-91D5-FBEFDFBE6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739480"/>
        <c:axId val="902741776"/>
      </c:areaChart>
      <c:dateAx>
        <c:axId val="902739480"/>
        <c:scaling>
          <c:orientation val="minMax"/>
        </c:scaling>
        <c:delete val="1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crossAx val="902741776"/>
        <c:crosses val="autoZero"/>
        <c:auto val="0"/>
        <c:lblOffset val="100"/>
        <c:baseTimeUnit val="days"/>
      </c:dateAx>
      <c:valAx>
        <c:axId val="902741776"/>
        <c:scaling>
          <c:orientation val="minMax"/>
          <c:max val="100"/>
        </c:scaling>
        <c:delete val="1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crossAx val="902739480"/>
        <c:crosses val="autoZero"/>
        <c:crossBetween val="midCat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48556430446191E-2"/>
          <c:y val="5.0925925925925923E-2"/>
          <c:w val="0.90972922134733158"/>
          <c:h val="0.85556357538641004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chemeClr val="bg1"/>
                </a:gs>
                <a:gs pos="88000">
                  <a:schemeClr val="tx2"/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'2.1.8'!$J$14</c:f>
              <c:numCache>
                <c:formatCode>0.0</c:formatCode>
                <c:ptCount val="1"/>
                <c:pt idx="0">
                  <c:v>-37.700000000000003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1-421A-AADB-0F3B6EEB0E7C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bg1"/>
                </a:gs>
                <a:gs pos="88000">
                  <a:schemeClr val="accent2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'2.1.8'!$J$9</c:f>
              <c:numCache>
                <c:formatCode>0.0</c:formatCode>
                <c:ptCount val="1"/>
                <c:pt idx="0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1-421A-AADB-0F3B6EEB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02933000"/>
        <c:axId val="902934968"/>
      </c:barChart>
      <c:catAx>
        <c:axId val="902933000"/>
        <c:scaling>
          <c:orientation val="minMax"/>
        </c:scaling>
        <c:delete val="1"/>
        <c:axPos val="l"/>
        <c:majorTickMark val="none"/>
        <c:minorTickMark val="none"/>
        <c:tickLblPos val="nextTo"/>
        <c:crossAx val="902934968"/>
        <c:crosses val="autoZero"/>
        <c:auto val="1"/>
        <c:lblAlgn val="ctr"/>
        <c:lblOffset val="100"/>
        <c:noMultiLvlLbl val="0"/>
      </c:catAx>
      <c:valAx>
        <c:axId val="902934968"/>
        <c:scaling>
          <c:orientation val="minMax"/>
          <c:max val="40"/>
          <c:min val="-4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9330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'1.2'!$B$1</c:f>
              <c:strCache>
                <c:ptCount val="1"/>
                <c:pt idx="0">
                  <c:v>World Trade Volume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'1.2'!$A$4:$A$24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'1.2'!$B$4:$B$24</c:f>
              <c:numCache>
                <c:formatCode>0.0</c:formatCode>
                <c:ptCount val="21"/>
                <c:pt idx="0">
                  <c:v>2.4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2.4</c:v>
                </c:pt>
                <c:pt idx="10">
                  <c:v>0.5</c:v>
                </c:pt>
                <c:pt idx="11">
                  <c:v>0.8</c:v>
                </c:pt>
                <c:pt idx="12">
                  <c:v>4.9000000000000004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4</c:v>
                </c:pt>
                <c:pt idx="17">
                  <c:v>3.3</c:v>
                </c:pt>
                <c:pt idx="18">
                  <c:v>3.1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8-43E7-B9F8-82CFF5A3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08000"/>
        <c:axId val="495605048"/>
      </c:lineChart>
      <c:lineChart>
        <c:grouping val="standard"/>
        <c:varyColors val="0"/>
        <c:ser>
          <c:idx val="1"/>
          <c:order val="1"/>
          <c:tx>
            <c:strRef>
              <c:f>'1.2'!$C$1</c:f>
              <c:strCache>
                <c:ptCount val="1"/>
                <c:pt idx="0">
                  <c:v>WTOI (RHS)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'1.2'!$A$4:$A$24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'1.2'!$C$4:$C$24</c:f>
              <c:numCache>
                <c:formatCode>0.0</c:formatCode>
                <c:ptCount val="21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  <c:pt idx="19">
                  <c:v>98.6</c:v>
                </c:pt>
                <c:pt idx="20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8-43E7-B9F8-82CFF5A3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231680"/>
        <c:axId val="588214952"/>
      </c:lineChart>
      <c:catAx>
        <c:axId val="49560800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5605048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495605048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5608000"/>
        <c:crosses val="autoZero"/>
        <c:crossBetween val="between"/>
        <c:majorUnit val="2"/>
      </c:valAx>
      <c:valAx>
        <c:axId val="588214952"/>
        <c:scaling>
          <c:orientation val="minMax"/>
          <c:max val="104"/>
          <c:min val="96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8231680"/>
        <c:crosses val="max"/>
        <c:crossBetween val="between"/>
        <c:majorUnit val="2"/>
      </c:valAx>
      <c:catAx>
        <c:axId val="58823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2149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411745406824146E-2"/>
          <c:y val="4.1591616928319516E-2"/>
          <c:w val="0.83136614173228351"/>
          <c:h val="0.52859652726185724"/>
        </c:manualLayout>
      </c:layout>
      <c:lineChart>
        <c:grouping val="standard"/>
        <c:varyColors val="0"/>
        <c:ser>
          <c:idx val="3"/>
          <c:order val="0"/>
          <c:tx>
            <c:strRef>
              <c:f>'2.1.9'!$E$1</c:f>
              <c:strCache>
                <c:ptCount val="1"/>
                <c:pt idx="0">
                  <c:v>Processed prices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'2.1.9'!$E$4:$E$30</c:f>
              <c:numCache>
                <c:formatCode>0.0</c:formatCode>
                <c:ptCount val="27"/>
                <c:pt idx="0">
                  <c:v>5.8</c:v>
                </c:pt>
                <c:pt idx="1">
                  <c:v>6.7</c:v>
                </c:pt>
                <c:pt idx="2">
                  <c:v>7.6</c:v>
                </c:pt>
                <c:pt idx="3">
                  <c:v>7.9</c:v>
                </c:pt>
                <c:pt idx="4">
                  <c:v>8.1</c:v>
                </c:pt>
                <c:pt idx="5">
                  <c:v>8.4</c:v>
                </c:pt>
                <c:pt idx="6">
                  <c:v>9</c:v>
                </c:pt>
                <c:pt idx="7">
                  <c:v>9.6999999999999993</c:v>
                </c:pt>
                <c:pt idx="8">
                  <c:v>10.4</c:v>
                </c:pt>
                <c:pt idx="9">
                  <c:v>11.4</c:v>
                </c:pt>
                <c:pt idx="10">
                  <c:v>12.3</c:v>
                </c:pt>
                <c:pt idx="11">
                  <c:v>13</c:v>
                </c:pt>
                <c:pt idx="12">
                  <c:v>12.8</c:v>
                </c:pt>
                <c:pt idx="13">
                  <c:v>12.2</c:v>
                </c:pt>
                <c:pt idx="14">
                  <c:v>11.8</c:v>
                </c:pt>
                <c:pt idx="15">
                  <c:v>11.7</c:v>
                </c:pt>
                <c:pt idx="16">
                  <c:v>11.4</c:v>
                </c:pt>
                <c:pt idx="17">
                  <c:v>11.2</c:v>
                </c:pt>
                <c:pt idx="18">
                  <c:v>10.6</c:v>
                </c:pt>
                <c:pt idx="19">
                  <c:v>10.1</c:v>
                </c:pt>
                <c:pt idx="20">
                  <c:v>10.1</c:v>
                </c:pt>
                <c:pt idx="21">
                  <c:v>10</c:v>
                </c:pt>
                <c:pt idx="22">
                  <c:v>10</c:v>
                </c:pt>
                <c:pt idx="23" formatCode="General">
                  <c:v>9.6</c:v>
                </c:pt>
                <c:pt idx="24" formatCode="General">
                  <c:v>9.5</c:v>
                </c:pt>
                <c:pt idx="25" formatCode="General">
                  <c:v>9.1999999999999993</c:v>
                </c:pt>
                <c:pt idx="26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C86-B5D9-370F7C924C4F}"/>
            </c:ext>
          </c:extLst>
        </c:ser>
        <c:ser>
          <c:idx val="1"/>
          <c:order val="1"/>
          <c:tx>
            <c:strRef>
              <c:f>'2.1.9'!$D$1</c:f>
              <c:strCache>
                <c:ptCount val="1"/>
                <c:pt idx="0">
                  <c:v>Raw food prices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'2.1.9'!$D$4:$D$30</c:f>
              <c:numCache>
                <c:formatCode>0.0</c:formatCode>
                <c:ptCount val="27"/>
                <c:pt idx="0">
                  <c:v>1</c:v>
                </c:pt>
                <c:pt idx="1">
                  <c:v>4.0999999999999996</c:v>
                </c:pt>
                <c:pt idx="2">
                  <c:v>6.7</c:v>
                </c:pt>
                <c:pt idx="3">
                  <c:v>8.9</c:v>
                </c:pt>
                <c:pt idx="4">
                  <c:v>13.8</c:v>
                </c:pt>
                <c:pt idx="5">
                  <c:v>23.6</c:v>
                </c:pt>
                <c:pt idx="6">
                  <c:v>25.5</c:v>
                </c:pt>
                <c:pt idx="7">
                  <c:v>24.8</c:v>
                </c:pt>
                <c:pt idx="8">
                  <c:v>28.2</c:v>
                </c:pt>
                <c:pt idx="9">
                  <c:v>25.3</c:v>
                </c:pt>
                <c:pt idx="10">
                  <c:v>23.9</c:v>
                </c:pt>
                <c:pt idx="11">
                  <c:v>23.5</c:v>
                </c:pt>
                <c:pt idx="12">
                  <c:v>23.6</c:v>
                </c:pt>
                <c:pt idx="13">
                  <c:v>22.9</c:v>
                </c:pt>
                <c:pt idx="14">
                  <c:v>23.3</c:v>
                </c:pt>
                <c:pt idx="15">
                  <c:v>22.6</c:v>
                </c:pt>
                <c:pt idx="16">
                  <c:v>14.5</c:v>
                </c:pt>
                <c:pt idx="17">
                  <c:v>5.2</c:v>
                </c:pt>
                <c:pt idx="18">
                  <c:v>1</c:v>
                </c:pt>
                <c:pt idx="19">
                  <c:v>1.7</c:v>
                </c:pt>
                <c:pt idx="20">
                  <c:v>0.8</c:v>
                </c:pt>
                <c:pt idx="21" formatCode="General">
                  <c:v>1.6</c:v>
                </c:pt>
                <c:pt idx="22" formatCode="General">
                  <c:v>2.4</c:v>
                </c:pt>
                <c:pt idx="23" formatCode="General">
                  <c:v>3.3</c:v>
                </c:pt>
                <c:pt idx="24" formatCode="General">
                  <c:v>4</c:v>
                </c:pt>
                <c:pt idx="25" formatCode="General">
                  <c:v>4.5999999999999996</c:v>
                </c:pt>
                <c:pt idx="26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C86-B5D9-370F7C924C4F}"/>
            </c:ext>
          </c:extLst>
        </c:ser>
        <c:ser>
          <c:idx val="0"/>
          <c:order val="2"/>
          <c:tx>
            <c:strRef>
              <c:f>'2.1.9'!$B$1</c:f>
              <c:strCache>
                <c:ptCount val="1"/>
                <c:pt idx="0">
                  <c:v>Food industry prices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'2.1.9'!$B$4:$B$30</c:f>
              <c:numCache>
                <c:formatCode>0.0</c:formatCode>
                <c:ptCount val="27"/>
                <c:pt idx="0">
                  <c:v>16.399999999999999</c:v>
                </c:pt>
                <c:pt idx="1">
                  <c:v>16.7</c:v>
                </c:pt>
                <c:pt idx="2">
                  <c:v>16.600000000000001</c:v>
                </c:pt>
                <c:pt idx="3">
                  <c:v>16.3</c:v>
                </c:pt>
                <c:pt idx="4">
                  <c:v>16.899999999999999</c:v>
                </c:pt>
                <c:pt idx="5">
                  <c:v>16.5</c:v>
                </c:pt>
                <c:pt idx="6">
                  <c:v>14.7</c:v>
                </c:pt>
                <c:pt idx="7">
                  <c:v>15.7</c:v>
                </c:pt>
                <c:pt idx="8">
                  <c:v>14.1</c:v>
                </c:pt>
                <c:pt idx="9">
                  <c:v>13.3</c:v>
                </c:pt>
                <c:pt idx="10">
                  <c:v>13.5</c:v>
                </c:pt>
                <c:pt idx="11">
                  <c:v>12.5</c:v>
                </c:pt>
                <c:pt idx="12">
                  <c:v>11.9</c:v>
                </c:pt>
                <c:pt idx="13">
                  <c:v>10.9</c:v>
                </c:pt>
                <c:pt idx="14">
                  <c:v>10.3</c:v>
                </c:pt>
                <c:pt idx="15">
                  <c:v>10.7</c:v>
                </c:pt>
                <c:pt idx="16">
                  <c:v>10</c:v>
                </c:pt>
                <c:pt idx="17">
                  <c:v>9.6</c:v>
                </c:pt>
                <c:pt idx="18">
                  <c:v>8.4</c:v>
                </c:pt>
                <c:pt idx="19">
                  <c:v>8.9</c:v>
                </c:pt>
                <c:pt idx="20">
                  <c:v>9.1999999999999993</c:v>
                </c:pt>
                <c:pt idx="21" formatCode="General">
                  <c:v>9.5999999999999943</c:v>
                </c:pt>
                <c:pt idx="22" formatCode="General">
                  <c:v>8.5999999999999943</c:v>
                </c:pt>
                <c:pt idx="23">
                  <c:v>7</c:v>
                </c:pt>
                <c:pt idx="24" formatCode="General">
                  <c:v>6.2999999999999972</c:v>
                </c:pt>
                <c:pt idx="25" formatCode="General">
                  <c:v>5</c:v>
                </c:pt>
                <c:pt idx="26" formatCode="General">
                  <c:v>4.4000000000000057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C86-B5D9-370F7C924C4F}"/>
            </c:ext>
          </c:extLst>
        </c:ser>
        <c:ser>
          <c:idx val="2"/>
          <c:order val="3"/>
          <c:tx>
            <c:strRef>
              <c:f>'2.1.9'!$C$1</c:f>
              <c:strCache>
                <c:ptCount val="1"/>
                <c:pt idx="0">
                  <c:v>Price index for agricultural production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'2.1.9'!$C$4:$C$30</c:f>
              <c:numCache>
                <c:formatCode>0.0</c:formatCode>
                <c:ptCount val="27"/>
                <c:pt idx="0">
                  <c:v>13.5</c:v>
                </c:pt>
                <c:pt idx="1">
                  <c:v>9.6999999999999993</c:v>
                </c:pt>
                <c:pt idx="2">
                  <c:v>11.1</c:v>
                </c:pt>
                <c:pt idx="3">
                  <c:v>11.2</c:v>
                </c:pt>
                <c:pt idx="4">
                  <c:v>7.3</c:v>
                </c:pt>
                <c:pt idx="5">
                  <c:v>10.199999999999999</c:v>
                </c:pt>
                <c:pt idx="6">
                  <c:v>8.6999999999999993</c:v>
                </c:pt>
                <c:pt idx="7">
                  <c:v>10.1</c:v>
                </c:pt>
                <c:pt idx="8">
                  <c:v>12.4</c:v>
                </c:pt>
                <c:pt idx="9">
                  <c:v>13</c:v>
                </c:pt>
                <c:pt idx="10">
                  <c:v>12.8</c:v>
                </c:pt>
                <c:pt idx="11">
                  <c:v>12.1</c:v>
                </c:pt>
                <c:pt idx="12">
                  <c:v>11.8</c:v>
                </c:pt>
                <c:pt idx="13">
                  <c:v>10</c:v>
                </c:pt>
                <c:pt idx="14">
                  <c:v>12.3</c:v>
                </c:pt>
                <c:pt idx="15">
                  <c:v>13.9</c:v>
                </c:pt>
                <c:pt idx="16">
                  <c:v>13.4</c:v>
                </c:pt>
                <c:pt idx="17">
                  <c:v>9.6</c:v>
                </c:pt>
                <c:pt idx="18">
                  <c:v>7.8</c:v>
                </c:pt>
                <c:pt idx="19">
                  <c:v>11.2</c:v>
                </c:pt>
                <c:pt idx="20">
                  <c:v>11.7</c:v>
                </c:pt>
                <c:pt idx="21" formatCode="General">
                  <c:v>7.2</c:v>
                </c:pt>
                <c:pt idx="22" formatCode="General">
                  <c:v>5.4</c:v>
                </c:pt>
                <c:pt idx="23" formatCode="General">
                  <c:v>6</c:v>
                </c:pt>
                <c:pt idx="24" formatCode="General">
                  <c:v>4.4000000000000004</c:v>
                </c:pt>
                <c:pt idx="25" formatCode="General">
                  <c:v>3.5</c:v>
                </c:pt>
                <c:pt idx="26" formatCode="General">
                  <c:v>-2.6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6-4C86-B5D9-370F7C924C4F}"/>
            </c:ext>
          </c:extLst>
        </c:ser>
        <c:ser>
          <c:idx val="4"/>
          <c:order val="4"/>
          <c:tx>
            <c:strRef>
              <c:f>'2.1.9'!$F$1</c:f>
              <c:strCache>
                <c:ptCount val="1"/>
                <c:pt idx="0">
                  <c:v>Costs of agricultural production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'2.1.9'!$F$4:$F$30</c:f>
              <c:numCache>
                <c:formatCode>0.0</c:formatCode>
                <c:ptCount val="27"/>
                <c:pt idx="0">
                  <c:v>23.4</c:v>
                </c:pt>
                <c:pt idx="1">
                  <c:v>27.2</c:v>
                </c:pt>
                <c:pt idx="2">
                  <c:v>24.5</c:v>
                </c:pt>
                <c:pt idx="3">
                  <c:v>25.6</c:v>
                </c:pt>
                <c:pt idx="4">
                  <c:v>22.7</c:v>
                </c:pt>
                <c:pt idx="5">
                  <c:v>21.3</c:v>
                </c:pt>
                <c:pt idx="6">
                  <c:v>18.100000000000001</c:v>
                </c:pt>
                <c:pt idx="7">
                  <c:v>20.6</c:v>
                </c:pt>
                <c:pt idx="8">
                  <c:v>19.7</c:v>
                </c:pt>
                <c:pt idx="9">
                  <c:v>19.399999999999999</c:v>
                </c:pt>
                <c:pt idx="10">
                  <c:v>19.7</c:v>
                </c:pt>
                <c:pt idx="11">
                  <c:v>20.9</c:v>
                </c:pt>
                <c:pt idx="12">
                  <c:v>16.7</c:v>
                </c:pt>
                <c:pt idx="13">
                  <c:v>12.6</c:v>
                </c:pt>
                <c:pt idx="14">
                  <c:v>12.1</c:v>
                </c:pt>
                <c:pt idx="15">
                  <c:v>12.2</c:v>
                </c:pt>
                <c:pt idx="16">
                  <c:v>14.5</c:v>
                </c:pt>
                <c:pt idx="17">
                  <c:v>15.2</c:v>
                </c:pt>
                <c:pt idx="18">
                  <c:v>14.5</c:v>
                </c:pt>
                <c:pt idx="19">
                  <c:v>16.899999999999999</c:v>
                </c:pt>
                <c:pt idx="20">
                  <c:v>16.899999999999999</c:v>
                </c:pt>
                <c:pt idx="21">
                  <c:v>15.7</c:v>
                </c:pt>
                <c:pt idx="22">
                  <c:v>12.9</c:v>
                </c:pt>
                <c:pt idx="23" formatCode="General">
                  <c:v>7.8</c:v>
                </c:pt>
                <c:pt idx="24" formatCode="General">
                  <c:v>5.7</c:v>
                </c:pt>
                <c:pt idx="25" formatCode="General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2-40BC-A115-FDE4D5D0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341568"/>
        <c:axId val="519343104"/>
      </c:lineChart>
      <c:catAx>
        <c:axId val="519341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3104"/>
        <c:crosses val="autoZero"/>
        <c:auto val="0"/>
        <c:lblAlgn val="ctr"/>
        <c:lblOffset val="100"/>
        <c:tickMarkSkip val="12"/>
        <c:noMultiLvlLbl val="1"/>
      </c:catAx>
      <c:valAx>
        <c:axId val="519343104"/>
        <c:scaling>
          <c:orientation val="minMax"/>
          <c:min val="-5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1568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4E-2"/>
          <c:y val="0.69895707905782056"/>
          <c:w val="0.88668963254593181"/>
          <c:h val="0.301043089171049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GDP Deflator</c:v>
                </c:pt>
              </c:strCache>
            </c:strRef>
          </c:tx>
          <c:spPr>
            <a:ln w="25400" cmpd="sng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'2.1.10'!$B$4:$B$20</c:f>
              <c:numCache>
                <c:formatCode>General</c:formatCode>
                <c:ptCount val="17"/>
                <c:pt idx="0">
                  <c:v>41.2</c:v>
                </c:pt>
                <c:pt idx="1">
                  <c:v>39.700000000000003</c:v>
                </c:pt>
                <c:pt idx="2">
                  <c:v>38.4</c:v>
                </c:pt>
                <c:pt idx="3">
                  <c:v>35</c:v>
                </c:pt>
                <c:pt idx="4">
                  <c:v>20.9</c:v>
                </c:pt>
                <c:pt idx="5">
                  <c:v>15.3</c:v>
                </c:pt>
                <c:pt idx="6">
                  <c:v>15.3</c:v>
                </c:pt>
                <c:pt idx="7">
                  <c:v>17.399999999999999</c:v>
                </c:pt>
                <c:pt idx="8">
                  <c:v>26.6</c:v>
                </c:pt>
                <c:pt idx="9">
                  <c:v>20.9</c:v>
                </c:pt>
                <c:pt idx="10">
                  <c:v>21.5</c:v>
                </c:pt>
                <c:pt idx="11">
                  <c:v>20.8</c:v>
                </c:pt>
                <c:pt idx="12">
                  <c:v>15.1</c:v>
                </c:pt>
                <c:pt idx="13">
                  <c:v>17.399999999999999</c:v>
                </c:pt>
                <c:pt idx="14">
                  <c:v>16</c:v>
                </c:pt>
                <c:pt idx="15">
                  <c:v>13.5</c:v>
                </c:pt>
                <c:pt idx="16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C-432F-9E92-DF2546D57F31}"/>
            </c:ext>
          </c:extLst>
        </c:ser>
        <c:ser>
          <c:idx val="1"/>
          <c:order val="1"/>
          <c:tx>
            <c:strRef>
              <c:f>'2.1.10'!$C$1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'2.1.10'!$C$4:$C$20</c:f>
              <c:numCache>
                <c:formatCode>General</c:formatCode>
                <c:ptCount val="17"/>
                <c:pt idx="0">
                  <c:v>42.400000000000006</c:v>
                </c:pt>
                <c:pt idx="1">
                  <c:v>42.699999999999989</c:v>
                </c:pt>
                <c:pt idx="2">
                  <c:v>34.099999999999994</c:v>
                </c:pt>
                <c:pt idx="3">
                  <c:v>26.900000000000006</c:v>
                </c:pt>
                <c:pt idx="4">
                  <c:v>16.099999999999994</c:v>
                </c:pt>
                <c:pt idx="5">
                  <c:v>14.099999999999994</c:v>
                </c:pt>
                <c:pt idx="6">
                  <c:v>18.900000000000006</c:v>
                </c:pt>
                <c:pt idx="7">
                  <c:v>32.300000000000011</c:v>
                </c:pt>
                <c:pt idx="8">
                  <c:v>38</c:v>
                </c:pt>
                <c:pt idx="9">
                  <c:v>29.599999999999994</c:v>
                </c:pt>
                <c:pt idx="10">
                  <c:v>23.099999999999994</c:v>
                </c:pt>
                <c:pt idx="11">
                  <c:v>17.900000000000006</c:v>
                </c:pt>
                <c:pt idx="12">
                  <c:v>19.100000000000001</c:v>
                </c:pt>
                <c:pt idx="13">
                  <c:v>16.3</c:v>
                </c:pt>
                <c:pt idx="14">
                  <c:v>18.8</c:v>
                </c:pt>
                <c:pt idx="15">
                  <c:v>15.7</c:v>
                </c:pt>
                <c:pt idx="16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C-432F-9E92-DF2546D57F31}"/>
            </c:ext>
          </c:extLst>
        </c:ser>
        <c:ser>
          <c:idx val="4"/>
          <c:order val="2"/>
          <c:tx>
            <c:strRef>
              <c:f>'2.1.10'!$F$1</c:f>
              <c:strCache>
                <c:ptCount val="1"/>
                <c:pt idx="0">
                  <c:v>Industry (sold outside Ukraine)*</c:v>
                </c:pt>
              </c:strCache>
            </c:strRef>
          </c:tx>
          <c:spPr>
            <a:ln w="25400">
              <a:solidFill>
                <a:schemeClr val="bg2"/>
              </a:solidFill>
              <a:prstDash val="solid"/>
            </a:ln>
          </c:spPr>
          <c:marker>
            <c:symbol val="none"/>
          </c:marker>
          <c:val>
            <c:numRef>
              <c:f>'2.1.10'!$F$4:$F$20</c:f>
              <c:numCache>
                <c:formatCode>General</c:formatCode>
                <c:ptCount val="17"/>
                <c:pt idx="12">
                  <c:v>11.7</c:v>
                </c:pt>
                <c:pt idx="13">
                  <c:v>9.1</c:v>
                </c:pt>
                <c:pt idx="14">
                  <c:v>12.8</c:v>
                </c:pt>
                <c:pt idx="15">
                  <c:v>7.5</c:v>
                </c:pt>
                <c:pt idx="16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C-432F-9E92-DF2546D57F31}"/>
            </c:ext>
          </c:extLst>
        </c:ser>
        <c:ser>
          <c:idx val="2"/>
          <c:order val="3"/>
          <c:tx>
            <c:strRef>
              <c:f>'2.1.10'!$D$1</c:f>
              <c:strCache>
                <c:ptCount val="1"/>
                <c:pt idx="0">
                  <c:v>Construction and assembly operations***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'2.1.10'!$D$4:$D$20</c:f>
              <c:numCache>
                <c:formatCode>General</c:formatCode>
                <c:ptCount val="17"/>
                <c:pt idx="0">
                  <c:v>24.900000000000006</c:v>
                </c:pt>
                <c:pt idx="1">
                  <c:v>31.300000000000011</c:v>
                </c:pt>
                <c:pt idx="2">
                  <c:v>28.199999999999989</c:v>
                </c:pt>
                <c:pt idx="3">
                  <c:v>24.200000000000003</c:v>
                </c:pt>
                <c:pt idx="4">
                  <c:v>12.5</c:v>
                </c:pt>
                <c:pt idx="5">
                  <c:v>7.5</c:v>
                </c:pt>
                <c:pt idx="6">
                  <c:v>8.0999999999999943</c:v>
                </c:pt>
                <c:pt idx="7">
                  <c:v>9</c:v>
                </c:pt>
                <c:pt idx="8">
                  <c:v>12.799999999999997</c:v>
                </c:pt>
                <c:pt idx="9">
                  <c:v>12</c:v>
                </c:pt>
                <c:pt idx="10">
                  <c:v>13.299999999999997</c:v>
                </c:pt>
                <c:pt idx="11">
                  <c:v>15.299999999999997</c:v>
                </c:pt>
                <c:pt idx="12">
                  <c:v>22.799999999999997</c:v>
                </c:pt>
                <c:pt idx="13">
                  <c:v>25</c:v>
                </c:pt>
                <c:pt idx="14">
                  <c:v>23.5</c:v>
                </c:pt>
                <c:pt idx="15">
                  <c:v>21</c:v>
                </c:pt>
                <c:pt idx="16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9C-432F-9E92-DF2546D57F31}"/>
            </c:ext>
          </c:extLst>
        </c:ser>
        <c:ser>
          <c:idx val="3"/>
          <c:order val="4"/>
          <c:tx>
            <c:strRef>
              <c:f>'2.1.10'!$E$1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'2.1.10'!$E$4:$E$20</c:f>
              <c:numCache>
                <c:formatCode>General</c:formatCode>
                <c:ptCount val="17"/>
                <c:pt idx="0">
                  <c:v>70.400000000000006</c:v>
                </c:pt>
                <c:pt idx="1">
                  <c:v>52.2</c:v>
                </c:pt>
                <c:pt idx="2">
                  <c:v>48</c:v>
                </c:pt>
                <c:pt idx="3">
                  <c:v>54.7</c:v>
                </c:pt>
                <c:pt idx="4">
                  <c:v>12.8</c:v>
                </c:pt>
                <c:pt idx="5">
                  <c:v>3.8</c:v>
                </c:pt>
                <c:pt idx="6">
                  <c:v>9.5</c:v>
                </c:pt>
                <c:pt idx="7">
                  <c:v>9.6999999999999993</c:v>
                </c:pt>
                <c:pt idx="8">
                  <c:v>11</c:v>
                </c:pt>
                <c:pt idx="9">
                  <c:v>9.6</c:v>
                </c:pt>
                <c:pt idx="10">
                  <c:v>10.8</c:v>
                </c:pt>
                <c:pt idx="11">
                  <c:v>12.6</c:v>
                </c:pt>
                <c:pt idx="12">
                  <c:v>11.4</c:v>
                </c:pt>
                <c:pt idx="13">
                  <c:v>12.599999999999994</c:v>
                </c:pt>
                <c:pt idx="14">
                  <c:v>10.400000000000006</c:v>
                </c:pt>
                <c:pt idx="15">
                  <c:v>6.2000000000000028</c:v>
                </c:pt>
                <c:pt idx="1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9C-432F-9E92-DF2546D57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63576"/>
        <c:axId val="639159968"/>
      </c:lineChart>
      <c:catAx>
        <c:axId val="6391635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39159968"/>
        <c:crosses val="autoZero"/>
        <c:auto val="1"/>
        <c:lblAlgn val="ctr"/>
        <c:lblOffset val="100"/>
        <c:tickMarkSkip val="4"/>
        <c:noMultiLvlLbl val="0"/>
      </c:catAx>
      <c:valAx>
        <c:axId val="639159968"/>
        <c:scaling>
          <c:orientation val="minMax"/>
          <c:max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3916357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81914893617021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Exchange rate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'2.1.11'!$B$4:$B$20</c:f>
              <c:numCache>
                <c:formatCode>0.0</c:formatCode>
                <c:ptCount val="17"/>
                <c:pt idx="0">
                  <c:v>68</c:v>
                </c:pt>
                <c:pt idx="1">
                  <c:v>65.3</c:v>
                </c:pt>
                <c:pt idx="2">
                  <c:v>66.099999999999994</c:v>
                </c:pt>
                <c:pt idx="3">
                  <c:v>66.8</c:v>
                </c:pt>
                <c:pt idx="4">
                  <c:v>68.3</c:v>
                </c:pt>
                <c:pt idx="5">
                  <c:v>55.5</c:v>
                </c:pt>
                <c:pt idx="6">
                  <c:v>59.7</c:v>
                </c:pt>
                <c:pt idx="7">
                  <c:v>62</c:v>
                </c:pt>
                <c:pt idx="8">
                  <c:v>60.8</c:v>
                </c:pt>
                <c:pt idx="9">
                  <c:v>51.9</c:v>
                </c:pt>
                <c:pt idx="10">
                  <c:v>52.2</c:v>
                </c:pt>
                <c:pt idx="11">
                  <c:v>59.3</c:v>
                </c:pt>
                <c:pt idx="12">
                  <c:v>59.9</c:v>
                </c:pt>
                <c:pt idx="13">
                  <c:v>49.5</c:v>
                </c:pt>
                <c:pt idx="14">
                  <c:v>64.2</c:v>
                </c:pt>
                <c:pt idx="15" formatCode="General">
                  <c:v>60.7</c:v>
                </c:pt>
                <c:pt idx="16" formatCode="General">
                  <c:v>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932-9A29-44E179D4356C}"/>
            </c:ext>
          </c:extLst>
        </c:ser>
        <c:ser>
          <c:idx val="1"/>
          <c:order val="1"/>
          <c:tx>
            <c:strRef>
              <c:f>'2.1.11'!$C$1</c:f>
              <c:strCache>
                <c:ptCount val="1"/>
                <c:pt idx="0">
                  <c:v>Cost of energy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'2.1.11'!$C$4:$C$20</c:f>
              <c:numCache>
                <c:formatCode>0.0</c:formatCode>
                <c:ptCount val="17"/>
                <c:pt idx="0">
                  <c:v>70.900000000000006</c:v>
                </c:pt>
                <c:pt idx="1">
                  <c:v>66.3</c:v>
                </c:pt>
                <c:pt idx="2">
                  <c:v>63.5</c:v>
                </c:pt>
                <c:pt idx="3">
                  <c:v>65.3</c:v>
                </c:pt>
                <c:pt idx="4">
                  <c:v>57.8</c:v>
                </c:pt>
                <c:pt idx="5">
                  <c:v>62.1</c:v>
                </c:pt>
                <c:pt idx="6">
                  <c:v>63.7</c:v>
                </c:pt>
                <c:pt idx="7">
                  <c:v>69.400000000000006</c:v>
                </c:pt>
                <c:pt idx="8">
                  <c:v>68.900000000000006</c:v>
                </c:pt>
                <c:pt idx="9">
                  <c:v>65.8</c:v>
                </c:pt>
                <c:pt idx="10">
                  <c:v>61.8</c:v>
                </c:pt>
                <c:pt idx="11">
                  <c:v>65.7</c:v>
                </c:pt>
                <c:pt idx="12">
                  <c:v>67.5</c:v>
                </c:pt>
                <c:pt idx="13">
                  <c:v>60.8</c:v>
                </c:pt>
                <c:pt idx="14">
                  <c:v>65.5</c:v>
                </c:pt>
                <c:pt idx="15" formatCode="General">
                  <c:v>68.599999999999994</c:v>
                </c:pt>
                <c:pt idx="16" formatCode="General">
                  <c:v>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932-9A29-44E179D4356C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Cost of raw materials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'2.1.11'!$D$4:$D$20</c:f>
              <c:numCache>
                <c:formatCode>0.0</c:formatCode>
                <c:ptCount val="17"/>
                <c:pt idx="0">
                  <c:v>63.3</c:v>
                </c:pt>
                <c:pt idx="1">
                  <c:v>62.4</c:v>
                </c:pt>
                <c:pt idx="2">
                  <c:v>60.6</c:v>
                </c:pt>
                <c:pt idx="3">
                  <c:v>62.2</c:v>
                </c:pt>
                <c:pt idx="4">
                  <c:v>58.7</c:v>
                </c:pt>
                <c:pt idx="5">
                  <c:v>59.3</c:v>
                </c:pt>
                <c:pt idx="6">
                  <c:v>58.5</c:v>
                </c:pt>
                <c:pt idx="7">
                  <c:v>61.3</c:v>
                </c:pt>
                <c:pt idx="8">
                  <c:v>61.4</c:v>
                </c:pt>
                <c:pt idx="9">
                  <c:v>61.8</c:v>
                </c:pt>
                <c:pt idx="10">
                  <c:v>60.6</c:v>
                </c:pt>
                <c:pt idx="11">
                  <c:v>60.4</c:v>
                </c:pt>
                <c:pt idx="12">
                  <c:v>65.7</c:v>
                </c:pt>
                <c:pt idx="13">
                  <c:v>61.2</c:v>
                </c:pt>
                <c:pt idx="14">
                  <c:v>61.9</c:v>
                </c:pt>
                <c:pt idx="15" formatCode="General">
                  <c:v>64.400000000000006</c:v>
                </c:pt>
                <c:pt idx="16" formatCode="General">
                  <c:v>60.5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932-9A29-44E179D4356C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Cost of labor resourses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'2.1.11'!$E$4:$E$20</c:f>
              <c:numCache>
                <c:formatCode>0.0</c:formatCode>
                <c:ptCount val="17"/>
                <c:pt idx="0">
                  <c:v>19.3</c:v>
                </c:pt>
                <c:pt idx="1">
                  <c:v>21.2</c:v>
                </c:pt>
                <c:pt idx="2">
                  <c:v>23.4</c:v>
                </c:pt>
                <c:pt idx="3">
                  <c:v>28.8</c:v>
                </c:pt>
                <c:pt idx="4">
                  <c:v>25.9</c:v>
                </c:pt>
                <c:pt idx="5">
                  <c:v>31.3</c:v>
                </c:pt>
                <c:pt idx="6">
                  <c:v>34.799999999999997</c:v>
                </c:pt>
                <c:pt idx="7">
                  <c:v>47.1</c:v>
                </c:pt>
                <c:pt idx="8">
                  <c:v>51</c:v>
                </c:pt>
                <c:pt idx="9">
                  <c:v>48.6</c:v>
                </c:pt>
                <c:pt idx="10">
                  <c:v>49.3</c:v>
                </c:pt>
                <c:pt idx="11">
                  <c:v>53.1</c:v>
                </c:pt>
                <c:pt idx="12">
                  <c:v>53.7</c:v>
                </c:pt>
                <c:pt idx="13">
                  <c:v>50.2</c:v>
                </c:pt>
                <c:pt idx="14">
                  <c:v>50.9</c:v>
                </c:pt>
                <c:pt idx="15" formatCode="General">
                  <c:v>60.3</c:v>
                </c:pt>
                <c:pt idx="16" formatCode="General">
                  <c:v>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B-4932-9A29-44E179D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727232"/>
        <c:axId val="527729024"/>
      </c:lineChart>
      <c:catAx>
        <c:axId val="527727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9024"/>
        <c:crosses val="autoZero"/>
        <c:auto val="1"/>
        <c:lblAlgn val="ctr"/>
        <c:lblOffset val="100"/>
        <c:tickMarkSkip val="4"/>
        <c:noMultiLvlLbl val="0"/>
      </c:catAx>
      <c:valAx>
        <c:axId val="527729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7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666666666666666E-2"/>
          <c:y val="2.5806451612903226E-2"/>
          <c:w val="0.98333333333333328"/>
          <c:h val="0.838709677419354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Qoq, SA data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'2.2.1'!$A$4:$A$23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'2.2.1'!$B$4:$B$23</c:f>
              <c:numCache>
                <c:formatCode>General</c:formatCode>
                <c:ptCount val="20"/>
                <c:pt idx="0">
                  <c:v>-3.7</c:v>
                </c:pt>
                <c:pt idx="1">
                  <c:v>-3.9</c:v>
                </c:pt>
                <c:pt idx="2">
                  <c:v>-4.4000000000000004</c:v>
                </c:pt>
                <c:pt idx="3">
                  <c:v>-3.9</c:v>
                </c:pt>
                <c:pt idx="4">
                  <c:v>-2.8</c:v>
                </c:pt>
                <c:pt idx="5">
                  <c:v>-1.8</c:v>
                </c:pt>
                <c:pt idx="6">
                  <c:v>0.6</c:v>
                </c:pt>
                <c:pt idx="7">
                  <c:v>-0.1</c:v>
                </c:pt>
                <c:pt idx="8">
                  <c:v>1.4</c:v>
                </c:pt>
                <c:pt idx="9">
                  <c:v>0.7</c:v>
                </c:pt>
                <c:pt idx="10">
                  <c:v>0.8</c:v>
                </c:pt>
                <c:pt idx="11">
                  <c:v>1.1000000000000001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 formatCode="0.0">
                  <c:v>0.9</c:v>
                </c:pt>
                <c:pt idx="17" formatCode="0.0">
                  <c:v>1</c:v>
                </c:pt>
                <c:pt idx="18">
                  <c:v>0.7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C-4778-A739-7431ABBD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1"/>
          <c:order val="1"/>
          <c:tx>
            <c:strRef>
              <c:f>'2.2.1'!$C$1</c:f>
              <c:strCache>
                <c:ptCount val="1"/>
                <c:pt idx="0">
                  <c:v>Yoy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2.7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3.3</c:v>
                </c:pt>
                <c:pt idx="17">
                  <c:v>3.8</c:v>
                </c:pt>
                <c:pt idx="18" formatCode="General">
                  <c:v>2.8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C-4778-A739-7431ABBD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6392"/>
        <c:axId val="576626000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8"/>
        <c:noMultiLvlLbl val="0"/>
      </c:catAx>
      <c:valAx>
        <c:axId val="576625608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3"/>
      </c:valAx>
      <c:valAx>
        <c:axId val="5766260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6392"/>
        <c:crosses val="max"/>
        <c:crossBetween val="between"/>
        <c:majorUnit val="10"/>
      </c:valAx>
      <c:catAx>
        <c:axId val="57662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260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1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-5.6</c:v>
                </c:pt>
                <c:pt idx="2">
                  <c:v>-9.6</c:v>
                </c:pt>
                <c:pt idx="3">
                  <c:v>-8.6</c:v>
                </c:pt>
                <c:pt idx="4">
                  <c:v>-15.3</c:v>
                </c:pt>
                <c:pt idx="5">
                  <c:v>-19.100000000000001</c:v>
                </c:pt>
                <c:pt idx="6">
                  <c:v>-12.2</c:v>
                </c:pt>
                <c:pt idx="7">
                  <c:v>-9.9</c:v>
                </c:pt>
                <c:pt idx="8">
                  <c:v>-1.3</c:v>
                </c:pt>
                <c:pt idx="9">
                  <c:v>3.2</c:v>
                </c:pt>
                <c:pt idx="10">
                  <c:v>3.3</c:v>
                </c:pt>
                <c:pt idx="11">
                  <c:v>1.8</c:v>
                </c:pt>
                <c:pt idx="12">
                  <c:v>4.5999999999999996</c:v>
                </c:pt>
                <c:pt idx="13">
                  <c:v>8</c:v>
                </c:pt>
                <c:pt idx="14">
                  <c:v>4.5</c:v>
                </c:pt>
                <c:pt idx="15">
                  <c:v>7.5</c:v>
                </c:pt>
                <c:pt idx="16">
                  <c:v>5.8</c:v>
                </c:pt>
                <c:pt idx="17">
                  <c:v>4.9000000000000004</c:v>
                </c:pt>
                <c:pt idx="18">
                  <c:v>7.2</c:v>
                </c:pt>
                <c:pt idx="19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C-4B1D-A5F6-7364A50F570F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'2.2.2'!$D$4:$D$23</c:f>
              <c:numCache>
                <c:formatCode>0.0</c:formatCode>
                <c:ptCount val="20"/>
                <c:pt idx="0">
                  <c:v>-1.2</c:v>
                </c:pt>
                <c:pt idx="1">
                  <c:v>1</c:v>
                </c:pt>
                <c:pt idx="2">
                  <c:v>0</c:v>
                </c:pt>
                <c:pt idx="3">
                  <c:v>0.8</c:v>
                </c:pt>
                <c:pt idx="4">
                  <c:v>0.2</c:v>
                </c:pt>
                <c:pt idx="5">
                  <c:v>-1.2</c:v>
                </c:pt>
                <c:pt idx="6">
                  <c:v>-0.1</c:v>
                </c:pt>
                <c:pt idx="7">
                  <c:v>2.2999999999999998</c:v>
                </c:pt>
                <c:pt idx="8">
                  <c:v>0.3</c:v>
                </c:pt>
                <c:pt idx="9">
                  <c:v>-0.5</c:v>
                </c:pt>
                <c:pt idx="10">
                  <c:v>0.1</c:v>
                </c:pt>
                <c:pt idx="11">
                  <c:v>-0.4</c:v>
                </c:pt>
                <c:pt idx="12">
                  <c:v>1.9</c:v>
                </c:pt>
                <c:pt idx="13">
                  <c:v>-0.5</c:v>
                </c:pt>
                <c:pt idx="14">
                  <c:v>1.4</c:v>
                </c:pt>
                <c:pt idx="15">
                  <c:v>0.9</c:v>
                </c:pt>
                <c:pt idx="16">
                  <c:v>-0.3</c:v>
                </c:pt>
                <c:pt idx="17">
                  <c:v>2.7</c:v>
                </c:pt>
                <c:pt idx="18">
                  <c:v>-1.1000000000000001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C-4B1D-A5F6-7364A50F570F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'2.2.2'!$E$4:$E$23</c:f>
              <c:numCache>
                <c:formatCode>0.0</c:formatCode>
                <c:ptCount val="20"/>
                <c:pt idx="0">
                  <c:v>-3.4</c:v>
                </c:pt>
                <c:pt idx="1">
                  <c:v>-2.9</c:v>
                </c:pt>
                <c:pt idx="2">
                  <c:v>-4.4000000000000004</c:v>
                </c:pt>
                <c:pt idx="3">
                  <c:v>-5.0999999999999996</c:v>
                </c:pt>
                <c:pt idx="4">
                  <c:v>-3.3</c:v>
                </c:pt>
                <c:pt idx="5">
                  <c:v>-1.9</c:v>
                </c:pt>
                <c:pt idx="6">
                  <c:v>-0.6</c:v>
                </c:pt>
                <c:pt idx="7">
                  <c:v>0.3</c:v>
                </c:pt>
                <c:pt idx="8">
                  <c:v>0.7</c:v>
                </c:pt>
                <c:pt idx="9">
                  <c:v>2.2999999999999998</c:v>
                </c:pt>
                <c:pt idx="10">
                  <c:v>3</c:v>
                </c:pt>
                <c:pt idx="11">
                  <c:v>4.4000000000000004</c:v>
                </c:pt>
                <c:pt idx="12">
                  <c:v>2.2999999999999998</c:v>
                </c:pt>
                <c:pt idx="13">
                  <c:v>3.1</c:v>
                </c:pt>
                <c:pt idx="14">
                  <c:v>1.8</c:v>
                </c:pt>
                <c:pt idx="15">
                  <c:v>2.7</c:v>
                </c:pt>
                <c:pt idx="16">
                  <c:v>2.6</c:v>
                </c:pt>
                <c:pt idx="17">
                  <c:v>2.7</c:v>
                </c:pt>
                <c:pt idx="18">
                  <c:v>1.9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CC-4B1D-A5F6-7364A50F570F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'2.2.2'!$F$4:$F$23</c:f>
              <c:numCache>
                <c:formatCode>0.0</c:formatCode>
                <c:ptCount val="20"/>
                <c:pt idx="0">
                  <c:v>-2.9</c:v>
                </c:pt>
                <c:pt idx="1">
                  <c:v>-1.2</c:v>
                </c:pt>
                <c:pt idx="2">
                  <c:v>-1.7</c:v>
                </c:pt>
                <c:pt idx="3">
                  <c:v>-3.8</c:v>
                </c:pt>
                <c:pt idx="4">
                  <c:v>4.2</c:v>
                </c:pt>
                <c:pt idx="5">
                  <c:v>2.2999999999999998</c:v>
                </c:pt>
                <c:pt idx="6">
                  <c:v>3.5</c:v>
                </c:pt>
                <c:pt idx="7">
                  <c:v>1</c:v>
                </c:pt>
                <c:pt idx="8">
                  <c:v>1.2</c:v>
                </c:pt>
                <c:pt idx="9">
                  <c:v>1.1000000000000001</c:v>
                </c:pt>
                <c:pt idx="10">
                  <c:v>7.3</c:v>
                </c:pt>
                <c:pt idx="11">
                  <c:v>4.3</c:v>
                </c:pt>
                <c:pt idx="12">
                  <c:v>-1.3</c:v>
                </c:pt>
                <c:pt idx="13">
                  <c:v>-0.7</c:v>
                </c:pt>
                <c:pt idx="14">
                  <c:v>-3.3</c:v>
                </c:pt>
                <c:pt idx="15">
                  <c:v>-1.7</c:v>
                </c:pt>
                <c:pt idx="16">
                  <c:v>-2.7</c:v>
                </c:pt>
                <c:pt idx="17">
                  <c:v>-4.5</c:v>
                </c:pt>
                <c:pt idx="18">
                  <c:v>-0.8</c:v>
                </c:pt>
                <c:pt idx="19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CC-4B1D-A5F6-7364A50F570F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'2.2.2'!$G$4:$G$23</c:f>
              <c:numCache>
                <c:formatCode>0.0</c:formatCode>
                <c:ptCount val="20"/>
                <c:pt idx="0">
                  <c:v>4.2</c:v>
                </c:pt>
                <c:pt idx="1">
                  <c:v>4.4000000000000004</c:v>
                </c:pt>
                <c:pt idx="2">
                  <c:v>10.4</c:v>
                </c:pt>
                <c:pt idx="3">
                  <c:v>2.2999999999999998</c:v>
                </c:pt>
                <c:pt idx="4">
                  <c:v>-1.7</c:v>
                </c:pt>
                <c:pt idx="5">
                  <c:v>5.3</c:v>
                </c:pt>
                <c:pt idx="6">
                  <c:v>2.5</c:v>
                </c:pt>
                <c:pt idx="7">
                  <c:v>3.9</c:v>
                </c:pt>
                <c:pt idx="8">
                  <c:v>-0.6</c:v>
                </c:pt>
                <c:pt idx="9">
                  <c:v>-4.4000000000000004</c:v>
                </c:pt>
                <c:pt idx="10">
                  <c:v>-11</c:v>
                </c:pt>
                <c:pt idx="11">
                  <c:v>-5.6</c:v>
                </c:pt>
                <c:pt idx="12">
                  <c:v>-4.7</c:v>
                </c:pt>
                <c:pt idx="13">
                  <c:v>-7.2</c:v>
                </c:pt>
                <c:pt idx="14">
                  <c:v>-2.1</c:v>
                </c:pt>
                <c:pt idx="15">
                  <c:v>-7.2</c:v>
                </c:pt>
                <c:pt idx="16">
                  <c:v>-2.1</c:v>
                </c:pt>
                <c:pt idx="17">
                  <c:v>-2</c:v>
                </c:pt>
                <c:pt idx="18">
                  <c:v>-4.4000000000000004</c:v>
                </c:pt>
                <c:pt idx="19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CC-4B1D-A5F6-7364A50F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6627176"/>
        <c:axId val="576627568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3208333333333333"/>
                  <c:y val="-0.1581920903954802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7016DE3D-ADCF-4DDC-8146-033DAADBF9BD}" type="SERIESNAME">
                      <a:rPr lang="en-US">
                        <a:solidFill>
                          <a:srgbClr val="46AFE6"/>
                        </a:solidFill>
                      </a:rPr>
                      <a:pPr>
                        <a:defRPr/>
                      </a:pPr>
                      <a:t>[ІМ’Я РЯДУ]</a:t>
                    </a:fld>
                    <a:r>
                      <a:rPr lang="en-US" baseline="0">
                        <a:solidFill>
                          <a:srgbClr val="46AFE6"/>
                        </a:solidFill>
                      </a:rPr>
                      <a:t> </a:t>
                    </a:r>
                    <a:fld id="{99E373CC-4342-4754-B8F5-C6C09226DD9A}" type="CATEGORYNAME">
                      <a:rPr lang="en-US" baseline="0">
                        <a:solidFill>
                          <a:srgbClr val="46AFE6"/>
                        </a:solidFill>
                      </a:rPr>
                      <a:pPr>
                        <a:defRPr/>
                      </a:pPr>
                      <a:t>[ІМ’Я КАТЕГОРІЇ]</a:t>
                    </a:fld>
                    <a:endParaRPr lang="en-US" baseline="0">
                      <a:solidFill>
                        <a:srgbClr val="46AFE6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>
                    <c:manualLayout>
                      <c:w val="0.26472342519685038"/>
                      <c:h val="0.1155238222340851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ACC-4B1D-A5F6-7364A50F57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'2.2.2'!$B$4:$B$23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2.7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3.3</c:v>
                </c:pt>
                <c:pt idx="17">
                  <c:v>3.8</c:v>
                </c:pt>
                <c:pt idx="18">
                  <c:v>2.8</c:v>
                </c:pt>
                <c:pt idx="1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CC-4B1D-A5F6-7364A50F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7176"/>
        <c:axId val="576627568"/>
      </c:lineChart>
      <c:catAx>
        <c:axId val="5766271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7568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576627568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717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661670892833311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9.8425196850393705E-7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Foods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'2.2.3'!$B$4:$B$23</c:f>
              <c:numCache>
                <c:formatCode>0.0</c:formatCode>
                <c:ptCount val="20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14.6</c:v>
                </c:pt>
                <c:pt idx="14">
                  <c:v>4.3</c:v>
                </c:pt>
                <c:pt idx="15">
                  <c:v>14.2</c:v>
                </c:pt>
                <c:pt idx="16">
                  <c:v>2.9</c:v>
                </c:pt>
                <c:pt idx="17">
                  <c:v>4</c:v>
                </c:pt>
                <c:pt idx="18" formatCode="General">
                  <c:v>10.4</c:v>
                </c:pt>
                <c:pt idx="19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E-4461-A5C8-3EE4A3C1402E}"/>
            </c:ext>
          </c:extLst>
        </c:ser>
        <c:ser>
          <c:idx val="3"/>
          <c:order val="1"/>
          <c:tx>
            <c:strRef>
              <c:f>'2.2.3'!$D$1</c:f>
              <c:strCache>
                <c:ptCount val="1"/>
                <c:pt idx="0">
                  <c:v>Housing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'2.2.3'!$D$4:$D$23</c:f>
              <c:numCache>
                <c:formatCode>0.0</c:formatCode>
                <c:ptCount val="20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-30.3</c:v>
                </c:pt>
                <c:pt idx="13">
                  <c:v>1.1000000000000001</c:v>
                </c:pt>
                <c:pt idx="14">
                  <c:v>-0.6</c:v>
                </c:pt>
                <c:pt idx="15">
                  <c:v>9.1999999999999993</c:v>
                </c:pt>
                <c:pt idx="16">
                  <c:v>25.6</c:v>
                </c:pt>
                <c:pt idx="17">
                  <c:v>17.8</c:v>
                </c:pt>
                <c:pt idx="18" formatCode="General">
                  <c:v>17.3</c:v>
                </c:pt>
                <c:pt idx="19" formatCode="General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E-4461-A5C8-3EE4A3C1402E}"/>
            </c:ext>
          </c:extLst>
        </c:ser>
        <c:ser>
          <c:idx val="4"/>
          <c:order val="2"/>
          <c:tx>
            <c:strRef>
              <c:f>'2.2.3'!$E$1</c:f>
              <c:strCache>
                <c:ptCount val="1"/>
                <c:pt idx="0">
                  <c:v>Furnishings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'2.2.3'!$E$4:$E$23</c:f>
              <c:numCache>
                <c:formatCode>0.0</c:formatCode>
                <c:ptCount val="20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28.4</c:v>
                </c:pt>
                <c:pt idx="13">
                  <c:v>24.2</c:v>
                </c:pt>
                <c:pt idx="14">
                  <c:v>28.2</c:v>
                </c:pt>
                <c:pt idx="15">
                  <c:v>14</c:v>
                </c:pt>
                <c:pt idx="16">
                  <c:v>13.6</c:v>
                </c:pt>
                <c:pt idx="17">
                  <c:v>10.8</c:v>
                </c:pt>
                <c:pt idx="18" formatCode="General">
                  <c:v>14.2</c:v>
                </c:pt>
                <c:pt idx="19" formatCode="General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E-4461-A5C8-3EE4A3C1402E}"/>
            </c:ext>
          </c:extLst>
        </c:ser>
        <c:ser>
          <c:idx val="5"/>
          <c:order val="3"/>
          <c:tx>
            <c:strRef>
              <c:f>'2.2.3'!$F$1</c:f>
              <c:strCache>
                <c:ptCount val="1"/>
                <c:pt idx="0">
                  <c:v>Health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'2.2.3'!$F$4:$F$23</c:f>
              <c:numCache>
                <c:formatCode>0.0</c:formatCode>
                <c:ptCount val="20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14.7</c:v>
                </c:pt>
                <c:pt idx="13">
                  <c:v>24.3</c:v>
                </c:pt>
                <c:pt idx="14">
                  <c:v>19.2</c:v>
                </c:pt>
                <c:pt idx="15">
                  <c:v>13.2</c:v>
                </c:pt>
                <c:pt idx="16">
                  <c:v>17.100000000000001</c:v>
                </c:pt>
                <c:pt idx="17">
                  <c:v>10.5</c:v>
                </c:pt>
                <c:pt idx="18" formatCode="General">
                  <c:v>19.399999999999999</c:v>
                </c:pt>
                <c:pt idx="19" formatCode="General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E-4461-A5C8-3EE4A3C1402E}"/>
            </c:ext>
          </c:extLst>
        </c:ser>
        <c:ser>
          <c:idx val="2"/>
          <c:order val="4"/>
          <c:tx>
            <c:strRef>
              <c:f>'2.2.3'!$C$1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'2.2.3'!$C$4:$C$23</c:f>
              <c:numCache>
                <c:formatCode>0.0</c:formatCode>
                <c:ptCount val="20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27.2</c:v>
                </c:pt>
                <c:pt idx="13">
                  <c:v>16.899999999999999</c:v>
                </c:pt>
                <c:pt idx="14">
                  <c:v>17</c:v>
                </c:pt>
                <c:pt idx="15">
                  <c:v>24.1</c:v>
                </c:pt>
                <c:pt idx="16">
                  <c:v>24.8</c:v>
                </c:pt>
                <c:pt idx="17">
                  <c:v>11.8</c:v>
                </c:pt>
                <c:pt idx="18" formatCode="General">
                  <c:v>17.3</c:v>
                </c:pt>
                <c:pt idx="19" formatCode="General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BE-4461-A5C8-3EE4A3C1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29528"/>
        <c:axId val="576629920"/>
      </c:lineChart>
      <c:catAx>
        <c:axId val="576629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9920"/>
        <c:crosses val="autoZero"/>
        <c:auto val="1"/>
        <c:lblAlgn val="ctr"/>
        <c:lblOffset val="100"/>
        <c:tickMarkSkip val="4"/>
        <c:noMultiLvlLbl val="0"/>
      </c:catAx>
      <c:valAx>
        <c:axId val="576629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9528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9791666666666667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GFCF,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'2.2.4'!$B$4:$B$31</c:f>
              <c:numCache>
                <c:formatCode>General</c:formatCode>
                <c:ptCount val="28"/>
                <c:pt idx="0">
                  <c:v>15.3</c:v>
                </c:pt>
                <c:pt idx="1">
                  <c:v>18.7</c:v>
                </c:pt>
                <c:pt idx="2">
                  <c:v>-2.9</c:v>
                </c:pt>
                <c:pt idx="3">
                  <c:v>-2.1</c:v>
                </c:pt>
                <c:pt idx="4">
                  <c:v>6.1</c:v>
                </c:pt>
                <c:pt idx="5">
                  <c:v>-18.100000000000001</c:v>
                </c:pt>
                <c:pt idx="6">
                  <c:v>-8.9</c:v>
                </c:pt>
                <c:pt idx="7">
                  <c:v>-8.6999999999999993</c:v>
                </c:pt>
                <c:pt idx="8" formatCode="0.0">
                  <c:v>-19.899999999999999</c:v>
                </c:pt>
                <c:pt idx="9" formatCode="0.0">
                  <c:v>-19.3</c:v>
                </c:pt>
                <c:pt idx="10" formatCode="0.0">
                  <c:v>-28</c:v>
                </c:pt>
                <c:pt idx="11" formatCode="0.0">
                  <c:v>-26.5</c:v>
                </c:pt>
                <c:pt idx="12" formatCode="0.0">
                  <c:v>-23.8</c:v>
                </c:pt>
                <c:pt idx="13" formatCode="0.0">
                  <c:v>-14.2</c:v>
                </c:pt>
                <c:pt idx="14" formatCode="0.0">
                  <c:v>-5</c:v>
                </c:pt>
                <c:pt idx="15" formatCode="0.0">
                  <c:v>1.5</c:v>
                </c:pt>
                <c:pt idx="16" formatCode="0.0">
                  <c:v>5.4</c:v>
                </c:pt>
                <c:pt idx="17" formatCode="0.0">
                  <c:v>17.899999999999999</c:v>
                </c:pt>
                <c:pt idx="18" formatCode="0.0">
                  <c:v>24</c:v>
                </c:pt>
                <c:pt idx="19" formatCode="0.0">
                  <c:v>27.4</c:v>
                </c:pt>
                <c:pt idx="20" formatCode="0.0">
                  <c:v>18.2</c:v>
                </c:pt>
                <c:pt idx="21" formatCode="0.0">
                  <c:v>21.3</c:v>
                </c:pt>
                <c:pt idx="22" formatCode="0.0">
                  <c:v>12.8</c:v>
                </c:pt>
                <c:pt idx="23" formatCode="0.0">
                  <c:v>14.5</c:v>
                </c:pt>
                <c:pt idx="24" formatCode="0.0">
                  <c:v>20.3</c:v>
                </c:pt>
                <c:pt idx="25" formatCode="0.0">
                  <c:v>17.600000000000001</c:v>
                </c:pt>
                <c:pt idx="26">
                  <c:v>13.2</c:v>
                </c:pt>
                <c:pt idx="27" formatCode="0.0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6-45B3-BCC4-DC9B6D5C5C0B}"/>
            </c:ext>
          </c:extLst>
        </c:ser>
        <c:ser>
          <c:idx val="0"/>
          <c:order val="2"/>
          <c:tx>
            <c:strRef>
              <c:f>'2.2.4'!$D$1</c:f>
              <c:strCache>
                <c:ptCount val="1"/>
                <c:pt idx="0">
                  <c:v>GFCF (% of GDP), %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'2.2.4'!$D$4:$D$31</c:f>
              <c:numCache>
                <c:formatCode>0.0</c:formatCode>
                <c:ptCount val="28"/>
                <c:pt idx="0">
                  <c:v>16.5</c:v>
                </c:pt>
                <c:pt idx="1">
                  <c:v>18.600000000000001</c:v>
                </c:pt>
                <c:pt idx="2">
                  <c:v>17.2</c:v>
                </c:pt>
                <c:pt idx="3">
                  <c:v>23.1</c:v>
                </c:pt>
                <c:pt idx="4">
                  <c:v>17.100000000000001</c:v>
                </c:pt>
                <c:pt idx="5">
                  <c:v>15.1</c:v>
                </c:pt>
                <c:pt idx="6">
                  <c:v>15.8</c:v>
                </c:pt>
                <c:pt idx="7">
                  <c:v>19.2</c:v>
                </c:pt>
                <c:pt idx="8">
                  <c:v>13.9</c:v>
                </c:pt>
                <c:pt idx="9">
                  <c:v>13.4</c:v>
                </c:pt>
                <c:pt idx="10">
                  <c:v>12.5</c:v>
                </c:pt>
                <c:pt idx="11">
                  <c:v>16.5</c:v>
                </c:pt>
                <c:pt idx="12">
                  <c:v>12.1</c:v>
                </c:pt>
                <c:pt idx="13">
                  <c:v>12.9</c:v>
                </c:pt>
                <c:pt idx="14">
                  <c:v>12.4</c:v>
                </c:pt>
                <c:pt idx="15">
                  <c:v>16.100000000000001</c:v>
                </c:pt>
                <c:pt idx="16">
                  <c:v>12.7</c:v>
                </c:pt>
                <c:pt idx="17">
                  <c:v>14.5</c:v>
                </c:pt>
                <c:pt idx="18">
                  <c:v>14.3</c:v>
                </c:pt>
                <c:pt idx="19">
                  <c:v>18.899999999999999</c:v>
                </c:pt>
                <c:pt idx="20">
                  <c:v>12.6</c:v>
                </c:pt>
                <c:pt idx="21">
                  <c:v>15.5</c:v>
                </c:pt>
                <c:pt idx="22">
                  <c:v>14.2</c:v>
                </c:pt>
                <c:pt idx="23">
                  <c:v>19.5</c:v>
                </c:pt>
                <c:pt idx="24">
                  <c:v>14.6</c:v>
                </c:pt>
                <c:pt idx="25">
                  <c:v>17.2</c:v>
                </c:pt>
                <c:pt idx="26">
                  <c:v>15.4</c:v>
                </c:pt>
                <c:pt idx="27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6-45B3-BCC4-DC9B6D5C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078736"/>
        <c:axId val="997070208"/>
      </c:lineChart>
      <c:lineChart>
        <c:grouping val="standard"/>
        <c:varyColors val="0"/>
        <c:ser>
          <c:idx val="2"/>
          <c:order val="1"/>
          <c:tx>
            <c:strRef>
              <c:f>'2.2.4'!$C$1</c:f>
              <c:strCache>
                <c:ptCount val="1"/>
                <c:pt idx="0">
                  <c:v>GFCF index, I.12=100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'2.2.4'!$C$4:$C$31</c:f>
              <c:numCache>
                <c:formatCode>0.0</c:formatCode>
                <c:ptCount val="28"/>
                <c:pt idx="0">
                  <c:v>100</c:v>
                </c:pt>
                <c:pt idx="1">
                  <c:v>106.5</c:v>
                </c:pt>
                <c:pt idx="2">
                  <c:v>99.3</c:v>
                </c:pt>
                <c:pt idx="3">
                  <c:v>97.9</c:v>
                </c:pt>
                <c:pt idx="4">
                  <c:v>99.9</c:v>
                </c:pt>
                <c:pt idx="5">
                  <c:v>91.9</c:v>
                </c:pt>
                <c:pt idx="6">
                  <c:v>90.8</c:v>
                </c:pt>
                <c:pt idx="7">
                  <c:v>87.4</c:v>
                </c:pt>
                <c:pt idx="8">
                  <c:v>79.099999999999994</c:v>
                </c:pt>
                <c:pt idx="9">
                  <c:v>72.5</c:v>
                </c:pt>
                <c:pt idx="10">
                  <c:v>66.3</c:v>
                </c:pt>
                <c:pt idx="11">
                  <c:v>63.4</c:v>
                </c:pt>
                <c:pt idx="12">
                  <c:v>62.9</c:v>
                </c:pt>
                <c:pt idx="13">
                  <c:v>62.7</c:v>
                </c:pt>
                <c:pt idx="14">
                  <c:v>63.8</c:v>
                </c:pt>
                <c:pt idx="15">
                  <c:v>66.099999999999994</c:v>
                </c:pt>
                <c:pt idx="16">
                  <c:v>70.400000000000006</c:v>
                </c:pt>
                <c:pt idx="17">
                  <c:v>74.5</c:v>
                </c:pt>
                <c:pt idx="18">
                  <c:v>79.8</c:v>
                </c:pt>
                <c:pt idx="19">
                  <c:v>82.9</c:v>
                </c:pt>
                <c:pt idx="20">
                  <c:v>84</c:v>
                </c:pt>
                <c:pt idx="21">
                  <c:v>87.8</c:v>
                </c:pt>
                <c:pt idx="22">
                  <c:v>90.8</c:v>
                </c:pt>
                <c:pt idx="23">
                  <c:v>94.3</c:v>
                </c:pt>
                <c:pt idx="24">
                  <c:v>99.1</c:v>
                </c:pt>
                <c:pt idx="25">
                  <c:v>101.6</c:v>
                </c:pt>
                <c:pt idx="26">
                  <c:v>103</c:v>
                </c:pt>
                <c:pt idx="27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6-45B3-BCC4-DC9B6D5C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19344"/>
        <c:axId val="994021312"/>
      </c:lineChart>
      <c:catAx>
        <c:axId val="9970787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7070208"/>
        <c:crosses val="autoZero"/>
        <c:auto val="1"/>
        <c:lblAlgn val="ctr"/>
        <c:lblOffset val="100"/>
        <c:tickMarkSkip val="8"/>
        <c:noMultiLvlLbl val="0"/>
      </c:catAx>
      <c:valAx>
        <c:axId val="997070208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7078736"/>
        <c:crosses val="autoZero"/>
        <c:crossBetween val="between"/>
        <c:majorUnit val="20"/>
      </c:valAx>
      <c:valAx>
        <c:axId val="994021312"/>
        <c:scaling>
          <c:orientation val="minMax"/>
          <c:max val="140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4019344"/>
        <c:crosses val="max"/>
        <c:crossBetween val="between"/>
        <c:majorUnit val="20"/>
      </c:valAx>
      <c:catAx>
        <c:axId val="99401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40213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946431563075898"/>
          <c:w val="1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276595744680851E-2"/>
          <c:w val="0.96250000000000002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'2.2.5'!$C$1</c:f>
              <c:strCache>
                <c:ptCount val="1"/>
                <c:pt idx="0">
                  <c:v>Dwellings (residential buildings) (14.2%)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'2.2.5'!$C$4:$C$23</c:f>
              <c:numCache>
                <c:formatCode>General</c:formatCode>
                <c:ptCount val="20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11.6</c:v>
                </c:pt>
                <c:pt idx="13">
                  <c:v>29.8</c:v>
                </c:pt>
                <c:pt idx="14">
                  <c:v>-4.5999999999999996</c:v>
                </c:pt>
                <c:pt idx="15">
                  <c:v>13.5</c:v>
                </c:pt>
                <c:pt idx="16">
                  <c:v>-4.5</c:v>
                </c:pt>
                <c:pt idx="17">
                  <c:v>-8.9</c:v>
                </c:pt>
                <c:pt idx="18">
                  <c:v>-3</c:v>
                </c:pt>
                <c:pt idx="19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E-47A6-B920-3E762D9CFFD9}"/>
            </c:ext>
          </c:extLst>
        </c:ser>
        <c:ser>
          <c:idx val="2"/>
          <c:order val="1"/>
          <c:tx>
            <c:strRef>
              <c:f>'2.2.5'!$D$1</c:f>
              <c:strCache>
                <c:ptCount val="1"/>
                <c:pt idx="0">
                  <c:v>Machinery and equipment (44.6%)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'2.2.5'!$D$4:$D$23</c:f>
              <c:numCache>
                <c:formatCode>General</c:formatCode>
                <c:ptCount val="20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37</c:v>
                </c:pt>
                <c:pt idx="13">
                  <c:v>26.2</c:v>
                </c:pt>
                <c:pt idx="14">
                  <c:v>19.5</c:v>
                </c:pt>
                <c:pt idx="15">
                  <c:v>22.5</c:v>
                </c:pt>
                <c:pt idx="16">
                  <c:v>27.6</c:v>
                </c:pt>
                <c:pt idx="17">
                  <c:v>19.399999999999999</c:v>
                </c:pt>
                <c:pt idx="18">
                  <c:v>16.8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E-47A6-B920-3E762D9CFFD9}"/>
            </c:ext>
          </c:extLst>
        </c:ser>
        <c:ser>
          <c:idx val="0"/>
          <c:order val="2"/>
          <c:tx>
            <c:strRef>
              <c:f>'2.2.5'!$B$1</c:f>
              <c:strCache>
                <c:ptCount val="1"/>
                <c:pt idx="0">
                  <c:v>Intellectual property products (3.6%)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'2.2.5'!$B$4:$B$23</c:f>
              <c:numCache>
                <c:formatCode>General</c:formatCode>
                <c:ptCount val="20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19.100000000000001</c:v>
                </c:pt>
                <c:pt idx="13">
                  <c:v>2.5</c:v>
                </c:pt>
                <c:pt idx="14">
                  <c:v>30.4</c:v>
                </c:pt>
                <c:pt idx="15">
                  <c:v>25.7</c:v>
                </c:pt>
                <c:pt idx="16">
                  <c:v>53.9</c:v>
                </c:pt>
                <c:pt idx="17">
                  <c:v>70.7</c:v>
                </c:pt>
                <c:pt idx="18">
                  <c:v>7.1</c:v>
                </c:pt>
                <c:pt idx="19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E-47A6-B920-3E762D9CFFD9}"/>
            </c:ext>
          </c:extLst>
        </c:ser>
        <c:ser>
          <c:idx val="3"/>
          <c:order val="3"/>
          <c:tx>
            <c:strRef>
              <c:f>'2.2.5'!$E$1</c:f>
              <c:strCache>
                <c:ptCount val="1"/>
                <c:pt idx="0">
                  <c:v>Other buildings and structures (34.0%)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'2.2.5'!$E$4:$E$23</c:f>
              <c:numCache>
                <c:formatCode>General</c:formatCode>
                <c:ptCount val="20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-1.2</c:v>
                </c:pt>
                <c:pt idx="13">
                  <c:v>13.5</c:v>
                </c:pt>
                <c:pt idx="14">
                  <c:v>12.3</c:v>
                </c:pt>
                <c:pt idx="15">
                  <c:v>4.5</c:v>
                </c:pt>
                <c:pt idx="16">
                  <c:v>19.3</c:v>
                </c:pt>
                <c:pt idx="17">
                  <c:v>15.8</c:v>
                </c:pt>
                <c:pt idx="18">
                  <c:v>12.4</c:v>
                </c:pt>
                <c:pt idx="19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0E-47A6-B920-3E762D9C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1096"/>
        <c:axId val="576631488"/>
      </c:lineChart>
      <c:catAx>
        <c:axId val="576631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1488"/>
        <c:crosses val="autoZero"/>
        <c:auto val="1"/>
        <c:lblAlgn val="ctr"/>
        <c:lblOffset val="100"/>
        <c:tickMarkSkip val="4"/>
        <c:noMultiLvlLbl val="0"/>
      </c:catAx>
      <c:valAx>
        <c:axId val="576631488"/>
        <c:scaling>
          <c:orientation val="minMax"/>
          <c:max val="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1096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'2.2.6'!$J$1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'2.2.6'!$J$4:$J$23</c:f>
              <c:numCache>
                <c:formatCode>0.0</c:formatCode>
                <c:ptCount val="20"/>
                <c:pt idx="0">
                  <c:v>0.1</c:v>
                </c:pt>
                <c:pt idx="1">
                  <c:v>-3.7</c:v>
                </c:pt>
                <c:pt idx="2">
                  <c:v>-5</c:v>
                </c:pt>
                <c:pt idx="3">
                  <c:v>-3.1</c:v>
                </c:pt>
                <c:pt idx="4">
                  <c:v>-3.5</c:v>
                </c:pt>
                <c:pt idx="5">
                  <c:v>-1.1000000000000001</c:v>
                </c:pt>
                <c:pt idx="6">
                  <c:v>0.2</c:v>
                </c:pt>
                <c:pt idx="7">
                  <c:v>0.3</c:v>
                </c:pt>
                <c:pt idx="8">
                  <c:v>1.7</c:v>
                </c:pt>
                <c:pt idx="9">
                  <c:v>1.5</c:v>
                </c:pt>
                <c:pt idx="10">
                  <c:v>3.6</c:v>
                </c:pt>
                <c:pt idx="11">
                  <c:v>-0.3</c:v>
                </c:pt>
                <c:pt idx="12">
                  <c:v>2.2000000000000002</c:v>
                </c:pt>
                <c:pt idx="13">
                  <c:v>3.3</c:v>
                </c:pt>
                <c:pt idx="14">
                  <c:v>2.5</c:v>
                </c:pt>
                <c:pt idx="15">
                  <c:v>5.2</c:v>
                </c:pt>
                <c:pt idx="16">
                  <c:v>6</c:v>
                </c:pt>
                <c:pt idx="17">
                  <c:v>3</c:v>
                </c:pt>
                <c:pt idx="18">
                  <c:v>1.1000000000000001</c:v>
                </c:pt>
                <c:pt idx="19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D-4863-BE5B-403336537558}"/>
            </c:ext>
          </c:extLst>
        </c:ser>
        <c:ser>
          <c:idx val="1"/>
          <c:order val="2"/>
          <c:tx>
            <c:strRef>
              <c:f>'2.2.6'!$C$1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'2.2.6'!$C$4:$C$23</c:f>
              <c:numCache>
                <c:formatCode>0.0</c:formatCode>
                <c:ptCount val="20"/>
                <c:pt idx="0">
                  <c:v>-0.4</c:v>
                </c:pt>
                <c:pt idx="1">
                  <c:v>-2</c:v>
                </c:pt>
                <c:pt idx="2">
                  <c:v>-1</c:v>
                </c:pt>
                <c:pt idx="3">
                  <c:v>-0.9</c:v>
                </c:pt>
                <c:pt idx="4">
                  <c:v>0.5</c:v>
                </c:pt>
                <c:pt idx="5">
                  <c:v>0.7</c:v>
                </c:pt>
                <c:pt idx="6">
                  <c:v>2.8</c:v>
                </c:pt>
                <c:pt idx="7">
                  <c:v>3.8</c:v>
                </c:pt>
                <c:pt idx="8">
                  <c:v>4.9000000000000004</c:v>
                </c:pt>
                <c:pt idx="9">
                  <c:v>8.5</c:v>
                </c:pt>
                <c:pt idx="10">
                  <c:v>6.4</c:v>
                </c:pt>
                <c:pt idx="11">
                  <c:v>3.5</c:v>
                </c:pt>
                <c:pt idx="12">
                  <c:v>7.9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2.2000000000000002</c:v>
                </c:pt>
                <c:pt idx="16">
                  <c:v>1.6</c:v>
                </c:pt>
                <c:pt idx="17">
                  <c:v>1.4</c:v>
                </c:pt>
                <c:pt idx="18">
                  <c:v>0.7</c:v>
                </c:pt>
                <c:pt idx="19" formatCode="General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D-4863-BE5B-403336537558}"/>
            </c:ext>
          </c:extLst>
        </c:ser>
        <c:ser>
          <c:idx val="2"/>
          <c:order val="3"/>
          <c:tx>
            <c:strRef>
              <c:f>'2.2.6'!$D$1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'2.2.6'!$D$4:$D$23</c:f>
              <c:numCache>
                <c:formatCode>0.0</c:formatCode>
                <c:ptCount val="20"/>
                <c:pt idx="0">
                  <c:v>-8.5</c:v>
                </c:pt>
                <c:pt idx="1">
                  <c:v>-9.9</c:v>
                </c:pt>
                <c:pt idx="2">
                  <c:v>-12.5</c:v>
                </c:pt>
                <c:pt idx="3">
                  <c:v>-10.3</c:v>
                </c:pt>
                <c:pt idx="4">
                  <c:v>-15.7</c:v>
                </c:pt>
                <c:pt idx="5">
                  <c:v>-7.6</c:v>
                </c:pt>
                <c:pt idx="6">
                  <c:v>-3.8</c:v>
                </c:pt>
                <c:pt idx="7">
                  <c:v>-6.1</c:v>
                </c:pt>
                <c:pt idx="8">
                  <c:v>1.6</c:v>
                </c:pt>
                <c:pt idx="9">
                  <c:v>4.4000000000000004</c:v>
                </c:pt>
                <c:pt idx="10">
                  <c:v>9.1</c:v>
                </c:pt>
                <c:pt idx="11">
                  <c:v>8</c:v>
                </c:pt>
                <c:pt idx="12">
                  <c:v>9.6</c:v>
                </c:pt>
                <c:pt idx="13">
                  <c:v>6.8</c:v>
                </c:pt>
                <c:pt idx="14">
                  <c:v>6.6</c:v>
                </c:pt>
                <c:pt idx="15">
                  <c:v>8.5</c:v>
                </c:pt>
                <c:pt idx="16">
                  <c:v>16.100000000000001</c:v>
                </c:pt>
                <c:pt idx="17">
                  <c:v>8</c:v>
                </c:pt>
                <c:pt idx="18">
                  <c:v>4</c:v>
                </c:pt>
                <c:pt idx="19" formatCode="General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D-4863-BE5B-403336537558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Trade and transport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'2.2.6'!$F$4:$F$23</c:f>
              <c:numCache>
                <c:formatCode>0.0</c:formatCode>
                <c:ptCount val="20"/>
                <c:pt idx="0">
                  <c:v>-2.9</c:v>
                </c:pt>
                <c:pt idx="1">
                  <c:v>-1.8</c:v>
                </c:pt>
                <c:pt idx="2">
                  <c:v>-5</c:v>
                </c:pt>
                <c:pt idx="3">
                  <c:v>-3.6</c:v>
                </c:pt>
                <c:pt idx="4">
                  <c:v>-1.7</c:v>
                </c:pt>
                <c:pt idx="5">
                  <c:v>-2.2999999999999998</c:v>
                </c:pt>
                <c:pt idx="6">
                  <c:v>0.1</c:v>
                </c:pt>
                <c:pt idx="7">
                  <c:v>-0.7</c:v>
                </c:pt>
                <c:pt idx="8">
                  <c:v>3.2</c:v>
                </c:pt>
                <c:pt idx="9">
                  <c:v>5</c:v>
                </c:pt>
                <c:pt idx="10">
                  <c:v>1.4</c:v>
                </c:pt>
                <c:pt idx="11">
                  <c:v>5.6</c:v>
                </c:pt>
                <c:pt idx="12">
                  <c:v>2.8</c:v>
                </c:pt>
                <c:pt idx="13">
                  <c:v>1.9</c:v>
                </c:pt>
                <c:pt idx="14">
                  <c:v>3.6</c:v>
                </c:pt>
                <c:pt idx="15">
                  <c:v>4.0999999999999996</c:v>
                </c:pt>
                <c:pt idx="16">
                  <c:v>6.9</c:v>
                </c:pt>
                <c:pt idx="17">
                  <c:v>5.3</c:v>
                </c:pt>
                <c:pt idx="18">
                  <c:v>2.8</c:v>
                </c:pt>
                <c:pt idx="19" formatCode="General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D-4863-BE5B-403336537558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Telecommunications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'2.2.6'!$G$4:$G$23</c:f>
              <c:numCache>
                <c:formatCode>0.0</c:formatCode>
                <c:ptCount val="20"/>
                <c:pt idx="0">
                  <c:v>-0.1</c:v>
                </c:pt>
                <c:pt idx="1">
                  <c:v>-0.7</c:v>
                </c:pt>
                <c:pt idx="2">
                  <c:v>-0.6</c:v>
                </c:pt>
                <c:pt idx="3">
                  <c:v>-1.2</c:v>
                </c:pt>
                <c:pt idx="4">
                  <c:v>10.3</c:v>
                </c:pt>
                <c:pt idx="5">
                  <c:v>9.5</c:v>
                </c:pt>
                <c:pt idx="6">
                  <c:v>0.3</c:v>
                </c:pt>
                <c:pt idx="7">
                  <c:v>1.1000000000000001</c:v>
                </c:pt>
                <c:pt idx="8">
                  <c:v>-13.4</c:v>
                </c:pt>
                <c:pt idx="9">
                  <c:v>-6.7</c:v>
                </c:pt>
                <c:pt idx="10">
                  <c:v>0</c:v>
                </c:pt>
                <c:pt idx="11">
                  <c:v>4.9000000000000004</c:v>
                </c:pt>
                <c:pt idx="12">
                  <c:v>0.7</c:v>
                </c:pt>
                <c:pt idx="13">
                  <c:v>1.4</c:v>
                </c:pt>
                <c:pt idx="14">
                  <c:v>-0.2</c:v>
                </c:pt>
                <c:pt idx="15">
                  <c:v>-0.8</c:v>
                </c:pt>
                <c:pt idx="16">
                  <c:v>4.0999999999999996</c:v>
                </c:pt>
                <c:pt idx="17">
                  <c:v>1.7</c:v>
                </c:pt>
                <c:pt idx="18">
                  <c:v>0.4</c:v>
                </c:pt>
                <c:pt idx="19" formatCode="General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D-4863-BE5B-403336537558}"/>
            </c:ext>
          </c:extLst>
        </c:ser>
        <c:ser>
          <c:idx val="7"/>
          <c:order val="6"/>
          <c:tx>
            <c:strRef>
              <c:f>'2.2.6'!$I$1</c:f>
              <c:strCache>
                <c:ptCount val="1"/>
                <c:pt idx="0">
                  <c:v>Public administration, defense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'2.2.6'!$I$4:$I$23</c:f>
              <c:numCache>
                <c:formatCode>0.0</c:formatCode>
                <c:ptCount val="20"/>
                <c:pt idx="0">
                  <c:v>-0.8</c:v>
                </c:pt>
                <c:pt idx="1">
                  <c:v>-1.8</c:v>
                </c:pt>
                <c:pt idx="2">
                  <c:v>-1.3</c:v>
                </c:pt>
                <c:pt idx="3">
                  <c:v>-1</c:v>
                </c:pt>
                <c:pt idx="4">
                  <c:v>0.3</c:v>
                </c:pt>
                <c:pt idx="5">
                  <c:v>1.4</c:v>
                </c:pt>
                <c:pt idx="6">
                  <c:v>2.2000000000000002</c:v>
                </c:pt>
                <c:pt idx="7">
                  <c:v>5.5</c:v>
                </c:pt>
                <c:pt idx="8">
                  <c:v>-0.1</c:v>
                </c:pt>
                <c:pt idx="9">
                  <c:v>1.4</c:v>
                </c:pt>
                <c:pt idx="10">
                  <c:v>2.7</c:v>
                </c:pt>
                <c:pt idx="11">
                  <c:v>2.9</c:v>
                </c:pt>
                <c:pt idx="12">
                  <c:v>1</c:v>
                </c:pt>
                <c:pt idx="13">
                  <c:v>2.4</c:v>
                </c:pt>
                <c:pt idx="14">
                  <c:v>2.7</c:v>
                </c:pt>
                <c:pt idx="15">
                  <c:v>3.3</c:v>
                </c:pt>
                <c:pt idx="16">
                  <c:v>1</c:v>
                </c:pt>
                <c:pt idx="17">
                  <c:v>1.1000000000000001</c:v>
                </c:pt>
                <c:pt idx="18">
                  <c:v>1.5</c:v>
                </c:pt>
                <c:pt idx="19" formatCode="General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D-4863-BE5B-403336537558}"/>
            </c:ext>
          </c:extLst>
        </c:ser>
        <c:ser>
          <c:idx val="3"/>
          <c:order val="7"/>
          <c:tx>
            <c:strRef>
              <c:f>'2.2.6'!$E$1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'2.2.6'!$E$4:$E$23</c:f>
              <c:numCache>
                <c:formatCode>0.0</c:formatCode>
                <c:ptCount val="20"/>
                <c:pt idx="0">
                  <c:v>-0.2</c:v>
                </c:pt>
                <c:pt idx="1">
                  <c:v>0.3</c:v>
                </c:pt>
                <c:pt idx="2">
                  <c:v>-5.7</c:v>
                </c:pt>
                <c:pt idx="3">
                  <c:v>-5.0999999999999996</c:v>
                </c:pt>
                <c:pt idx="4">
                  <c:v>-4</c:v>
                </c:pt>
                <c:pt idx="5">
                  <c:v>-3.3</c:v>
                </c:pt>
                <c:pt idx="6">
                  <c:v>-0.7</c:v>
                </c:pt>
                <c:pt idx="7">
                  <c:v>3.6</c:v>
                </c:pt>
                <c:pt idx="8">
                  <c:v>-0.1</c:v>
                </c:pt>
                <c:pt idx="9">
                  <c:v>-0.5</c:v>
                </c:pt>
                <c:pt idx="10">
                  <c:v>1</c:v>
                </c:pt>
                <c:pt idx="11">
                  <c:v>-4.4000000000000004</c:v>
                </c:pt>
                <c:pt idx="12">
                  <c:v>0</c:v>
                </c:pt>
                <c:pt idx="13">
                  <c:v>4.3</c:v>
                </c:pt>
                <c:pt idx="14">
                  <c:v>-0.4</c:v>
                </c:pt>
                <c:pt idx="15">
                  <c:v>1.5</c:v>
                </c:pt>
                <c:pt idx="16">
                  <c:v>-0.5</c:v>
                </c:pt>
                <c:pt idx="17">
                  <c:v>-2.5</c:v>
                </c:pt>
                <c:pt idx="18">
                  <c:v>-1</c:v>
                </c:pt>
                <c:pt idx="19" formatCode="General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D-4863-BE5B-403336537558}"/>
            </c:ext>
          </c:extLst>
        </c:ser>
        <c:ser>
          <c:idx val="6"/>
          <c:order val="8"/>
          <c:tx>
            <c:strRef>
              <c:f>'2.2.6'!$H$1</c:f>
              <c:strCache>
                <c:ptCount val="1"/>
                <c:pt idx="0">
                  <c:v>Real estate operations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'2.2.6'!$H$4:$H$23</c:f>
              <c:numCache>
                <c:formatCode>0.0</c:formatCode>
                <c:ptCount val="20"/>
                <c:pt idx="0">
                  <c:v>-1.3</c:v>
                </c:pt>
                <c:pt idx="1">
                  <c:v>-0.9</c:v>
                </c:pt>
                <c:pt idx="2">
                  <c:v>-0.3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-0.8</c:v>
                </c:pt>
                <c:pt idx="6">
                  <c:v>-1.3</c:v>
                </c:pt>
                <c:pt idx="7">
                  <c:v>0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0.7</c:v>
                </c:pt>
                <c:pt idx="12">
                  <c:v>-2.7</c:v>
                </c:pt>
                <c:pt idx="13">
                  <c:v>-1.2</c:v>
                </c:pt>
                <c:pt idx="14">
                  <c:v>-1.4</c:v>
                </c:pt>
                <c:pt idx="15">
                  <c:v>0.6</c:v>
                </c:pt>
                <c:pt idx="16">
                  <c:v>2.2000000000000002</c:v>
                </c:pt>
                <c:pt idx="17">
                  <c:v>0.5</c:v>
                </c:pt>
                <c:pt idx="18">
                  <c:v>0.4</c:v>
                </c:pt>
                <c:pt idx="19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D-4863-BE5B-40333653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33673256"/>
        <c:axId val="933679160"/>
      </c:barChart>
      <c:lineChart>
        <c:grouping val="standard"/>
        <c:varyColors val="0"/>
        <c:ser>
          <c:idx val="0"/>
          <c:order val="1"/>
          <c:tx>
            <c:strRef>
              <c:f>'2.2.6'!$B$1</c:f>
              <c:strCache>
                <c:ptCount val="1"/>
                <c:pt idx="0">
                  <c:v>Capital investment,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5833333333333336"/>
                  <c:y val="-6.914893617021276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57C48"/>
                        </a:solidFill>
                      </a:defRPr>
                    </a:pPr>
                    <a:fld id="{23D9CFF2-E05E-4BD5-B74E-291C7CA20AD2}" type="SERIESNAME">
                      <a:rPr lang="uk-UA">
                        <a:solidFill>
                          <a:srgbClr val="057C48"/>
                        </a:solidFill>
                      </a:rPr>
                      <a:pPr>
                        <a:defRPr>
                          <a:solidFill>
                            <a:srgbClr val="057C48"/>
                          </a:solidFill>
                        </a:defRPr>
                      </a:pPr>
                      <a:t>[ІМ’Я РЯДУ]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CCD-4863-BE5B-403336537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'2.2.6'!$B$4:$B$23</c:f>
              <c:numCache>
                <c:formatCode>0.0</c:formatCode>
                <c:ptCount val="20"/>
                <c:pt idx="0">
                  <c:v>-14.2</c:v>
                </c:pt>
                <c:pt idx="1">
                  <c:v>-20.5</c:v>
                </c:pt>
                <c:pt idx="2">
                  <c:v>-31.4</c:v>
                </c:pt>
                <c:pt idx="3">
                  <c:v>-26.3</c:v>
                </c:pt>
                <c:pt idx="4">
                  <c:v>-14.8</c:v>
                </c:pt>
                <c:pt idx="5">
                  <c:v>-3.6</c:v>
                </c:pt>
                <c:pt idx="6">
                  <c:v>-0.2</c:v>
                </c:pt>
                <c:pt idx="7">
                  <c:v>7.5</c:v>
                </c:pt>
                <c:pt idx="8">
                  <c:v>0.7</c:v>
                </c:pt>
                <c:pt idx="9">
                  <c:v>17.5</c:v>
                </c:pt>
                <c:pt idx="10">
                  <c:v>27.9</c:v>
                </c:pt>
                <c:pt idx="11">
                  <c:v>20.8</c:v>
                </c:pt>
                <c:pt idx="12">
                  <c:v>21.4</c:v>
                </c:pt>
                <c:pt idx="13">
                  <c:v>23.4</c:v>
                </c:pt>
                <c:pt idx="14">
                  <c:v>18</c:v>
                </c:pt>
                <c:pt idx="15">
                  <c:v>24.6</c:v>
                </c:pt>
                <c:pt idx="16">
                  <c:v>37.4</c:v>
                </c:pt>
                <c:pt idx="17">
                  <c:v>18.399999999999999</c:v>
                </c:pt>
                <c:pt idx="18">
                  <c:v>9.9</c:v>
                </c:pt>
                <c:pt idx="19" formatCode="General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CD-4863-BE5B-40333653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3256"/>
        <c:axId val="933679160"/>
      </c:lineChart>
      <c:catAx>
        <c:axId val="93367325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33679160"/>
        <c:crosses val="autoZero"/>
        <c:auto val="1"/>
        <c:lblAlgn val="ctr"/>
        <c:lblOffset val="100"/>
        <c:tickMarkSkip val="8"/>
        <c:noMultiLvlLbl val="0"/>
      </c:catAx>
      <c:valAx>
        <c:axId val="933679160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33673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4.356382978723404E-2"/>
          <c:w val="0.84338910761154851"/>
          <c:h val="0.54339545987602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Key sectors (52.9% of GDP in 2018)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'2.2.7'!$B$4:$B$23</c:f>
              <c:numCache>
                <c:formatCode>0.0</c:formatCode>
                <c:ptCount val="20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1.6</c:v>
                </c:pt>
                <c:pt idx="13">
                  <c:v>1.9</c:v>
                </c:pt>
                <c:pt idx="14">
                  <c:v>2</c:v>
                </c:pt>
                <c:pt idx="15">
                  <c:v>1.1000000000000001</c:v>
                </c:pt>
                <c:pt idx="16">
                  <c:v>2.1</c:v>
                </c:pt>
                <c:pt idx="17">
                  <c:v>4.2</c:v>
                </c:pt>
                <c:pt idx="18" formatCode="General">
                  <c:v>3.2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0-4E8D-9EFE-E7005B3A320F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Economic activities that are predominantly publicly financed  (16.6%)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'2.2.7'!$D$4:$D$23</c:f>
              <c:numCache>
                <c:formatCode>0.0</c:formatCode>
                <c:ptCount val="20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-1.5</c:v>
                </c:pt>
                <c:pt idx="13">
                  <c:v>-1.4</c:v>
                </c:pt>
                <c:pt idx="14">
                  <c:v>-0.5</c:v>
                </c:pt>
                <c:pt idx="15">
                  <c:v>1.2</c:v>
                </c:pt>
                <c:pt idx="16">
                  <c:v>-0.3</c:v>
                </c:pt>
                <c:pt idx="17">
                  <c:v>-0.3</c:v>
                </c:pt>
                <c:pt idx="18" formatCode="General">
                  <c:v>0.6</c:v>
                </c:pt>
                <c:pt idx="19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0-4E8D-9EFE-E7005B3A320F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Other services and taxes on products (27.7%)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'2.2.7'!$E$4:$E$23</c:f>
              <c:numCache>
                <c:formatCode>0.0</c:formatCode>
                <c:ptCount val="20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3.2</c:v>
                </c:pt>
                <c:pt idx="13">
                  <c:v>3.5</c:v>
                </c:pt>
                <c:pt idx="14">
                  <c:v>5</c:v>
                </c:pt>
                <c:pt idx="15">
                  <c:v>4.9000000000000004</c:v>
                </c:pt>
                <c:pt idx="16">
                  <c:v>2.8</c:v>
                </c:pt>
                <c:pt idx="17">
                  <c:v>3.6</c:v>
                </c:pt>
                <c:pt idx="18" formatCode="General">
                  <c:v>5.4</c:v>
                </c:pt>
                <c:pt idx="19" formatCode="General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0-4E8D-9EFE-E7005B3A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4232"/>
        <c:axId val="576634624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Financial and insurance activities (2.8%)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'2.2.7'!$C$4:$C$23</c:f>
              <c:numCache>
                <c:formatCode>0.0</c:formatCode>
                <c:ptCount val="20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23.2</c:v>
                </c:pt>
                <c:pt idx="13">
                  <c:v>18.3</c:v>
                </c:pt>
                <c:pt idx="14">
                  <c:v>22.6</c:v>
                </c:pt>
                <c:pt idx="15">
                  <c:v>11</c:v>
                </c:pt>
                <c:pt idx="16">
                  <c:v>13.5</c:v>
                </c:pt>
                <c:pt idx="17">
                  <c:v>-0.6</c:v>
                </c:pt>
                <c:pt idx="18" formatCode="General">
                  <c:v>16.8</c:v>
                </c:pt>
                <c:pt idx="19" formatCode="General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50-4E8D-9EFE-E7005B3A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5408"/>
        <c:axId val="576635016"/>
      </c:lineChart>
      <c:catAx>
        <c:axId val="57663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4624"/>
        <c:crosses val="autoZero"/>
        <c:auto val="1"/>
        <c:lblAlgn val="ctr"/>
        <c:lblOffset val="100"/>
        <c:tickMarkSkip val="8"/>
        <c:noMultiLvlLbl val="0"/>
      </c:catAx>
      <c:valAx>
        <c:axId val="576634624"/>
        <c:scaling>
          <c:orientation val="minMax"/>
          <c:max val="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4232"/>
        <c:crosses val="autoZero"/>
        <c:crossBetween val="between"/>
      </c:valAx>
      <c:valAx>
        <c:axId val="576635016"/>
        <c:scaling>
          <c:orientation val="minMax"/>
          <c:max val="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5408"/>
        <c:crosses val="max"/>
        <c:crossBetween val="between"/>
      </c:valAx>
      <c:catAx>
        <c:axId val="57663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350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7720975037694753"/>
          <c:w val="1"/>
          <c:h val="0.3227902496230524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'1.3'!$H$1</c:f>
              <c:strCache>
                <c:ptCount val="1"/>
                <c:pt idx="0">
                  <c:v>UAwGDP</c:v>
                </c:pt>
              </c:strCache>
            </c:strRef>
          </c:tx>
          <c:spPr>
            <a:solidFill>
              <a:schemeClr val="bg2"/>
            </a:solidFill>
            <a:ln w="25400" cmpd="sng">
              <a:noFill/>
              <a:prstDash val="solid"/>
            </a:ln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'1.3'!$H$4:$H$23</c:f>
              <c:numCache>
                <c:formatCode>0.0</c:formatCode>
                <c:ptCount val="20"/>
                <c:pt idx="0">
                  <c:v>2.6</c:v>
                </c:pt>
                <c:pt idx="1">
                  <c:v>2.5</c:v>
                </c:pt>
                <c:pt idx="2">
                  <c:v>2.5</c:v>
                </c:pt>
                <c:pt idx="3">
                  <c:v>2.4</c:v>
                </c:pt>
                <c:pt idx="4">
                  <c:v>2</c:v>
                </c:pt>
                <c:pt idx="5">
                  <c:v>1.6</c:v>
                </c:pt>
                <c:pt idx="6">
                  <c:v>1.8</c:v>
                </c:pt>
                <c:pt idx="7">
                  <c:v>1.8</c:v>
                </c:pt>
                <c:pt idx="8">
                  <c:v>2.4</c:v>
                </c:pt>
                <c:pt idx="9">
                  <c:v>2.7</c:v>
                </c:pt>
                <c:pt idx="10">
                  <c:v>2</c:v>
                </c:pt>
                <c:pt idx="11">
                  <c:v>2.6</c:v>
                </c:pt>
                <c:pt idx="12">
                  <c:v>3.4</c:v>
                </c:pt>
                <c:pt idx="13">
                  <c:v>3.8</c:v>
                </c:pt>
                <c:pt idx="14">
                  <c:v>4.4000000000000004</c:v>
                </c:pt>
                <c:pt idx="15">
                  <c:v>3.6</c:v>
                </c:pt>
                <c:pt idx="16">
                  <c:v>3.8</c:v>
                </c:pt>
                <c:pt idx="17">
                  <c:v>3.6</c:v>
                </c:pt>
                <c:pt idx="18">
                  <c:v>3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342080"/>
        <c:axId val="487343616"/>
      </c:barChart>
      <c:lineChart>
        <c:grouping val="standard"/>
        <c:varyColors val="0"/>
        <c:ser>
          <c:idx val="0"/>
          <c:order val="1"/>
          <c:tx>
            <c:strRef>
              <c:f>'1.3'!$B$1</c:f>
              <c:strCache>
                <c:ptCount val="1"/>
                <c:pt idx="0">
                  <c:v>Euro area</c:v>
                </c:pt>
              </c:strCache>
            </c:strRef>
          </c:tx>
          <c:spPr>
            <a:ln w="25400">
              <a:solidFill>
                <a:srgbClr val="DC4B64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'1.3'!$B$4:$B$23</c:f>
              <c:numCache>
                <c:formatCode>0.0</c:formatCode>
                <c:ptCount val="20"/>
                <c:pt idx="0">
                  <c:v>1.2</c:v>
                </c:pt>
                <c:pt idx="1">
                  <c:v>0.9</c:v>
                </c:pt>
                <c:pt idx="2">
                  <c:v>1</c:v>
                </c:pt>
                <c:pt idx="3">
                  <c:v>1.2</c:v>
                </c:pt>
                <c:pt idx="4">
                  <c:v>1.8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1.67</c:v>
                </c:pt>
                <c:pt idx="9">
                  <c:v>1.6</c:v>
                </c:pt>
                <c:pt idx="10">
                  <c:v>1.7</c:v>
                </c:pt>
                <c:pt idx="11">
                  <c:v>1.9</c:v>
                </c:pt>
                <c:pt idx="12">
                  <c:v>2.1</c:v>
                </c:pt>
                <c:pt idx="13">
                  <c:v>2.4</c:v>
                </c:pt>
                <c:pt idx="14">
                  <c:v>2.7</c:v>
                </c:pt>
                <c:pt idx="15">
                  <c:v>2.8</c:v>
                </c:pt>
                <c:pt idx="16">
                  <c:v>2.4</c:v>
                </c:pt>
                <c:pt idx="17">
                  <c:v>2.2000000000000002</c:v>
                </c:pt>
                <c:pt idx="18">
                  <c:v>1.6</c:v>
                </c:pt>
                <c:pt idx="19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4-4F62-872E-5DCB072C6ECA}"/>
            </c:ext>
          </c:extLst>
        </c:ser>
        <c:ser>
          <c:idx val="1"/>
          <c:order val="2"/>
          <c:tx>
            <c:strRef>
              <c:f>'1.3'!$C$1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'1.3'!$C$4:$C$23</c:f>
              <c:numCache>
                <c:formatCode>0.0</c:formatCode>
                <c:ptCount val="20"/>
                <c:pt idx="0">
                  <c:v>0.5</c:v>
                </c:pt>
                <c:pt idx="1">
                  <c:v>1.3</c:v>
                </c:pt>
                <c:pt idx="2">
                  <c:v>0.9</c:v>
                </c:pt>
                <c:pt idx="3">
                  <c:v>0.3</c:v>
                </c:pt>
                <c:pt idx="4">
                  <c:v>-1.8</c:v>
                </c:pt>
                <c:pt idx="5">
                  <c:v>-3.5</c:v>
                </c:pt>
                <c:pt idx="6">
                  <c:v>-2</c:v>
                </c:pt>
                <c:pt idx="7">
                  <c:v>-1.9</c:v>
                </c:pt>
                <c:pt idx="8">
                  <c:v>-0.4</c:v>
                </c:pt>
                <c:pt idx="9">
                  <c:v>0.3</c:v>
                </c:pt>
                <c:pt idx="10">
                  <c:v>0.3</c:v>
                </c:pt>
                <c:pt idx="11">
                  <c:v>1</c:v>
                </c:pt>
                <c:pt idx="12">
                  <c:v>1.5</c:v>
                </c:pt>
                <c:pt idx="13">
                  <c:v>2.5</c:v>
                </c:pt>
                <c:pt idx="14">
                  <c:v>2.2999999999999998</c:v>
                </c:pt>
                <c:pt idx="15">
                  <c:v>0.3</c:v>
                </c:pt>
                <c:pt idx="16">
                  <c:v>1.9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4-4F62-872E-5DCB072C6ECA}"/>
            </c:ext>
          </c:extLst>
        </c:ser>
        <c:ser>
          <c:idx val="2"/>
          <c:order val="3"/>
          <c:tx>
            <c:strRef>
              <c:f>'1.3'!$D$1</c:f>
              <c:strCache>
                <c:ptCount val="1"/>
                <c:pt idx="0">
                  <c:v>Turkey</c:v>
                </c:pt>
              </c:strCache>
            </c:strRef>
          </c:tx>
          <c:spPr>
            <a:ln w="25400">
              <a:solidFill>
                <a:srgbClr val="7D0532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'1.3'!$D$4:$D$23</c:f>
              <c:numCache>
                <c:formatCode>0.0</c:formatCode>
                <c:ptCount val="20"/>
                <c:pt idx="0">
                  <c:v>8.68</c:v>
                </c:pt>
                <c:pt idx="1">
                  <c:v>2.8980000000000001</c:v>
                </c:pt>
                <c:pt idx="2">
                  <c:v>3.6659999999999999</c:v>
                </c:pt>
                <c:pt idx="3">
                  <c:v>5.93</c:v>
                </c:pt>
                <c:pt idx="4">
                  <c:v>3.5</c:v>
                </c:pt>
                <c:pt idx="5">
                  <c:v>7.2</c:v>
                </c:pt>
                <c:pt idx="6">
                  <c:v>5.9</c:v>
                </c:pt>
                <c:pt idx="7">
                  <c:v>7.4</c:v>
                </c:pt>
                <c:pt idx="8">
                  <c:v>4.8</c:v>
                </c:pt>
                <c:pt idx="9">
                  <c:v>4.9000000000000004</c:v>
                </c:pt>
                <c:pt idx="10">
                  <c:v>-0.8</c:v>
                </c:pt>
                <c:pt idx="11">
                  <c:v>4.2</c:v>
                </c:pt>
                <c:pt idx="12">
                  <c:v>5.3</c:v>
                </c:pt>
                <c:pt idx="13">
                  <c:v>5.3</c:v>
                </c:pt>
                <c:pt idx="14">
                  <c:v>11.5</c:v>
                </c:pt>
                <c:pt idx="15">
                  <c:v>7.3</c:v>
                </c:pt>
                <c:pt idx="16">
                  <c:v>7.4</c:v>
                </c:pt>
                <c:pt idx="17">
                  <c:v>5.3</c:v>
                </c:pt>
                <c:pt idx="18">
                  <c:v>1.8</c:v>
                </c:pt>
                <c:pt idx="19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4-4F62-872E-5DCB072C6ECA}"/>
            </c:ext>
          </c:extLst>
        </c:ser>
        <c:ser>
          <c:idx val="3"/>
          <c:order val="4"/>
          <c:tx>
            <c:strRef>
              <c:f>'1.3'!$E$1</c:f>
              <c:strCache>
                <c:ptCount val="1"/>
                <c:pt idx="0">
                  <c:v>China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'1.3'!$E$4:$E$23</c:f>
              <c:numCache>
                <c:formatCode>0.0</c:formatCode>
                <c:ptCount val="20"/>
                <c:pt idx="0">
                  <c:v>7.2999999999999972</c:v>
                </c:pt>
                <c:pt idx="1">
                  <c:v>7.4</c:v>
                </c:pt>
                <c:pt idx="2">
                  <c:v>7.1</c:v>
                </c:pt>
                <c:pt idx="3">
                  <c:v>7.2000000000000028</c:v>
                </c:pt>
                <c:pt idx="4">
                  <c:v>7</c:v>
                </c:pt>
                <c:pt idx="5">
                  <c:v>7</c:v>
                </c:pt>
                <c:pt idx="6">
                  <c:v>6.9</c:v>
                </c:pt>
                <c:pt idx="7">
                  <c:v>6.8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6.8</c:v>
                </c:pt>
                <c:pt idx="12">
                  <c:v>6.9</c:v>
                </c:pt>
                <c:pt idx="13">
                  <c:v>6.9</c:v>
                </c:pt>
                <c:pt idx="14">
                  <c:v>6.8</c:v>
                </c:pt>
                <c:pt idx="15">
                  <c:v>6.8</c:v>
                </c:pt>
                <c:pt idx="16">
                  <c:v>6.8</c:v>
                </c:pt>
                <c:pt idx="17">
                  <c:v>6.7</c:v>
                </c:pt>
                <c:pt idx="18">
                  <c:v>6.5</c:v>
                </c:pt>
                <c:pt idx="19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4-4F62-872E-5DCB072C6ECA}"/>
            </c:ext>
          </c:extLst>
        </c:ser>
        <c:ser>
          <c:idx val="4"/>
          <c:order val="5"/>
          <c:tx>
            <c:strRef>
              <c:f>'1.3'!$F$1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rgbClr val="4D4D4F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'1.3'!$F$4:$F$23</c:f>
              <c:numCache>
                <c:formatCode>0.0</c:formatCode>
                <c:ptCount val="20"/>
                <c:pt idx="0">
                  <c:v>3.1</c:v>
                </c:pt>
                <c:pt idx="1">
                  <c:v>3.3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3.3</c:v>
                </c:pt>
                <c:pt idx="6">
                  <c:v>3.6</c:v>
                </c:pt>
                <c:pt idx="7">
                  <c:v>4.5999999999999996</c:v>
                </c:pt>
                <c:pt idx="8">
                  <c:v>3</c:v>
                </c:pt>
                <c:pt idx="9">
                  <c:v>3.2</c:v>
                </c:pt>
                <c:pt idx="10">
                  <c:v>2.6</c:v>
                </c:pt>
                <c:pt idx="11">
                  <c:v>2.7</c:v>
                </c:pt>
                <c:pt idx="12">
                  <c:v>4.4000000000000004</c:v>
                </c:pt>
                <c:pt idx="13">
                  <c:v>4</c:v>
                </c:pt>
                <c:pt idx="14">
                  <c:v>5.2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5.0999999999999996</c:v>
                </c:pt>
                <c:pt idx="18">
                  <c:v>5.0999999999999996</c:v>
                </c:pt>
                <c:pt idx="1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4-4F62-872E-5DCB072C6ECA}"/>
            </c:ext>
          </c:extLst>
        </c:ser>
        <c:ser>
          <c:idx val="5"/>
          <c:order val="6"/>
          <c:tx>
            <c:strRef>
              <c:f>'1.3'!$G$1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'1.3'!$G$4:$G$23</c:f>
              <c:numCache>
                <c:formatCode>0.0</c:formatCode>
                <c:ptCount val="20"/>
                <c:pt idx="0">
                  <c:v>1.8</c:v>
                </c:pt>
                <c:pt idx="1">
                  <c:v>2.5</c:v>
                </c:pt>
                <c:pt idx="2">
                  <c:v>2.9</c:v>
                </c:pt>
                <c:pt idx="3">
                  <c:v>2.6</c:v>
                </c:pt>
                <c:pt idx="4">
                  <c:v>3.3</c:v>
                </c:pt>
                <c:pt idx="5">
                  <c:v>3.7</c:v>
                </c:pt>
                <c:pt idx="6">
                  <c:v>2.7</c:v>
                </c:pt>
                <c:pt idx="7">
                  <c:v>1.8</c:v>
                </c:pt>
                <c:pt idx="8">
                  <c:v>1.6</c:v>
                </c:pt>
                <c:pt idx="9">
                  <c:v>1.3</c:v>
                </c:pt>
                <c:pt idx="10">
                  <c:v>1.4</c:v>
                </c:pt>
                <c:pt idx="11">
                  <c:v>2</c:v>
                </c:pt>
                <c:pt idx="12">
                  <c:v>1.3</c:v>
                </c:pt>
                <c:pt idx="13">
                  <c:v>2.2000000000000002</c:v>
                </c:pt>
                <c:pt idx="14">
                  <c:v>2.6</c:v>
                </c:pt>
                <c:pt idx="15">
                  <c:v>2.7</c:v>
                </c:pt>
                <c:pt idx="16">
                  <c:v>3.3</c:v>
                </c:pt>
                <c:pt idx="17">
                  <c:v>3.1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42080"/>
        <c:axId val="487343616"/>
      </c:lineChart>
      <c:catAx>
        <c:axId val="487342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361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87343616"/>
        <c:scaling>
          <c:orientation val="minMax"/>
          <c:max val="12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2080"/>
        <c:crosses val="autoZero"/>
        <c:crossBetween val="between"/>
        <c:majorUnit val="3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797700075626139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'2.2.8'!$D$1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'2.2.8'!$D$4:$D$15</c:f>
              <c:numCache>
                <c:formatCode>0.0</c:formatCode>
                <c:ptCount val="12"/>
                <c:pt idx="0">
                  <c:v>-0.01</c:v>
                </c:pt>
                <c:pt idx="1">
                  <c:v>0.02</c:v>
                </c:pt>
                <c:pt idx="2">
                  <c:v>1.04</c:v>
                </c:pt>
                <c:pt idx="3">
                  <c:v>2.66</c:v>
                </c:pt>
                <c:pt idx="4">
                  <c:v>-0.03</c:v>
                </c:pt>
                <c:pt idx="5">
                  <c:v>-0.18</c:v>
                </c:pt>
                <c:pt idx="6">
                  <c:v>-0.01</c:v>
                </c:pt>
                <c:pt idx="7">
                  <c:v>-0.8</c:v>
                </c:pt>
                <c:pt idx="8">
                  <c:v>-0.03</c:v>
                </c:pt>
                <c:pt idx="9">
                  <c:v>0.99</c:v>
                </c:pt>
                <c:pt idx="10">
                  <c:v>0.4</c:v>
                </c:pt>
                <c:pt idx="1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A-45E4-85E9-8C3FB5EE9A04}"/>
            </c:ext>
          </c:extLst>
        </c:ser>
        <c:ser>
          <c:idx val="1"/>
          <c:order val="2"/>
          <c:tx>
            <c:strRef>
              <c:f>'2.2.8'!$C$1</c:f>
              <c:strCache>
                <c:ptCount val="1"/>
                <c:pt idx="0">
                  <c:v>Other economic activities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'2.2.8'!$C$4:$C$15</c:f>
              <c:numCache>
                <c:formatCode>0.0</c:formatCode>
                <c:ptCount val="12"/>
                <c:pt idx="0">
                  <c:v>0.11</c:v>
                </c:pt>
                <c:pt idx="1">
                  <c:v>1.68</c:v>
                </c:pt>
                <c:pt idx="2">
                  <c:v>1.66</c:v>
                </c:pt>
                <c:pt idx="3">
                  <c:v>1.94</c:v>
                </c:pt>
                <c:pt idx="4">
                  <c:v>2.83</c:v>
                </c:pt>
                <c:pt idx="5">
                  <c:v>2.8800000000000003</c:v>
                </c:pt>
                <c:pt idx="6">
                  <c:v>2.3099999999999996</c:v>
                </c:pt>
                <c:pt idx="7">
                  <c:v>3.04</c:v>
                </c:pt>
                <c:pt idx="8">
                  <c:v>3.3</c:v>
                </c:pt>
                <c:pt idx="9">
                  <c:v>2.78</c:v>
                </c:pt>
                <c:pt idx="10">
                  <c:v>2.4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A-45E4-85E9-8C3FB5EE9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46387072"/>
        <c:axId val="646383136"/>
      </c:bar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153A-45E4-85E9-8C3FB5EE9A04}"/>
              </c:ext>
            </c:extLst>
          </c:dPt>
          <c:dLbls>
            <c:dLbl>
              <c:idx val="8"/>
              <c:layout>
                <c:manualLayout>
                  <c:x val="-0.29166666666666669"/>
                  <c:y val="-0.1225806451612903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57C48"/>
                        </a:solidFill>
                      </a:defRPr>
                    </a:pPr>
                    <a:fld id="{CBCD5B45-199C-445C-89DD-4E89A725A4B2}" type="SERIESNAME">
                      <a:rPr lang="uk-UA">
                        <a:solidFill>
                          <a:srgbClr val="057C48"/>
                        </a:solidFill>
                      </a:rPr>
                      <a:pPr>
                        <a:defRPr>
                          <a:solidFill>
                            <a:srgbClr val="057C48"/>
                          </a:solidFill>
                        </a:defRPr>
                      </a:pPr>
                      <a:t>[ІМ’Я РЯДУ]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53A-45E4-85E9-8C3FB5EE9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'2.2.8'!$B$4:$B$15</c:f>
              <c:numCache>
                <c:formatCode>0.0</c:formatCode>
                <c:ptCount val="12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2.7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3.3</c:v>
                </c:pt>
                <c:pt idx="9">
                  <c:v>3.8</c:v>
                </c:pt>
                <c:pt idx="10">
                  <c:v>2.8</c:v>
                </c:pt>
                <c:pt idx="11">
                  <c:v>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53A-45E4-85E9-8C3FB5EE9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387072"/>
        <c:axId val="646383136"/>
      </c:lineChart>
      <c:catAx>
        <c:axId val="6463870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46383136"/>
        <c:crosses val="autoZero"/>
        <c:auto val="1"/>
        <c:lblAlgn val="ctr"/>
        <c:lblOffset val="100"/>
        <c:tickMarkSkip val="8"/>
        <c:noMultiLvlLbl val="0"/>
      </c:catAx>
      <c:valAx>
        <c:axId val="646383136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4638707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096385542168676E-2"/>
          <c:w val="1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0-CEC8-4248-8DEC-660132646C63}"/>
              </c:ext>
            </c:extLst>
          </c:dPt>
          <c:dPt>
            <c:idx val="16"/>
            <c:bubble3D val="0"/>
            <c:spPr>
              <a:ln w="25400" cmpd="sng">
                <a:solidFill>
                  <a:srgbClr val="057D46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2-CEC8-4248-8DEC-660132646C63}"/>
              </c:ext>
            </c:extLst>
          </c:dPt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'2.2.9'!$B$4:$B$20</c:f>
              <c:numCache>
                <c:formatCode>0.0</c:formatCode>
                <c:ptCount val="17"/>
                <c:pt idx="0">
                  <c:v>-16</c:v>
                </c:pt>
                <c:pt idx="1">
                  <c:v>-14.5</c:v>
                </c:pt>
                <c:pt idx="2">
                  <c:v>-7</c:v>
                </c:pt>
                <c:pt idx="3">
                  <c:v>-2.4</c:v>
                </c:pt>
                <c:pt idx="4">
                  <c:v>0.1</c:v>
                </c:pt>
                <c:pt idx="5">
                  <c:v>1.7</c:v>
                </c:pt>
                <c:pt idx="6">
                  <c:v>2.7</c:v>
                </c:pt>
                <c:pt idx="7">
                  <c:v>4.5999999999999996</c:v>
                </c:pt>
                <c:pt idx="8">
                  <c:v>2.8</c:v>
                </c:pt>
                <c:pt idx="9">
                  <c:v>2.7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3.3</c:v>
                </c:pt>
                <c:pt idx="13">
                  <c:v>3.8</c:v>
                </c:pt>
                <c:pt idx="14">
                  <c:v>2.8</c:v>
                </c:pt>
                <c:pt idx="15" formatCode="General">
                  <c:v>3.5</c:v>
                </c:pt>
                <c:pt idx="16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8-4248-8DEC-660132646C63}"/>
            </c:ext>
          </c:extLst>
        </c:ser>
        <c:ser>
          <c:idx val="2"/>
          <c:order val="1"/>
          <c:tx>
            <c:strRef>
              <c:f>'2.2.9'!$D$1</c:f>
              <c:strCache>
                <c:ptCount val="1"/>
                <c:pt idx="0">
                  <c:v>Gross fixed capital formation, % yoy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'2.2.9'!$D$4:$D$20</c:f>
              <c:numCache>
                <c:formatCode>0.0</c:formatCode>
                <c:ptCount val="17"/>
                <c:pt idx="0">
                  <c:v>-23.8</c:v>
                </c:pt>
                <c:pt idx="1">
                  <c:v>-14.2</c:v>
                </c:pt>
                <c:pt idx="2">
                  <c:v>-5</c:v>
                </c:pt>
                <c:pt idx="3">
                  <c:v>1.5</c:v>
                </c:pt>
                <c:pt idx="4">
                  <c:v>5.4</c:v>
                </c:pt>
                <c:pt idx="5">
                  <c:v>17.899999999999999</c:v>
                </c:pt>
                <c:pt idx="6">
                  <c:v>24</c:v>
                </c:pt>
                <c:pt idx="7">
                  <c:v>27.4</c:v>
                </c:pt>
                <c:pt idx="8">
                  <c:v>18.2</c:v>
                </c:pt>
                <c:pt idx="9">
                  <c:v>21.3</c:v>
                </c:pt>
                <c:pt idx="10">
                  <c:v>12.8</c:v>
                </c:pt>
                <c:pt idx="11">
                  <c:v>14.5</c:v>
                </c:pt>
                <c:pt idx="12">
                  <c:v>20.3</c:v>
                </c:pt>
                <c:pt idx="13">
                  <c:v>17.600000000000001</c:v>
                </c:pt>
                <c:pt idx="14">
                  <c:v>13.2</c:v>
                </c:pt>
                <c:pt idx="15" formatCode="General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8-4248-8DEC-660132646C63}"/>
            </c:ext>
          </c:extLst>
        </c:ser>
        <c:ser>
          <c:idx val="1"/>
          <c:order val="2"/>
          <c:tx>
            <c:strRef>
              <c:f>'2.2.9'!$C$1</c:f>
              <c:strCache>
                <c:ptCount val="1"/>
                <c:pt idx="0">
                  <c:v>IKSO, % yoy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'2.2.9'!$C$4:$C$20</c:f>
              <c:numCache>
                <c:formatCode>0.0</c:formatCode>
                <c:ptCount val="17"/>
                <c:pt idx="0">
                  <c:v>-19.8</c:v>
                </c:pt>
                <c:pt idx="1">
                  <c:v>-18.7</c:v>
                </c:pt>
                <c:pt idx="2">
                  <c:v>-8.3000000000000007</c:v>
                </c:pt>
                <c:pt idx="3">
                  <c:v>-2.2000000000000002</c:v>
                </c:pt>
                <c:pt idx="4">
                  <c:v>2.2999999999999998</c:v>
                </c:pt>
                <c:pt idx="5">
                  <c:v>2.7</c:v>
                </c:pt>
                <c:pt idx="6">
                  <c:v>3.4</c:v>
                </c:pt>
                <c:pt idx="7">
                  <c:v>9.6999999999999993</c:v>
                </c:pt>
                <c:pt idx="8">
                  <c:v>2.7</c:v>
                </c:pt>
                <c:pt idx="9">
                  <c:v>2.5</c:v>
                </c:pt>
                <c:pt idx="10">
                  <c:v>2.1</c:v>
                </c:pt>
                <c:pt idx="11">
                  <c:v>1.5</c:v>
                </c:pt>
                <c:pt idx="12">
                  <c:v>3.6</c:v>
                </c:pt>
                <c:pt idx="13">
                  <c:v>4.0999999999999996</c:v>
                </c:pt>
                <c:pt idx="14">
                  <c:v>2.2000000000000002</c:v>
                </c:pt>
                <c:pt idx="15" formatCode="General">
                  <c:v>3.8</c:v>
                </c:pt>
                <c:pt idx="16" formatCode="General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8-4248-8DEC-66013264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7368"/>
        <c:axId val="576637760"/>
      </c:lineChart>
      <c:lineChart>
        <c:grouping val="standard"/>
        <c:varyColors val="0"/>
        <c:ser>
          <c:idx val="3"/>
          <c:order val="3"/>
          <c:tx>
            <c:strRef>
              <c:f>'2.2.9'!$E$1</c:f>
              <c:strCache>
                <c:ptCount val="1"/>
                <c:pt idx="0">
                  <c:v>Business Expectations Index, %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'2.2.9'!$E$4:$E$20</c:f>
              <c:numCache>
                <c:formatCode>0.0</c:formatCode>
                <c:ptCount val="17"/>
                <c:pt idx="0">
                  <c:v>83.5</c:v>
                </c:pt>
                <c:pt idx="1">
                  <c:v>94.5</c:v>
                </c:pt>
                <c:pt idx="2">
                  <c:v>100.2</c:v>
                </c:pt>
                <c:pt idx="3">
                  <c:v>104</c:v>
                </c:pt>
                <c:pt idx="4">
                  <c:v>98.4</c:v>
                </c:pt>
                <c:pt idx="5">
                  <c:v>108.5</c:v>
                </c:pt>
                <c:pt idx="6">
                  <c:v>109.2</c:v>
                </c:pt>
                <c:pt idx="7">
                  <c:v>108.7</c:v>
                </c:pt>
                <c:pt idx="8">
                  <c:v>113.3</c:v>
                </c:pt>
                <c:pt idx="9">
                  <c:v>114.3</c:v>
                </c:pt>
                <c:pt idx="10">
                  <c:v>117.4</c:v>
                </c:pt>
                <c:pt idx="11">
                  <c:v>115.2</c:v>
                </c:pt>
                <c:pt idx="12">
                  <c:v>120.6</c:v>
                </c:pt>
                <c:pt idx="13">
                  <c:v>118.3</c:v>
                </c:pt>
                <c:pt idx="14">
                  <c:v>117.2</c:v>
                </c:pt>
                <c:pt idx="15" formatCode="General">
                  <c:v>117.3</c:v>
                </c:pt>
                <c:pt idx="16" formatCode="General">
                  <c:v>119.7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8-4248-8DEC-66013264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8544"/>
        <c:axId val="576638152"/>
      </c:lineChart>
      <c:catAx>
        <c:axId val="5766373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776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7663776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7368"/>
        <c:crosses val="autoZero"/>
        <c:crossBetween val="between"/>
        <c:majorUnit val="15"/>
      </c:valAx>
      <c:valAx>
        <c:axId val="576638152"/>
        <c:scaling>
          <c:orientation val="minMax"/>
          <c:max val="140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8544"/>
        <c:crosses val="max"/>
        <c:crossBetween val="between"/>
        <c:majorUnit val="20"/>
      </c:valAx>
      <c:catAx>
        <c:axId val="57663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38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1"/>
          <c:h val="0.2113992979793188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4"/>
          <c:order val="0"/>
          <c:tx>
            <c:strRef>
              <c:f>'2.2.10'!$F$1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'2.2.10'!$F$4:$F$20</c:f>
              <c:numCache>
                <c:formatCode>0.0</c:formatCode>
                <c:ptCount val="17"/>
                <c:pt idx="0">
                  <c:v>-20.5</c:v>
                </c:pt>
                <c:pt idx="1">
                  <c:v>-19.399999999999999</c:v>
                </c:pt>
                <c:pt idx="2">
                  <c:v>-7.3</c:v>
                </c:pt>
                <c:pt idx="3">
                  <c:v>-3.5</c:v>
                </c:pt>
                <c:pt idx="4">
                  <c:v>4.5</c:v>
                </c:pt>
                <c:pt idx="5">
                  <c:v>0.9</c:v>
                </c:pt>
                <c:pt idx="6">
                  <c:v>2.2999999999999998</c:v>
                </c:pt>
                <c:pt idx="7">
                  <c:v>3.6</c:v>
                </c:pt>
                <c:pt idx="8">
                  <c:v>0.1</c:v>
                </c:pt>
                <c:pt idx="9">
                  <c:v>0.6</c:v>
                </c:pt>
                <c:pt idx="10">
                  <c:v>0.3</c:v>
                </c:pt>
                <c:pt idx="11">
                  <c:v>0.8</c:v>
                </c:pt>
                <c:pt idx="12">
                  <c:v>2.9</c:v>
                </c:pt>
                <c:pt idx="13">
                  <c:v>3.2</c:v>
                </c:pt>
                <c:pt idx="14">
                  <c:v>1.3</c:v>
                </c:pt>
                <c:pt idx="15" formatCode="General">
                  <c:v>-0.4</c:v>
                </c:pt>
                <c:pt idx="16" formatCode="General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2-4E66-A408-685C52530B3C}"/>
            </c:ext>
          </c:extLst>
        </c:ser>
        <c:ser>
          <c:idx val="1"/>
          <c:order val="1"/>
          <c:tx>
            <c:strRef>
              <c:f>'2.2.10'!$C$1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'2.2.10'!$C$4:$C$20</c:f>
              <c:numCache>
                <c:formatCode>0.0</c:formatCode>
                <c:ptCount val="17"/>
                <c:pt idx="0">
                  <c:v>-23.9</c:v>
                </c:pt>
                <c:pt idx="1">
                  <c:v>-25.2</c:v>
                </c:pt>
                <c:pt idx="2">
                  <c:v>-18.100000000000001</c:v>
                </c:pt>
                <c:pt idx="3">
                  <c:v>-16.8</c:v>
                </c:pt>
                <c:pt idx="4">
                  <c:v>-0.7</c:v>
                </c:pt>
                <c:pt idx="5">
                  <c:v>5.6</c:v>
                </c:pt>
                <c:pt idx="6">
                  <c:v>6.5</c:v>
                </c:pt>
                <c:pt idx="7">
                  <c:v>5</c:v>
                </c:pt>
                <c:pt idx="8">
                  <c:v>6.1</c:v>
                </c:pt>
                <c:pt idx="9">
                  <c:v>11.1</c:v>
                </c:pt>
                <c:pt idx="10">
                  <c:v>8.6</c:v>
                </c:pt>
                <c:pt idx="11">
                  <c:v>8.6999999999999993</c:v>
                </c:pt>
                <c:pt idx="12">
                  <c:v>7.6</c:v>
                </c:pt>
                <c:pt idx="13">
                  <c:v>6.4</c:v>
                </c:pt>
                <c:pt idx="14">
                  <c:v>7</c:v>
                </c:pt>
                <c:pt idx="15" formatCode="General">
                  <c:v>5.2</c:v>
                </c:pt>
                <c:pt idx="16" formatCode="General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2-4E66-A408-685C52530B3C}"/>
            </c:ext>
          </c:extLst>
        </c:ser>
        <c:ser>
          <c:idx val="0"/>
          <c:order val="2"/>
          <c:tx>
            <c:strRef>
              <c:f>'2.2.10'!$B$1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'2.2.10'!$B$4:$B$20</c:f>
              <c:numCache>
                <c:formatCode>0.0</c:formatCode>
                <c:ptCount val="17"/>
                <c:pt idx="0">
                  <c:v>-4.7</c:v>
                </c:pt>
                <c:pt idx="1">
                  <c:v>-9.9</c:v>
                </c:pt>
                <c:pt idx="2">
                  <c:v>-4.5</c:v>
                </c:pt>
                <c:pt idx="3">
                  <c:v>-5.4</c:v>
                </c:pt>
                <c:pt idx="4">
                  <c:v>-1.7</c:v>
                </c:pt>
                <c:pt idx="5">
                  <c:v>0.2</c:v>
                </c:pt>
                <c:pt idx="6">
                  <c:v>1</c:v>
                </c:pt>
                <c:pt idx="7">
                  <c:v>29.6</c:v>
                </c:pt>
                <c:pt idx="8">
                  <c:v>-0.8</c:v>
                </c:pt>
                <c:pt idx="9">
                  <c:v>-2.1</c:v>
                </c:pt>
                <c:pt idx="10">
                  <c:v>0.5</c:v>
                </c:pt>
                <c:pt idx="11">
                  <c:v>-5.0999999999999996</c:v>
                </c:pt>
                <c:pt idx="12">
                  <c:v>-0.5</c:v>
                </c:pt>
                <c:pt idx="13">
                  <c:v>12.8</c:v>
                </c:pt>
                <c:pt idx="14">
                  <c:v>3.1</c:v>
                </c:pt>
                <c:pt idx="15" formatCode="General">
                  <c:v>7.9</c:v>
                </c:pt>
                <c:pt idx="16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2-4E66-A408-685C52530B3C}"/>
            </c:ext>
          </c:extLst>
        </c:ser>
        <c:ser>
          <c:idx val="3"/>
          <c:order val="3"/>
          <c:tx>
            <c:strRef>
              <c:f>'2.2.10'!$E$1</c:f>
              <c:strCache>
                <c:ptCount val="1"/>
                <c:pt idx="0">
                  <c:v>Freight turnover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'2.2.10'!$E$4:$E$20</c:f>
              <c:numCache>
                <c:formatCode>0.0</c:formatCode>
                <c:ptCount val="17"/>
                <c:pt idx="0">
                  <c:v>-21.5</c:v>
                </c:pt>
                <c:pt idx="1">
                  <c:v>-14.1</c:v>
                </c:pt>
                <c:pt idx="2">
                  <c:v>5.9</c:v>
                </c:pt>
                <c:pt idx="3">
                  <c:v>7.9</c:v>
                </c:pt>
                <c:pt idx="4">
                  <c:v>4.2</c:v>
                </c:pt>
                <c:pt idx="5">
                  <c:v>0.6</c:v>
                </c:pt>
                <c:pt idx="6">
                  <c:v>-1.2</c:v>
                </c:pt>
                <c:pt idx="7">
                  <c:v>5.7</c:v>
                </c:pt>
                <c:pt idx="8">
                  <c:v>11.9</c:v>
                </c:pt>
                <c:pt idx="9">
                  <c:v>6.7</c:v>
                </c:pt>
                <c:pt idx="10">
                  <c:v>6.2</c:v>
                </c:pt>
                <c:pt idx="11">
                  <c:v>-0.1</c:v>
                </c:pt>
                <c:pt idx="12">
                  <c:v>-3.8</c:v>
                </c:pt>
                <c:pt idx="13">
                  <c:v>-1.7</c:v>
                </c:pt>
                <c:pt idx="14">
                  <c:v>-2.1</c:v>
                </c:pt>
                <c:pt idx="15" formatCode="General">
                  <c:v>-5.6</c:v>
                </c:pt>
                <c:pt idx="16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2-4E66-A408-685C52530B3C}"/>
            </c:ext>
          </c:extLst>
        </c:ser>
        <c:ser>
          <c:idx val="2"/>
          <c:order val="4"/>
          <c:tx>
            <c:strRef>
              <c:f>'2.2.10'!$D$1</c:f>
              <c:strCache>
                <c:ptCount val="1"/>
                <c:pt idx="0">
                  <c:v>Wholesale trade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'2.2.10'!$D$4:$D$20</c:f>
              <c:numCache>
                <c:formatCode>0.0</c:formatCode>
                <c:ptCount val="17"/>
                <c:pt idx="0">
                  <c:v>-17.2</c:v>
                </c:pt>
                <c:pt idx="1">
                  <c:v>-13.3</c:v>
                </c:pt>
                <c:pt idx="2">
                  <c:v>-12.4</c:v>
                </c:pt>
                <c:pt idx="3">
                  <c:v>12.7</c:v>
                </c:pt>
                <c:pt idx="4">
                  <c:v>2.9</c:v>
                </c:pt>
                <c:pt idx="5">
                  <c:v>5.3</c:v>
                </c:pt>
                <c:pt idx="6">
                  <c:v>8</c:v>
                </c:pt>
                <c:pt idx="7">
                  <c:v>2.6</c:v>
                </c:pt>
                <c:pt idx="8">
                  <c:v>1.6</c:v>
                </c:pt>
                <c:pt idx="9">
                  <c:v>-0.4</c:v>
                </c:pt>
                <c:pt idx="10">
                  <c:v>3.2</c:v>
                </c:pt>
                <c:pt idx="11">
                  <c:v>5.9</c:v>
                </c:pt>
                <c:pt idx="12">
                  <c:v>8.1999999999999993</c:v>
                </c:pt>
                <c:pt idx="13">
                  <c:v>2.2999999999999998</c:v>
                </c:pt>
                <c:pt idx="14">
                  <c:v>4.2</c:v>
                </c:pt>
                <c:pt idx="15" formatCode="General">
                  <c:v>1.2</c:v>
                </c:pt>
                <c:pt idx="16" formatCode="General">
                  <c:v>-5.5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B2-4E66-A408-685C5253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9328"/>
        <c:axId val="576639720"/>
      </c:lineChart>
      <c:catAx>
        <c:axId val="576639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9720"/>
        <c:crosses val="autoZero"/>
        <c:auto val="1"/>
        <c:lblAlgn val="ctr"/>
        <c:lblOffset val="100"/>
        <c:tickMarkSkip val="8"/>
        <c:noMultiLvlLbl val="0"/>
      </c:catAx>
      <c:valAx>
        <c:axId val="57663972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932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2598870056497175E-2"/>
          <c:w val="1"/>
          <c:h val="0.7344632768361582"/>
        </c:manualLayout>
      </c:layout>
      <c:lineChart>
        <c:grouping val="standard"/>
        <c:varyColors val="0"/>
        <c:ser>
          <c:idx val="3"/>
          <c:order val="0"/>
          <c:tx>
            <c:strRef>
              <c:f>'2.2.11'!$E$1</c:f>
              <c:strCache>
                <c:ptCount val="1"/>
                <c:pt idx="0">
                  <c:v>Food 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'2.2.11'!$E$4:$E$20</c:f>
              <c:numCache>
                <c:formatCode>0.0</c:formatCode>
                <c:ptCount val="17"/>
                <c:pt idx="0">
                  <c:v>-9.1999999999999993</c:v>
                </c:pt>
                <c:pt idx="1">
                  <c:v>-15.5</c:v>
                </c:pt>
                <c:pt idx="2">
                  <c:v>-10.8</c:v>
                </c:pt>
                <c:pt idx="3">
                  <c:v>-9.4</c:v>
                </c:pt>
                <c:pt idx="4">
                  <c:v>2.2999999999999998</c:v>
                </c:pt>
                <c:pt idx="5">
                  <c:v>-1.3</c:v>
                </c:pt>
                <c:pt idx="6">
                  <c:v>2.9</c:v>
                </c:pt>
                <c:pt idx="7">
                  <c:v>8.6999999999999993</c:v>
                </c:pt>
                <c:pt idx="8">
                  <c:v>5.6</c:v>
                </c:pt>
                <c:pt idx="9">
                  <c:v>5</c:v>
                </c:pt>
                <c:pt idx="10">
                  <c:v>1.4</c:v>
                </c:pt>
                <c:pt idx="11">
                  <c:v>-0.4</c:v>
                </c:pt>
                <c:pt idx="12">
                  <c:v>-2.8</c:v>
                </c:pt>
                <c:pt idx="13">
                  <c:v>-1</c:v>
                </c:pt>
                <c:pt idx="14">
                  <c:v>-0.9</c:v>
                </c:pt>
                <c:pt idx="15">
                  <c:v>-2.199999999999998</c:v>
                </c:pt>
                <c:pt idx="16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D-4384-BE36-57C50314C2B4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Manufacture of machinery and equipment*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'2.2.11'!$C$4:$C$20</c:f>
              <c:numCache>
                <c:formatCode>0.0</c:formatCode>
                <c:ptCount val="17"/>
                <c:pt idx="0">
                  <c:v>-24.2</c:v>
                </c:pt>
                <c:pt idx="1">
                  <c:v>-23.1</c:v>
                </c:pt>
                <c:pt idx="2">
                  <c:v>-9</c:v>
                </c:pt>
                <c:pt idx="3">
                  <c:v>0.2</c:v>
                </c:pt>
                <c:pt idx="4">
                  <c:v>4.8</c:v>
                </c:pt>
                <c:pt idx="5">
                  <c:v>-0.8</c:v>
                </c:pt>
                <c:pt idx="6">
                  <c:v>-1.7</c:v>
                </c:pt>
                <c:pt idx="7">
                  <c:v>3.8</c:v>
                </c:pt>
                <c:pt idx="8">
                  <c:v>5.9</c:v>
                </c:pt>
                <c:pt idx="9">
                  <c:v>9.9</c:v>
                </c:pt>
                <c:pt idx="10">
                  <c:v>6.4</c:v>
                </c:pt>
                <c:pt idx="11">
                  <c:v>7.3</c:v>
                </c:pt>
                <c:pt idx="12">
                  <c:v>8.8000000000000007</c:v>
                </c:pt>
                <c:pt idx="13">
                  <c:v>5.7</c:v>
                </c:pt>
                <c:pt idx="14">
                  <c:v>-1.7</c:v>
                </c:pt>
                <c:pt idx="15">
                  <c:v>-7</c:v>
                </c:pt>
                <c:pt idx="16" formatCode="General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D-4384-BE36-57C50314C2B4}"/>
            </c:ext>
          </c:extLst>
        </c:ser>
        <c:ser>
          <c:idx val="0"/>
          <c:order val="2"/>
          <c:tx>
            <c:strRef>
              <c:f>'2.2.11'!$B$1</c:f>
              <c:strCache>
                <c:ptCount val="1"/>
                <c:pt idx="0">
                  <c:v>Metallurgy as a whole*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'2.2.11'!$B$4:$B$20</c:f>
              <c:numCache>
                <c:formatCode>0.0</c:formatCode>
                <c:ptCount val="17"/>
                <c:pt idx="0">
                  <c:v>-25.7</c:v>
                </c:pt>
                <c:pt idx="1">
                  <c:v>-25.8</c:v>
                </c:pt>
                <c:pt idx="2">
                  <c:v>-7.4</c:v>
                </c:pt>
                <c:pt idx="3">
                  <c:v>-3.4</c:v>
                </c:pt>
                <c:pt idx="4">
                  <c:v>11.1</c:v>
                </c:pt>
                <c:pt idx="5">
                  <c:v>7.8</c:v>
                </c:pt>
                <c:pt idx="6">
                  <c:v>2.9</c:v>
                </c:pt>
                <c:pt idx="7">
                  <c:v>2.6</c:v>
                </c:pt>
                <c:pt idx="8">
                  <c:v>1.1000000000000001</c:v>
                </c:pt>
                <c:pt idx="9">
                  <c:v>-5.6</c:v>
                </c:pt>
                <c:pt idx="10">
                  <c:v>-0.6</c:v>
                </c:pt>
                <c:pt idx="11">
                  <c:v>3.1</c:v>
                </c:pt>
                <c:pt idx="12">
                  <c:v>3.2</c:v>
                </c:pt>
                <c:pt idx="13">
                  <c:v>0.8</c:v>
                </c:pt>
                <c:pt idx="14">
                  <c:v>2</c:v>
                </c:pt>
                <c:pt idx="15">
                  <c:v>-5.5</c:v>
                </c:pt>
                <c:pt idx="16" formatCode="General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D-4384-BE36-57C50314C2B4}"/>
            </c:ext>
          </c:extLst>
        </c:ser>
        <c:ser>
          <c:idx val="5"/>
          <c:order val="3"/>
          <c:tx>
            <c:strRef>
              <c:f>'2.2.11'!$G$1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'2.2.11'!$G$4:$G$20</c:f>
              <c:numCache>
                <c:formatCode>0.0</c:formatCode>
                <c:ptCount val="17"/>
                <c:pt idx="0">
                  <c:v>-15.2</c:v>
                </c:pt>
                <c:pt idx="1">
                  <c:v>-15.8</c:v>
                </c:pt>
                <c:pt idx="2">
                  <c:v>-8.9</c:v>
                </c:pt>
                <c:pt idx="3">
                  <c:v>-8</c:v>
                </c:pt>
                <c:pt idx="4">
                  <c:v>1</c:v>
                </c:pt>
                <c:pt idx="5">
                  <c:v>-2.2999999999999998</c:v>
                </c:pt>
                <c:pt idx="6">
                  <c:v>5.4</c:v>
                </c:pt>
                <c:pt idx="7">
                  <c:v>5.9</c:v>
                </c:pt>
                <c:pt idx="8">
                  <c:v>-2.9</c:v>
                </c:pt>
                <c:pt idx="9">
                  <c:v>-9.1999999999999993</c:v>
                </c:pt>
                <c:pt idx="10">
                  <c:v>-6</c:v>
                </c:pt>
                <c:pt idx="11">
                  <c:v>-9.1</c:v>
                </c:pt>
                <c:pt idx="12">
                  <c:v>2</c:v>
                </c:pt>
                <c:pt idx="13">
                  <c:v>7.3</c:v>
                </c:pt>
                <c:pt idx="14">
                  <c:v>-2.4</c:v>
                </c:pt>
                <c:pt idx="15">
                  <c:v>3.4</c:v>
                </c:pt>
                <c:pt idx="16" formatCode="General">
                  <c:v>-3.7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D-4384-BE36-57C50314C2B4}"/>
            </c:ext>
          </c:extLst>
        </c:ser>
        <c:ser>
          <c:idx val="4"/>
          <c:order val="4"/>
          <c:tx>
            <c:strRef>
              <c:f>'2.2.11'!$F$1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'2.2.11'!$F$4:$F$20</c:f>
              <c:numCache>
                <c:formatCode>0.0</c:formatCode>
                <c:ptCount val="17"/>
                <c:pt idx="0">
                  <c:v>-26.7</c:v>
                </c:pt>
                <c:pt idx="1">
                  <c:v>-22</c:v>
                </c:pt>
                <c:pt idx="2">
                  <c:v>-4</c:v>
                </c:pt>
                <c:pt idx="3">
                  <c:v>0.6</c:v>
                </c:pt>
                <c:pt idx="4">
                  <c:v>4.4000000000000004</c:v>
                </c:pt>
                <c:pt idx="5">
                  <c:v>-3.1</c:v>
                </c:pt>
                <c:pt idx="6">
                  <c:v>-2.5</c:v>
                </c:pt>
                <c:pt idx="7">
                  <c:v>0.7</c:v>
                </c:pt>
                <c:pt idx="8">
                  <c:v>-6.6</c:v>
                </c:pt>
                <c:pt idx="9">
                  <c:v>-5.4</c:v>
                </c:pt>
                <c:pt idx="10">
                  <c:v>-6.3</c:v>
                </c:pt>
                <c:pt idx="11">
                  <c:v>-5.0999999999999996</c:v>
                </c:pt>
                <c:pt idx="12">
                  <c:v>2.2999999999999998</c:v>
                </c:pt>
                <c:pt idx="13">
                  <c:v>1</c:v>
                </c:pt>
                <c:pt idx="14">
                  <c:v>2.5</c:v>
                </c:pt>
                <c:pt idx="15">
                  <c:v>2.6999999999999993</c:v>
                </c:pt>
                <c:pt idx="1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D-4384-BE36-57C50314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0504"/>
        <c:axId val="576640896"/>
      </c:lineChart>
      <c:lineChart>
        <c:grouping val="standard"/>
        <c:varyColors val="0"/>
        <c:ser>
          <c:idx val="2"/>
          <c:order val="5"/>
          <c:tx>
            <c:strRef>
              <c:f>'2.2.11'!$D$1</c:f>
              <c:strCache>
                <c:ptCount val="1"/>
                <c:pt idx="0">
                  <c:v>Chemical (RHS)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'2.2.11'!$D$4:$D$20</c:f>
              <c:numCache>
                <c:formatCode>0.0</c:formatCode>
                <c:ptCount val="17"/>
                <c:pt idx="0">
                  <c:v>-18.399999999999999</c:v>
                </c:pt>
                <c:pt idx="1">
                  <c:v>-24</c:v>
                </c:pt>
                <c:pt idx="2">
                  <c:v>-15.1</c:v>
                </c:pt>
                <c:pt idx="3">
                  <c:v>-3.9</c:v>
                </c:pt>
                <c:pt idx="4">
                  <c:v>-6.1</c:v>
                </c:pt>
                <c:pt idx="5">
                  <c:v>4.8</c:v>
                </c:pt>
                <c:pt idx="6">
                  <c:v>8.1</c:v>
                </c:pt>
                <c:pt idx="7">
                  <c:v>-5.9</c:v>
                </c:pt>
                <c:pt idx="8">
                  <c:v>-4.3</c:v>
                </c:pt>
                <c:pt idx="9">
                  <c:v>-1.3</c:v>
                </c:pt>
                <c:pt idx="10">
                  <c:v>31</c:v>
                </c:pt>
                <c:pt idx="11">
                  <c:v>42</c:v>
                </c:pt>
                <c:pt idx="12">
                  <c:v>49.6</c:v>
                </c:pt>
                <c:pt idx="13">
                  <c:v>32.9</c:v>
                </c:pt>
                <c:pt idx="14">
                  <c:v>8.6</c:v>
                </c:pt>
                <c:pt idx="15">
                  <c:v>-10.500000000000002</c:v>
                </c:pt>
                <c:pt idx="16" formatCode="General">
                  <c:v>-9.3000000000000007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D-4384-BE36-57C50314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1680"/>
        <c:axId val="576641288"/>
      </c:lineChart>
      <c:catAx>
        <c:axId val="5766405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0896"/>
        <c:crosses val="autoZero"/>
        <c:auto val="1"/>
        <c:lblAlgn val="ctr"/>
        <c:lblOffset val="100"/>
        <c:tickMarkSkip val="8"/>
        <c:noMultiLvlLbl val="0"/>
      </c:catAx>
      <c:valAx>
        <c:axId val="576640896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0504"/>
        <c:crosses val="autoZero"/>
        <c:crossBetween val="between"/>
        <c:majorUnit val="10"/>
      </c:valAx>
      <c:valAx>
        <c:axId val="576641288"/>
        <c:scaling>
          <c:orientation val="minMax"/>
          <c:max val="50"/>
          <c:min val="-75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 cmpd="sng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1680"/>
        <c:crosses val="max"/>
        <c:crossBetween val="between"/>
        <c:majorUnit val="25"/>
      </c:valAx>
      <c:catAx>
        <c:axId val="57664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12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921793674095827"/>
          <c:w val="1"/>
          <c:h val="0.25078206325904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'В.2.1'!$C$1</c:f>
              <c:strCache>
                <c:ptCount val="1"/>
                <c:pt idx="0">
                  <c:v>Contribution of weather, pp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'В.2.1'!$D$4:$D$21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'В.2.1'!$C$4:$C$21</c:f>
              <c:numCache>
                <c:formatCode>0.0</c:formatCode>
                <c:ptCount val="18"/>
                <c:pt idx="0">
                  <c:v>-23.2</c:v>
                </c:pt>
                <c:pt idx="1">
                  <c:v>28.1</c:v>
                </c:pt>
                <c:pt idx="2">
                  <c:v>-15.3</c:v>
                </c:pt>
                <c:pt idx="3">
                  <c:v>3.7</c:v>
                </c:pt>
                <c:pt idx="4">
                  <c:v>-7.2</c:v>
                </c:pt>
                <c:pt idx="5">
                  <c:v>-2.8</c:v>
                </c:pt>
                <c:pt idx="6">
                  <c:v>12.1</c:v>
                </c:pt>
                <c:pt idx="7">
                  <c:v>-5.6</c:v>
                </c:pt>
                <c:pt idx="8">
                  <c:v>-5.0999999999999996</c:v>
                </c:pt>
                <c:pt idx="9">
                  <c:v>1.5</c:v>
                </c:pt>
                <c:pt idx="10">
                  <c:v>20.9</c:v>
                </c:pt>
                <c:pt idx="11">
                  <c:v>-13.9</c:v>
                </c:pt>
                <c:pt idx="12">
                  <c:v>-18.2</c:v>
                </c:pt>
                <c:pt idx="13">
                  <c:v>18.399999999999999</c:v>
                </c:pt>
                <c:pt idx="14">
                  <c:v>-14.9</c:v>
                </c:pt>
                <c:pt idx="15">
                  <c:v>11.9</c:v>
                </c:pt>
                <c:pt idx="16">
                  <c:v>-1.2</c:v>
                </c:pt>
                <c:pt idx="17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3-444C-A438-30CB66AAD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Corn and wheat production,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  <a:extLst/>
          </c:spPr>
          <c:marker>
            <c:symbol val="none"/>
          </c:marker>
          <c:cat>
            <c:numRef>
              <c:f>'В.2.1'!$D$4:$D$21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'В.2.1'!$B$4:$B$21</c:f>
              <c:numCache>
                <c:formatCode>0.0</c:formatCode>
                <c:ptCount val="18"/>
                <c:pt idx="0" formatCode="General">
                  <c:v>77.900000000000006</c:v>
                </c:pt>
                <c:pt idx="1">
                  <c:v>-1</c:v>
                </c:pt>
                <c:pt idx="2" formatCode="General">
                  <c:v>-57.7</c:v>
                </c:pt>
                <c:pt idx="3" formatCode="General">
                  <c:v>151.9</c:v>
                </c:pt>
                <c:pt idx="4">
                  <c:v>-2</c:v>
                </c:pt>
                <c:pt idx="5" formatCode="General">
                  <c:v>-21.2</c:v>
                </c:pt>
                <c:pt idx="6" formatCode="General">
                  <c:v>4.8</c:v>
                </c:pt>
                <c:pt idx="7" formatCode="General">
                  <c:v>74.8</c:v>
                </c:pt>
                <c:pt idx="8">
                  <c:v>-16</c:v>
                </c:pt>
                <c:pt idx="9" formatCode="General">
                  <c:v>-8.1999999999999993</c:v>
                </c:pt>
                <c:pt idx="10" formatCode="General">
                  <c:v>56.8</c:v>
                </c:pt>
                <c:pt idx="11" formatCode="General">
                  <c:v>-18.7</c:v>
                </c:pt>
                <c:pt idx="12" formatCode="General">
                  <c:v>44.9</c:v>
                </c:pt>
                <c:pt idx="13" formatCode="General">
                  <c:v>-1.2</c:v>
                </c:pt>
                <c:pt idx="14" formatCode="General">
                  <c:v>-5.2</c:v>
                </c:pt>
                <c:pt idx="15" formatCode="General">
                  <c:v>8.5</c:v>
                </c:pt>
                <c:pt idx="16" formatCode="General">
                  <c:v>-6.1</c:v>
                </c:pt>
                <c:pt idx="17" formatCode="General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3-444C-A438-30CB66AAD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1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6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'В.2.2'!$C$1</c:f>
              <c:strCache>
                <c:ptCount val="1"/>
                <c:pt idx="0">
                  <c:v>Contribution of weather, pp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'В.2.2'!$D$4:$D$42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'В.2.2'!$C$4:$C$42</c:f>
              <c:numCache>
                <c:formatCode>0.0</c:formatCode>
                <c:ptCount val="39"/>
                <c:pt idx="0">
                  <c:v>-0.5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0.8</c:v>
                </c:pt>
                <c:pt idx="5">
                  <c:v>-0.4</c:v>
                </c:pt>
                <c:pt idx="6">
                  <c:v>0</c:v>
                </c:pt>
                <c:pt idx="7">
                  <c:v>1.3</c:v>
                </c:pt>
                <c:pt idx="8">
                  <c:v>0</c:v>
                </c:pt>
                <c:pt idx="9">
                  <c:v>-4.0999999999999996</c:v>
                </c:pt>
                <c:pt idx="10">
                  <c:v>-1.1000000000000001</c:v>
                </c:pt>
                <c:pt idx="11">
                  <c:v>0.3</c:v>
                </c:pt>
                <c:pt idx="12">
                  <c:v>0.1</c:v>
                </c:pt>
                <c:pt idx="13">
                  <c:v>-0.6</c:v>
                </c:pt>
                <c:pt idx="14">
                  <c:v>-0.2</c:v>
                </c:pt>
                <c:pt idx="15">
                  <c:v>-0.1</c:v>
                </c:pt>
                <c:pt idx="16">
                  <c:v>-0.7</c:v>
                </c:pt>
                <c:pt idx="17">
                  <c:v>-1.1000000000000001</c:v>
                </c:pt>
                <c:pt idx="18" formatCode="General">
                  <c:v>-3.8</c:v>
                </c:pt>
                <c:pt idx="19" formatCode="General">
                  <c:v>-0.3</c:v>
                </c:pt>
                <c:pt idx="20" formatCode="General">
                  <c:v>-3.7</c:v>
                </c:pt>
                <c:pt idx="21" formatCode="General">
                  <c:v>3.6</c:v>
                </c:pt>
                <c:pt idx="22" formatCode="General">
                  <c:v>1.3</c:v>
                </c:pt>
                <c:pt idx="23" formatCode="General">
                  <c:v>-0.5</c:v>
                </c:pt>
                <c:pt idx="24" formatCode="General">
                  <c:v>0.3</c:v>
                </c:pt>
                <c:pt idx="25" formatCode="General">
                  <c:v>-0.1</c:v>
                </c:pt>
                <c:pt idx="26" formatCode="General">
                  <c:v>0.5</c:v>
                </c:pt>
                <c:pt idx="27">
                  <c:v>0</c:v>
                </c:pt>
                <c:pt idx="28" formatCode="General">
                  <c:v>0.2</c:v>
                </c:pt>
                <c:pt idx="29" formatCode="General">
                  <c:v>2.2999999999999998</c:v>
                </c:pt>
                <c:pt idx="30" formatCode="General">
                  <c:v>-4.0999999999999996</c:v>
                </c:pt>
                <c:pt idx="31" formatCode="General">
                  <c:v>-2.2999999999999998</c:v>
                </c:pt>
                <c:pt idx="32" formatCode="General">
                  <c:v>0.1</c:v>
                </c:pt>
                <c:pt idx="33" formatCode="General">
                  <c:v>4.3</c:v>
                </c:pt>
                <c:pt idx="34" formatCode="General">
                  <c:v>-0.6</c:v>
                </c:pt>
                <c:pt idx="35" formatCode="General">
                  <c:v>-0.7</c:v>
                </c:pt>
                <c:pt idx="36" formatCode="General">
                  <c:v>-0.3</c:v>
                </c:pt>
                <c:pt idx="37" formatCode="General">
                  <c:v>0.6</c:v>
                </c:pt>
                <c:pt idx="38" formatCode="General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687-A4EC-11FE053B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'В.2.2'!$B$1</c:f>
              <c:strCache>
                <c:ptCount val="1"/>
                <c:pt idx="0">
                  <c:v>IKSO, % yoy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'В.2.2'!$D$4:$D$42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'В.2.2'!$B$4:$B$42</c:f>
              <c:numCache>
                <c:formatCode>General</c:formatCode>
                <c:ptCount val="39"/>
                <c:pt idx="0">
                  <c:v>-2.4</c:v>
                </c:pt>
                <c:pt idx="1">
                  <c:v>3.1</c:v>
                </c:pt>
                <c:pt idx="2">
                  <c:v>6.3</c:v>
                </c:pt>
                <c:pt idx="3">
                  <c:v>2.6</c:v>
                </c:pt>
                <c:pt idx="4">
                  <c:v>2.9</c:v>
                </c:pt>
                <c:pt idx="5">
                  <c:v>2.4</c:v>
                </c:pt>
                <c:pt idx="6">
                  <c:v>1.1000000000000001</c:v>
                </c:pt>
                <c:pt idx="7">
                  <c:v>3.6</c:v>
                </c:pt>
                <c:pt idx="8">
                  <c:v>5.7</c:v>
                </c:pt>
                <c:pt idx="9">
                  <c:v>6.2</c:v>
                </c:pt>
                <c:pt idx="10">
                  <c:v>4.9000000000000004</c:v>
                </c:pt>
                <c:pt idx="11" formatCode="0.0">
                  <c:v>18</c:v>
                </c:pt>
                <c:pt idx="12">
                  <c:v>6.9</c:v>
                </c:pt>
                <c:pt idx="13">
                  <c:v>-1.6</c:v>
                </c:pt>
                <c:pt idx="14" formatCode="0.0">
                  <c:v>3</c:v>
                </c:pt>
                <c:pt idx="15">
                  <c:v>-1.7</c:v>
                </c:pt>
                <c:pt idx="16" formatCode="0.0">
                  <c:v>4.5</c:v>
                </c:pt>
                <c:pt idx="17" formatCode="0.0">
                  <c:v>4.8</c:v>
                </c:pt>
                <c:pt idx="18">
                  <c:v>0.6</c:v>
                </c:pt>
                <c:pt idx="19" formatCode="0.0">
                  <c:v>5</c:v>
                </c:pt>
                <c:pt idx="20">
                  <c:v>0.7</c:v>
                </c:pt>
                <c:pt idx="21">
                  <c:v>-1.7</c:v>
                </c:pt>
                <c:pt idx="22">
                  <c:v>0.6</c:v>
                </c:pt>
                <c:pt idx="23">
                  <c:v>5.6</c:v>
                </c:pt>
                <c:pt idx="24">
                  <c:v>4.5999999999999996</c:v>
                </c:pt>
                <c:pt idx="25">
                  <c:v>3.1</c:v>
                </c:pt>
                <c:pt idx="26">
                  <c:v>3.2</c:v>
                </c:pt>
                <c:pt idx="27">
                  <c:v>3.5</c:v>
                </c:pt>
                <c:pt idx="28">
                  <c:v>1.3</c:v>
                </c:pt>
                <c:pt idx="29">
                  <c:v>7.5</c:v>
                </c:pt>
                <c:pt idx="30">
                  <c:v>-0.9</c:v>
                </c:pt>
                <c:pt idx="31">
                  <c:v>3.1</c:v>
                </c:pt>
                <c:pt idx="32">
                  <c:v>4.5</c:v>
                </c:pt>
                <c:pt idx="33">
                  <c:v>12.5</c:v>
                </c:pt>
                <c:pt idx="34">
                  <c:v>0.3</c:v>
                </c:pt>
                <c:pt idx="35">
                  <c:v>-1.3</c:v>
                </c:pt>
                <c:pt idx="36">
                  <c:v>-1.1000000000000001</c:v>
                </c:pt>
                <c:pt idx="37">
                  <c:v>-0.2</c:v>
                </c:pt>
                <c:pt idx="3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0-4687-A4EC-11FE053B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'В.2.3'!$C$1</c:f>
              <c:strCache>
                <c:ptCount val="1"/>
                <c:pt idx="0">
                  <c:v>Contribution of weather, pp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'В.2.3'!$D$4:$D$42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'В.2.3'!$C$4:$C$42</c:f>
              <c:numCache>
                <c:formatCode>0.0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</c:v>
                </c:pt>
                <c:pt idx="5">
                  <c:v>-2.4</c:v>
                </c:pt>
                <c:pt idx="6">
                  <c:v>0.1</c:v>
                </c:pt>
                <c:pt idx="7">
                  <c:v>4.4000000000000004</c:v>
                </c:pt>
                <c:pt idx="8">
                  <c:v>-0.2</c:v>
                </c:pt>
                <c:pt idx="9">
                  <c:v>-10</c:v>
                </c:pt>
                <c:pt idx="10">
                  <c:v>-8.6999999999999993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-5.8</c:v>
                </c:pt>
                <c:pt idx="17">
                  <c:v>-6.8</c:v>
                </c:pt>
                <c:pt idx="18" formatCode="General">
                  <c:v>-10.5</c:v>
                </c:pt>
                <c:pt idx="19" formatCode="General">
                  <c:v>-1.2</c:v>
                </c:pt>
                <c:pt idx="20" formatCode="General">
                  <c:v>-9.6999999999999993</c:v>
                </c:pt>
                <c:pt idx="21" formatCode="General">
                  <c:v>9.5</c:v>
                </c:pt>
                <c:pt idx="22" formatCode="General">
                  <c:v>10.9</c:v>
                </c:pt>
                <c:pt idx="23" formatCode="General">
                  <c:v>-4.4000000000000004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 formatCode="General">
                  <c:v>3.3</c:v>
                </c:pt>
                <c:pt idx="29" formatCode="General">
                  <c:v>19.600000000000001</c:v>
                </c:pt>
                <c:pt idx="30" formatCode="General">
                  <c:v>-11.1</c:v>
                </c:pt>
                <c:pt idx="31">
                  <c:v>-9</c:v>
                </c:pt>
                <c:pt idx="32" formatCode="General">
                  <c:v>0.3</c:v>
                </c:pt>
                <c:pt idx="33">
                  <c:v>12</c:v>
                </c:pt>
                <c:pt idx="34" formatCode="General">
                  <c:v>-6.5</c:v>
                </c:pt>
                <c:pt idx="35" formatCode="General">
                  <c:v>-0.3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D-4A75-863F-082F84DB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Agriculture, % yoy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'В.2.3'!$D$4:$D$42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'В.2.3'!$B$4:$B$42</c:f>
              <c:numCache>
                <c:formatCode>General</c:formatCode>
                <c:ptCount val="39"/>
                <c:pt idx="0">
                  <c:v>-2.5</c:v>
                </c:pt>
                <c:pt idx="1">
                  <c:v>-1.6</c:v>
                </c:pt>
                <c:pt idx="2" formatCode="0.0">
                  <c:v>-1</c:v>
                </c:pt>
                <c:pt idx="3">
                  <c:v>-1.7</c:v>
                </c:pt>
                <c:pt idx="4">
                  <c:v>0.1</c:v>
                </c:pt>
                <c:pt idx="5">
                  <c:v>2.1</c:v>
                </c:pt>
                <c:pt idx="6">
                  <c:v>1.2</c:v>
                </c:pt>
                <c:pt idx="7">
                  <c:v>-0.9</c:v>
                </c:pt>
                <c:pt idx="8">
                  <c:v>2.6</c:v>
                </c:pt>
                <c:pt idx="9">
                  <c:v>12.4</c:v>
                </c:pt>
                <c:pt idx="10">
                  <c:v>4.7</c:v>
                </c:pt>
                <c:pt idx="11">
                  <c:v>71.7</c:v>
                </c:pt>
                <c:pt idx="12">
                  <c:v>-2.4</c:v>
                </c:pt>
                <c:pt idx="13" formatCode="0.0">
                  <c:v>-1</c:v>
                </c:pt>
                <c:pt idx="14">
                  <c:v>0.8</c:v>
                </c:pt>
                <c:pt idx="15">
                  <c:v>1.2</c:v>
                </c:pt>
                <c:pt idx="16" formatCode="0.0">
                  <c:v>-3</c:v>
                </c:pt>
                <c:pt idx="17" formatCode="0.0">
                  <c:v>-4.5999999999999996</c:v>
                </c:pt>
                <c:pt idx="18">
                  <c:v>-1.9</c:v>
                </c:pt>
                <c:pt idx="19">
                  <c:v>6.4</c:v>
                </c:pt>
                <c:pt idx="20" formatCode="0.0">
                  <c:v>-3</c:v>
                </c:pt>
                <c:pt idx="21" formatCode="0.0">
                  <c:v>-9</c:v>
                </c:pt>
                <c:pt idx="22" formatCode="0.0">
                  <c:v>-13</c:v>
                </c:pt>
                <c:pt idx="23">
                  <c:v>6.8</c:v>
                </c:pt>
                <c:pt idx="24">
                  <c:v>1.1000000000000001</c:v>
                </c:pt>
                <c:pt idx="25">
                  <c:v>-1.8</c:v>
                </c:pt>
                <c:pt idx="26" formatCode="0.0">
                  <c:v>-1</c:v>
                </c:pt>
                <c:pt idx="27">
                  <c:v>-0.6</c:v>
                </c:pt>
                <c:pt idx="28">
                  <c:v>2.6</c:v>
                </c:pt>
                <c:pt idx="29">
                  <c:v>36.4</c:v>
                </c:pt>
                <c:pt idx="30">
                  <c:v>-11.2</c:v>
                </c:pt>
                <c:pt idx="31" formatCode="0.0">
                  <c:v>9</c:v>
                </c:pt>
                <c:pt idx="32">
                  <c:v>11.4</c:v>
                </c:pt>
                <c:pt idx="33">
                  <c:v>28.5</c:v>
                </c:pt>
                <c:pt idx="34">
                  <c:v>-7.6</c:v>
                </c:pt>
                <c:pt idx="35">
                  <c:v>2.8</c:v>
                </c:pt>
                <c:pt idx="36" formatCode="0.0">
                  <c:v>3</c:v>
                </c:pt>
                <c:pt idx="37">
                  <c:v>3.6</c:v>
                </c:pt>
                <c:pt idx="38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D-4A75-863F-082F84DB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8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'В.2.4'!$C$1</c:f>
              <c:strCache>
                <c:ptCount val="1"/>
                <c:pt idx="0">
                  <c:v>Contribution of weather, pp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'В.2.4'!$D$4:$D$42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'В.2.4'!$C$4:$C$42</c:f>
              <c:numCache>
                <c:formatCode>0.0</c:formatCode>
                <c:ptCount val="39"/>
                <c:pt idx="0">
                  <c:v>5</c:v>
                </c:pt>
                <c:pt idx="1">
                  <c:v>-2.7</c:v>
                </c:pt>
                <c:pt idx="2">
                  <c:v>1.1000000000000001</c:v>
                </c:pt>
                <c:pt idx="3">
                  <c:v>1.5</c:v>
                </c:pt>
                <c:pt idx="4">
                  <c:v>1.6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0.9</c:v>
                </c:pt>
                <c:pt idx="10">
                  <c:v>4.0999999999999996</c:v>
                </c:pt>
                <c:pt idx="11">
                  <c:v>3.4</c:v>
                </c:pt>
                <c:pt idx="12">
                  <c:v>-0.8</c:v>
                </c:pt>
                <c:pt idx="13">
                  <c:v>4.9000000000000004</c:v>
                </c:pt>
                <c:pt idx="14">
                  <c:v>-3.2</c:v>
                </c:pt>
                <c:pt idx="15">
                  <c:v>-1.1000000000000001</c:v>
                </c:pt>
                <c:pt idx="16">
                  <c:v>-2.7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General">
                  <c:v>-0.4</c:v>
                </c:pt>
                <c:pt idx="21" formatCode="General">
                  <c:v>-2.2999999999999998</c:v>
                </c:pt>
                <c:pt idx="22" formatCode="General">
                  <c:v>-2.5</c:v>
                </c:pt>
                <c:pt idx="23" formatCode="General">
                  <c:v>-3.1</c:v>
                </c:pt>
                <c:pt idx="24" formatCode="General">
                  <c:v>-2.5</c:v>
                </c:pt>
                <c:pt idx="25">
                  <c:v>1</c:v>
                </c:pt>
                <c:pt idx="26" formatCode="General">
                  <c:v>11.4</c:v>
                </c:pt>
                <c:pt idx="27" formatCode="General">
                  <c:v>-0.4</c:v>
                </c:pt>
                <c:pt idx="28" formatCode="General">
                  <c:v>0.1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General">
                  <c:v>-1.1000000000000001</c:v>
                </c:pt>
                <c:pt idx="33" formatCode="General">
                  <c:v>-2.7</c:v>
                </c:pt>
                <c:pt idx="34" formatCode="General">
                  <c:v>3.6</c:v>
                </c:pt>
                <c:pt idx="35" formatCode="General">
                  <c:v>3.8</c:v>
                </c:pt>
                <c:pt idx="36" formatCode="General">
                  <c:v>2.1</c:v>
                </c:pt>
                <c:pt idx="37" formatCode="General">
                  <c:v>-4.5</c:v>
                </c:pt>
                <c:pt idx="38" formatCode="General">
                  <c:v>-9.6999999999999993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3-4086-8482-1750ECB2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'В.2.4'!$B$1</c:f>
              <c:strCache>
                <c:ptCount val="1"/>
                <c:pt idx="0">
                  <c:v>Energy sector, % yoy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'В.2.4'!$D$4:$D$42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'В.2.4'!$B$4:$B$42</c:f>
              <c:numCache>
                <c:formatCode>General</c:formatCode>
                <c:ptCount val="39"/>
                <c:pt idx="0">
                  <c:v>2.7</c:v>
                </c:pt>
                <c:pt idx="1">
                  <c:v>1.6</c:v>
                </c:pt>
                <c:pt idx="2">
                  <c:v>-2.2999999999999998</c:v>
                </c:pt>
                <c:pt idx="3" formatCode="0.0">
                  <c:v>-5</c:v>
                </c:pt>
                <c:pt idx="4">
                  <c:v>-1.9</c:v>
                </c:pt>
                <c:pt idx="5">
                  <c:v>0.1</c:v>
                </c:pt>
                <c:pt idx="6">
                  <c:v>6.2</c:v>
                </c:pt>
                <c:pt idx="7">
                  <c:v>4.9000000000000004</c:v>
                </c:pt>
                <c:pt idx="8" formatCode="0.0">
                  <c:v>5</c:v>
                </c:pt>
                <c:pt idx="9">
                  <c:v>3.7</c:v>
                </c:pt>
                <c:pt idx="10">
                  <c:v>3.5</c:v>
                </c:pt>
                <c:pt idx="11">
                  <c:v>10.4</c:v>
                </c:pt>
                <c:pt idx="12">
                  <c:v>2.2999999999999998</c:v>
                </c:pt>
                <c:pt idx="13">
                  <c:v>1.8</c:v>
                </c:pt>
                <c:pt idx="14">
                  <c:v>-13.8</c:v>
                </c:pt>
                <c:pt idx="15">
                  <c:v>-8.5</c:v>
                </c:pt>
                <c:pt idx="16" formatCode="0.0">
                  <c:v>-9.6</c:v>
                </c:pt>
                <c:pt idx="17" formatCode="0.0">
                  <c:v>-9.6</c:v>
                </c:pt>
                <c:pt idx="18">
                  <c:v>-11.9</c:v>
                </c:pt>
                <c:pt idx="19">
                  <c:v>-2.8</c:v>
                </c:pt>
                <c:pt idx="20">
                  <c:v>-3.4</c:v>
                </c:pt>
                <c:pt idx="21">
                  <c:v>-7.6</c:v>
                </c:pt>
                <c:pt idx="22">
                  <c:v>-6.4</c:v>
                </c:pt>
                <c:pt idx="23">
                  <c:v>-13.3</c:v>
                </c:pt>
                <c:pt idx="24">
                  <c:v>-8.4</c:v>
                </c:pt>
                <c:pt idx="25">
                  <c:v>-3.8</c:v>
                </c:pt>
                <c:pt idx="26">
                  <c:v>22.8</c:v>
                </c:pt>
                <c:pt idx="27">
                  <c:v>8.6</c:v>
                </c:pt>
                <c:pt idx="28">
                  <c:v>8.6</c:v>
                </c:pt>
                <c:pt idx="29">
                  <c:v>4.8</c:v>
                </c:pt>
                <c:pt idx="30">
                  <c:v>3.2</c:v>
                </c:pt>
                <c:pt idx="31">
                  <c:v>-6.4</c:v>
                </c:pt>
                <c:pt idx="32">
                  <c:v>-3.9</c:v>
                </c:pt>
                <c:pt idx="33">
                  <c:v>-3.6</c:v>
                </c:pt>
                <c:pt idx="34">
                  <c:v>2.8</c:v>
                </c:pt>
                <c:pt idx="35">
                  <c:v>11.1</c:v>
                </c:pt>
                <c:pt idx="36">
                  <c:v>1.3</c:v>
                </c:pt>
                <c:pt idx="37">
                  <c:v>-4.9000000000000004</c:v>
                </c:pt>
                <c:pt idx="38">
                  <c:v>-8.1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3-4086-8482-1750ECB2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2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0.11612903225806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'В.2.5'!$C$1</c:f>
              <c:strCache>
                <c:ptCount val="1"/>
                <c:pt idx="0">
                  <c:v>Contribution of average monthly air temperature, pp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'В.2.5'!$D$4:$D$42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'В.2.5'!$C$4:$C$42</c:f>
              <c:numCache>
                <c:formatCode>0.0</c:formatCode>
                <c:ptCount val="39"/>
                <c:pt idx="0">
                  <c:v>-5.0999999999999996</c:v>
                </c:pt>
                <c:pt idx="1">
                  <c:v>2.8</c:v>
                </c:pt>
                <c:pt idx="2">
                  <c:v>-1.1000000000000001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-3.6</c:v>
                </c:pt>
                <c:pt idx="12">
                  <c:v>0.8</c:v>
                </c:pt>
                <c:pt idx="13">
                  <c:v>-5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General">
                  <c:v>3.3</c:v>
                </c:pt>
                <c:pt idx="24" formatCode="General">
                  <c:v>2.6</c:v>
                </c:pt>
                <c:pt idx="25" formatCode="General">
                  <c:v>-1.1000000000000001</c:v>
                </c:pt>
                <c:pt idx="26" formatCode="General">
                  <c:v>-7.1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-4</c:v>
                </c:pt>
                <c:pt idx="36" formatCode="General">
                  <c:v>-2.2000000000000002</c:v>
                </c:pt>
                <c:pt idx="37" formatCode="General">
                  <c:v>4.5</c:v>
                </c:pt>
                <c:pt idx="3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3-4050-8245-7E8C401F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'В.2.5'!$B$1</c:f>
              <c:strCache>
                <c:ptCount val="1"/>
                <c:pt idx="0">
                  <c:v>Construction, % yoy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'В.2.5'!$D$4:$D$42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'В.2.5'!$B$4:$B$42</c:f>
              <c:numCache>
                <c:formatCode>General</c:formatCode>
                <c:ptCount val="39"/>
                <c:pt idx="0">
                  <c:v>-3.5</c:v>
                </c:pt>
                <c:pt idx="1">
                  <c:v>13.6</c:v>
                </c:pt>
                <c:pt idx="2">
                  <c:v>12.1</c:v>
                </c:pt>
                <c:pt idx="3">
                  <c:v>25.5</c:v>
                </c:pt>
                <c:pt idx="4">
                  <c:v>12.6</c:v>
                </c:pt>
                <c:pt idx="5">
                  <c:v>13.5</c:v>
                </c:pt>
                <c:pt idx="6" formatCode="0.0">
                  <c:v>21</c:v>
                </c:pt>
                <c:pt idx="7">
                  <c:v>20.8</c:v>
                </c:pt>
                <c:pt idx="8">
                  <c:v>28.1</c:v>
                </c:pt>
                <c:pt idx="9">
                  <c:v>15.3</c:v>
                </c:pt>
                <c:pt idx="10">
                  <c:v>18.5</c:v>
                </c:pt>
                <c:pt idx="11">
                  <c:v>18.5</c:v>
                </c:pt>
                <c:pt idx="12">
                  <c:v>46.5</c:v>
                </c:pt>
                <c:pt idx="13">
                  <c:v>14.2</c:v>
                </c:pt>
                <c:pt idx="14">
                  <c:v>22.3</c:v>
                </c:pt>
                <c:pt idx="15" formatCode="0.0">
                  <c:v>17</c:v>
                </c:pt>
                <c:pt idx="16" formatCode="0.0">
                  <c:v>36.1</c:v>
                </c:pt>
                <c:pt idx="17" formatCode="0.0">
                  <c:v>41.1</c:v>
                </c:pt>
                <c:pt idx="18">
                  <c:v>29.1</c:v>
                </c:pt>
                <c:pt idx="19">
                  <c:v>33.1</c:v>
                </c:pt>
                <c:pt idx="20">
                  <c:v>20.8</c:v>
                </c:pt>
                <c:pt idx="21">
                  <c:v>21.9</c:v>
                </c:pt>
                <c:pt idx="22" formatCode="0.0">
                  <c:v>20</c:v>
                </c:pt>
                <c:pt idx="23">
                  <c:v>25.2</c:v>
                </c:pt>
                <c:pt idx="24" formatCode="0.0">
                  <c:v>5</c:v>
                </c:pt>
                <c:pt idx="25">
                  <c:v>2.2999999999999998</c:v>
                </c:pt>
                <c:pt idx="26" formatCode="0.0">
                  <c:v>3</c:v>
                </c:pt>
                <c:pt idx="27">
                  <c:v>2.7</c:v>
                </c:pt>
                <c:pt idx="28" formatCode="0.0">
                  <c:v>9</c:v>
                </c:pt>
                <c:pt idx="29" formatCode="0.0">
                  <c:v>15</c:v>
                </c:pt>
                <c:pt idx="30">
                  <c:v>16.7</c:v>
                </c:pt>
                <c:pt idx="31">
                  <c:v>5.9</c:v>
                </c:pt>
                <c:pt idx="32">
                  <c:v>7.4</c:v>
                </c:pt>
                <c:pt idx="33">
                  <c:v>12.3</c:v>
                </c:pt>
                <c:pt idx="34">
                  <c:v>9.1</c:v>
                </c:pt>
                <c:pt idx="35">
                  <c:v>7.1</c:v>
                </c:pt>
                <c:pt idx="36">
                  <c:v>6.2</c:v>
                </c:pt>
                <c:pt idx="37">
                  <c:v>19.5</c:v>
                </c:pt>
                <c:pt idx="38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3-4050-8245-7E8C401F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5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0.122580645161290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8819182723891471E-2"/>
          <c:y val="2.1276595744680851E-2"/>
          <c:w val="0.9702334204317381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Unemployment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'2.3.1'!$N$4:$N$23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  <c:pt idx="19">
                  <c:v>IV.18</c:v>
                </c:pt>
              </c:strCache>
            </c:strRef>
          </c:cat>
          <c:val>
            <c:numRef>
              <c:f>'2.3.1'!$B$4:$B$23</c:f>
              <c:numCache>
                <c:formatCode>0.0</c:formatCode>
                <c:ptCount val="20"/>
                <c:pt idx="0">
                  <c:v>9</c:v>
                </c:pt>
                <c:pt idx="1">
                  <c:v>8.1999999999999993</c:v>
                </c:pt>
                <c:pt idx="2">
                  <c:v>9.5</c:v>
                </c:pt>
                <c:pt idx="3">
                  <c:v>10.6</c:v>
                </c:pt>
                <c:pt idx="4">
                  <c:v>9.6</c:v>
                </c:pt>
                <c:pt idx="5">
                  <c:v>8.8000000000000007</c:v>
                </c:pt>
                <c:pt idx="6">
                  <c:v>8.6</c:v>
                </c:pt>
                <c:pt idx="7">
                  <c:v>9.5</c:v>
                </c:pt>
                <c:pt idx="8">
                  <c:v>9.9</c:v>
                </c:pt>
                <c:pt idx="9">
                  <c:v>9</c:v>
                </c:pt>
                <c:pt idx="10">
                  <c:v>8.8000000000000007</c:v>
                </c:pt>
                <c:pt idx="11">
                  <c:v>9.6999999999999993</c:v>
                </c:pt>
                <c:pt idx="12">
                  <c:v>10.1</c:v>
                </c:pt>
                <c:pt idx="13">
                  <c:v>9.1</c:v>
                </c:pt>
                <c:pt idx="14">
                  <c:v>8.9</c:v>
                </c:pt>
                <c:pt idx="15">
                  <c:v>9.9</c:v>
                </c:pt>
                <c:pt idx="16">
                  <c:v>9.6999999999999993</c:v>
                </c:pt>
                <c:pt idx="17">
                  <c:v>8.3000000000000007</c:v>
                </c:pt>
                <c:pt idx="18">
                  <c:v>8</c:v>
                </c:pt>
                <c:pt idx="19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0-4401-BE1C-235056D42C37}"/>
            </c:ext>
          </c:extLst>
        </c:ser>
        <c:ser>
          <c:idx val="1"/>
          <c:order val="1"/>
          <c:tx>
            <c:strRef>
              <c:f>'2.3.1'!$C$1</c:f>
              <c:strCache>
                <c:ptCount val="1"/>
                <c:pt idx="0">
                  <c:v>Unemployment, sa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ysDot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A960-4401-BE1C-235056D42C37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A960-4401-BE1C-235056D42C37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A960-4401-BE1C-235056D42C37}"/>
              </c:ext>
            </c:extLst>
          </c:dPt>
          <c:cat>
            <c:strRef>
              <c:f>'2.3.1'!$N$4:$N$23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  <c:pt idx="19">
                  <c:v>IV.18</c:v>
                </c:pt>
              </c:strCache>
            </c:strRef>
          </c:cat>
          <c:val>
            <c:numRef>
              <c:f>'2.3.1'!$C$4:$C$23</c:f>
              <c:numCache>
                <c:formatCode>0.0</c:formatCode>
                <c:ptCount val="20"/>
                <c:pt idx="0">
                  <c:v>8.5</c:v>
                </c:pt>
                <c:pt idx="1">
                  <c:v>8.5</c:v>
                </c:pt>
                <c:pt idx="2">
                  <c:v>10.199999999999999</c:v>
                </c:pt>
                <c:pt idx="3">
                  <c:v>10.1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  <c:pt idx="18">
                  <c:v>8.6999999999999993</c:v>
                </c:pt>
                <c:pt idx="19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60-4401-BE1C-235056D4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1744"/>
        <c:axId val="838932136"/>
      </c:lineChart>
      <c:lineChart>
        <c:grouping val="standard"/>
        <c:varyColors val="0"/>
        <c:ser>
          <c:idx val="2"/>
          <c:order val="2"/>
          <c:tx>
            <c:strRef>
              <c:f>'2.3.1'!$D$1</c:f>
              <c:strCache>
                <c:ptCount val="1"/>
                <c:pt idx="0">
                  <c:v>Labor force participation (RHS)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[4]МОП_old!$A$54:$A$72</c:f>
              <c:strCache>
                <c:ptCount val="19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ІІІ.16</c:v>
                </c:pt>
                <c:pt idx="12">
                  <c:v>І.17</c:v>
                </c:pt>
                <c:pt idx="14">
                  <c:v>ІІІ.17</c:v>
                </c:pt>
                <c:pt idx="16">
                  <c:v>I.18</c:v>
                </c:pt>
                <c:pt idx="18">
                  <c:v>ІІІ.18</c:v>
                </c:pt>
              </c:strCache>
            </c:strRef>
          </c:cat>
          <c:val>
            <c:numRef>
              <c:f>'2.3.1'!$D$4:$D$23</c:f>
              <c:numCache>
                <c:formatCode>0.0</c:formatCode>
                <c:ptCount val="20"/>
                <c:pt idx="0">
                  <c:v>63.2</c:v>
                </c:pt>
                <c:pt idx="1">
                  <c:v>63.4</c:v>
                </c:pt>
                <c:pt idx="2">
                  <c:v>62.4</c:v>
                </c:pt>
                <c:pt idx="3">
                  <c:v>60.5</c:v>
                </c:pt>
                <c:pt idx="4">
                  <c:v>62</c:v>
                </c:pt>
                <c:pt idx="5">
                  <c:v>62.6</c:v>
                </c:pt>
                <c:pt idx="6">
                  <c:v>63.1</c:v>
                </c:pt>
                <c:pt idx="7">
                  <c:v>61.8</c:v>
                </c:pt>
                <c:pt idx="8">
                  <c:v>61.7</c:v>
                </c:pt>
                <c:pt idx="9">
                  <c:v>62.4</c:v>
                </c:pt>
                <c:pt idx="10">
                  <c:v>62.7</c:v>
                </c:pt>
                <c:pt idx="11">
                  <c:v>61.7</c:v>
                </c:pt>
                <c:pt idx="12">
                  <c:v>61.4</c:v>
                </c:pt>
                <c:pt idx="13">
                  <c:v>62.5</c:v>
                </c:pt>
                <c:pt idx="14">
                  <c:v>62.6</c:v>
                </c:pt>
                <c:pt idx="15">
                  <c:v>61.5</c:v>
                </c:pt>
                <c:pt idx="16">
                  <c:v>61.9</c:v>
                </c:pt>
                <c:pt idx="17">
                  <c:v>62.9</c:v>
                </c:pt>
                <c:pt idx="18">
                  <c:v>63.2</c:v>
                </c:pt>
                <c:pt idx="19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0-4401-BE1C-235056D42C37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Labor force participation, sa (RHS)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ot"/>
            </a:ln>
          </c:spPr>
          <c:marker>
            <c:symbol val="none"/>
          </c:marker>
          <c:cat>
            <c:strRef>
              <c:f>[4]МОП_old!$A$54:$A$72</c:f>
              <c:strCache>
                <c:ptCount val="19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ІІІ.16</c:v>
                </c:pt>
                <c:pt idx="12">
                  <c:v>І.17</c:v>
                </c:pt>
                <c:pt idx="14">
                  <c:v>ІІІ.17</c:v>
                </c:pt>
                <c:pt idx="16">
                  <c:v>I.18</c:v>
                </c:pt>
                <c:pt idx="18">
                  <c:v>ІІІ.18</c:v>
                </c:pt>
              </c:strCache>
            </c:strRef>
          </c:cat>
          <c:val>
            <c:numRef>
              <c:f>'2.3.1'!$E$4:$E$23</c:f>
              <c:numCache>
                <c:formatCode>0.0</c:formatCode>
                <c:ptCount val="20"/>
                <c:pt idx="0">
                  <c:v>63.1</c:v>
                </c:pt>
                <c:pt idx="1">
                  <c:v>62.7</c:v>
                </c:pt>
                <c:pt idx="2">
                  <c:v>61.9</c:v>
                </c:pt>
                <c:pt idx="3">
                  <c:v>61.7</c:v>
                </c:pt>
                <c:pt idx="4">
                  <c:v>62.1</c:v>
                </c:pt>
                <c:pt idx="5">
                  <c:v>62.1</c:v>
                </c:pt>
                <c:pt idx="6">
                  <c:v>62.5</c:v>
                </c:pt>
                <c:pt idx="7">
                  <c:v>62.5</c:v>
                </c:pt>
                <c:pt idx="8">
                  <c:v>62.1</c:v>
                </c:pt>
                <c:pt idx="9">
                  <c:v>62</c:v>
                </c:pt>
                <c:pt idx="10">
                  <c:v>62.1</c:v>
                </c:pt>
                <c:pt idx="11">
                  <c:v>62.2</c:v>
                </c:pt>
                <c:pt idx="12">
                  <c:v>61.9</c:v>
                </c:pt>
                <c:pt idx="13">
                  <c:v>62.1</c:v>
                </c:pt>
                <c:pt idx="14">
                  <c:v>62</c:v>
                </c:pt>
                <c:pt idx="15">
                  <c:v>62.1</c:v>
                </c:pt>
                <c:pt idx="16">
                  <c:v>62.4</c:v>
                </c:pt>
                <c:pt idx="17">
                  <c:v>62.4</c:v>
                </c:pt>
                <c:pt idx="18">
                  <c:v>62.6</c:v>
                </c:pt>
                <c:pt idx="19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60-4401-BE1C-235056D4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2920"/>
        <c:axId val="838932528"/>
      </c:lineChart>
      <c:dateAx>
        <c:axId val="8389317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2136"/>
        <c:crosses val="autoZero"/>
        <c:auto val="0"/>
        <c:lblOffset val="100"/>
        <c:baseTimeUnit val="days"/>
        <c:majorUnit val="1"/>
        <c:majorTimeUnit val="days"/>
        <c:minorUnit val="4"/>
        <c:minorTimeUnit val="days"/>
      </c:dateAx>
      <c:valAx>
        <c:axId val="838932136"/>
        <c:scaling>
          <c:orientation val="minMax"/>
          <c:max val="11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1744"/>
        <c:crossesAt val="1"/>
        <c:crossBetween val="between"/>
        <c:majorUnit val="1"/>
      </c:valAx>
      <c:valAx>
        <c:axId val="838932528"/>
        <c:scaling>
          <c:orientation val="minMax"/>
          <c:max val="66"/>
          <c:min val="61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2920"/>
        <c:crosses val="max"/>
        <c:crossBetween val="between"/>
        <c:majorUnit val="1"/>
      </c:valAx>
      <c:dateAx>
        <c:axId val="83893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932528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103953761099006"/>
          <c:w val="0.98696158285297497"/>
          <c:h val="0.25531914893617019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  <a:prstDash val="sysDot"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'1.6'!$C$1</c:f>
              <c:strCache>
                <c:ptCount val="1"/>
                <c:pt idx="0">
                  <c:v>ECPI (% yoy, RHS)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/>
          </c:spPr>
          <c:invertIfNegative val="0"/>
          <c:cat>
            <c:strRef>
              <c:f>'1.6'!$A$4:$A$24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'1.6'!$C$4:$C$24</c:f>
              <c:numCache>
                <c:formatCode>0.0</c:formatCode>
                <c:ptCount val="21"/>
                <c:pt idx="0">
                  <c:v>-13.6</c:v>
                </c:pt>
                <c:pt idx="1">
                  <c:v>-10.9</c:v>
                </c:pt>
                <c:pt idx="2">
                  <c:v>-12.3</c:v>
                </c:pt>
                <c:pt idx="3">
                  <c:v>-16.8</c:v>
                </c:pt>
                <c:pt idx="4">
                  <c:v>-22.9</c:v>
                </c:pt>
                <c:pt idx="5">
                  <c:v>-22.1</c:v>
                </c:pt>
                <c:pt idx="6">
                  <c:v>-23.7</c:v>
                </c:pt>
                <c:pt idx="7">
                  <c:v>-24.8</c:v>
                </c:pt>
                <c:pt idx="8">
                  <c:v>-18.8</c:v>
                </c:pt>
                <c:pt idx="9">
                  <c:v>-3.5</c:v>
                </c:pt>
                <c:pt idx="10">
                  <c:v>-4</c:v>
                </c:pt>
                <c:pt idx="11">
                  <c:v>9.4</c:v>
                </c:pt>
                <c:pt idx="12">
                  <c:v>18.8</c:v>
                </c:pt>
                <c:pt idx="13">
                  <c:v>-2.2000000000000002</c:v>
                </c:pt>
                <c:pt idx="14">
                  <c:v>13.8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15.6</c:v>
                </c:pt>
                <c:pt idx="18">
                  <c:v>3.8</c:v>
                </c:pt>
                <c:pt idx="19">
                  <c:v>-0.7</c:v>
                </c:pt>
                <c:pt idx="20">
                  <c:v>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8978688"/>
        <c:axId val="488977152"/>
      </c:barChart>
      <c:lineChart>
        <c:grouping val="standard"/>
        <c:varyColors val="0"/>
        <c:ser>
          <c:idx val="0"/>
          <c:order val="0"/>
          <c:tx>
            <c:strRef>
              <c:f>'1.6'!$B$1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'1.6'!$A$4:$A$24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'1.6'!$B$4:$B$24</c:f>
              <c:numCache>
                <c:formatCode>0.00</c:formatCode>
                <c:ptCount val="21"/>
                <c:pt idx="0">
                  <c:v>1.258</c:v>
                </c:pt>
                <c:pt idx="1">
                  <c:v>1.2270000000000001</c:v>
                </c:pt>
                <c:pt idx="2">
                  <c:v>1.153</c:v>
                </c:pt>
                <c:pt idx="3">
                  <c:v>1.069</c:v>
                </c:pt>
                <c:pt idx="4">
                  <c:v>0.97</c:v>
                </c:pt>
                <c:pt idx="5">
                  <c:v>0.95599999999999996</c:v>
                </c:pt>
                <c:pt idx="6">
                  <c:v>0.879</c:v>
                </c:pt>
                <c:pt idx="7">
                  <c:v>0.80400000000000005</c:v>
                </c:pt>
                <c:pt idx="8">
                  <c:v>0.78700000000000003</c:v>
                </c:pt>
                <c:pt idx="9">
                  <c:v>0.92200000000000004</c:v>
                </c:pt>
                <c:pt idx="10">
                  <c:v>0.84399999999999997</c:v>
                </c:pt>
                <c:pt idx="11">
                  <c:v>0.879</c:v>
                </c:pt>
                <c:pt idx="12">
                  <c:v>0.93500000000000005</c:v>
                </c:pt>
                <c:pt idx="13">
                  <c:v>0.90200000000000002</c:v>
                </c:pt>
                <c:pt idx="14">
                  <c:v>0.96099999999999997</c:v>
                </c:pt>
                <c:pt idx="15">
                  <c:v>0.96899999999999997</c:v>
                </c:pt>
                <c:pt idx="16">
                  <c:v>1.038</c:v>
                </c:pt>
                <c:pt idx="17">
                  <c:v>1.042</c:v>
                </c:pt>
                <c:pt idx="18">
                  <c:v>0.997</c:v>
                </c:pt>
                <c:pt idx="19">
                  <c:v>0.96299999999999997</c:v>
                </c:pt>
                <c:pt idx="20">
                  <c:v>0.96499999999999997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61536"/>
        <c:axId val="488963072"/>
      </c:lineChart>
      <c:catAx>
        <c:axId val="488961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307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88963072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1536"/>
        <c:crosses val="autoZero"/>
        <c:crossBetween val="between"/>
      </c:valAx>
      <c:valAx>
        <c:axId val="48897715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978688"/>
        <c:crosses val="max"/>
        <c:crossBetween val="between"/>
        <c:majorUnit val="10"/>
      </c:valAx>
      <c:catAx>
        <c:axId val="48897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977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15 ‒ 24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'2.3.2'!$B$4:$B$15</c:f>
              <c:numCache>
                <c:formatCode>0.0</c:formatCode>
                <c:ptCount val="12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  <c:pt idx="10">
                  <c:v>-57.8</c:v>
                </c:pt>
                <c:pt idx="11">
                  <c:v>-50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3-47AE-ADE8-46A1B7EAEA1E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25 ‒ 29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'2.3.2'!$C$4:$C$15</c:f>
              <c:numCache>
                <c:formatCode>0.0</c:formatCode>
                <c:ptCount val="12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  <c:pt idx="10">
                  <c:v>-82.1</c:v>
                </c:pt>
                <c:pt idx="11">
                  <c:v>-92.3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3-47AE-ADE8-46A1B7EAEA1E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30 ‒ 34</c:v>
                </c:pt>
              </c:strCache>
            </c:strRef>
          </c:tx>
          <c:spPr>
            <a:solidFill>
              <a:srgbClr val="8C969B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'2.3.2'!$D$4:$D$15</c:f>
              <c:numCache>
                <c:formatCode>0.0</c:formatCode>
                <c:ptCount val="12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  <c:pt idx="10">
                  <c:v>21.7</c:v>
                </c:pt>
                <c:pt idx="11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3-47AE-ADE8-46A1B7EAEA1E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35 ‒ 39</c:v>
                </c:pt>
              </c:strCache>
            </c:strRef>
          </c:tx>
          <c:spPr>
            <a:solidFill>
              <a:srgbClr val="DC4B64">
                <a:alpha val="50196"/>
              </a:srgbClr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'2.3.2'!$E$4:$E$15</c:f>
              <c:numCache>
                <c:formatCode>0.0</c:formatCode>
                <c:ptCount val="12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  <c:pt idx="10">
                  <c:v>52.5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3-47AE-ADE8-46A1B7EAEA1E}"/>
            </c:ext>
          </c:extLst>
        </c:ser>
        <c:ser>
          <c:idx val="4"/>
          <c:order val="4"/>
          <c:tx>
            <c:strRef>
              <c:f>'2.3.2'!$F$1</c:f>
              <c:strCache>
                <c:ptCount val="1"/>
                <c:pt idx="0">
                  <c:v>40 ‒ 49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'2.3.2'!$F$4:$F$15</c:f>
              <c:numCache>
                <c:formatCode>0.0</c:formatCode>
                <c:ptCount val="12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  <c:pt idx="10">
                  <c:v>126.1</c:v>
                </c:pt>
                <c:pt idx="11">
                  <c:v>168.3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3-47AE-ADE8-46A1B7EAEA1E}"/>
            </c:ext>
          </c:extLst>
        </c:ser>
        <c:ser>
          <c:idx val="5"/>
          <c:order val="5"/>
          <c:tx>
            <c:strRef>
              <c:f>'2.3.2'!$G$1</c:f>
              <c:strCache>
                <c:ptCount val="1"/>
                <c:pt idx="0">
                  <c:v>50 ‒ 59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'2.3.2'!$G$4:$G$15</c:f>
              <c:numCache>
                <c:formatCode>0.0</c:formatCode>
                <c:ptCount val="12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  <c:pt idx="10">
                  <c:v>44.4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53-47AE-ADE8-46A1B7EAEA1E}"/>
            </c:ext>
          </c:extLst>
        </c:ser>
        <c:ser>
          <c:idx val="6"/>
          <c:order val="6"/>
          <c:tx>
            <c:strRef>
              <c:f>'2.3.2'!$H$1</c:f>
              <c:strCache>
                <c:ptCount val="1"/>
                <c:pt idx="0">
                  <c:v>60 ‒ 70</c:v>
                </c:pt>
              </c:strCache>
            </c:strRef>
          </c:tx>
          <c:spPr>
            <a:solidFill>
              <a:srgbClr val="91C864">
                <a:alpha val="50196"/>
              </a:srgbClr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'2.3.2'!$H$4:$H$15</c:f>
              <c:numCache>
                <c:formatCode>0.0</c:formatCode>
                <c:ptCount val="12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  <c:pt idx="10">
                  <c:v>-38.6</c:v>
                </c:pt>
                <c:pt idx="11">
                  <c:v>-27.2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8510720"/>
        <c:axId val="418512256"/>
      </c:barChart>
      <c:lineChart>
        <c:grouping val="standard"/>
        <c:varyColors val="0"/>
        <c:ser>
          <c:idx val="7"/>
          <c:order val="7"/>
          <c:tx>
            <c:strRef>
              <c:f>'2.3.2'!$I$1</c:f>
              <c:strCache>
                <c:ptCount val="1"/>
                <c:pt idx="0">
                  <c:v>All population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'2.3.2'!$I$4:$I$15</c:f>
              <c:numCache>
                <c:formatCode>0.0</c:formatCode>
                <c:ptCount val="12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  <c:pt idx="10">
                  <c:v>66.2</c:v>
                </c:pt>
                <c:pt idx="11">
                  <c:v>168.2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10720"/>
        <c:axId val="418512256"/>
      </c:lineChart>
      <c:catAx>
        <c:axId val="418510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2256"/>
        <c:crosses val="autoZero"/>
        <c:auto val="1"/>
        <c:lblAlgn val="ctr"/>
        <c:lblOffset val="100"/>
        <c:tickMarkSkip val="4"/>
        <c:noMultiLvlLbl val="0"/>
      </c:catAx>
      <c:valAx>
        <c:axId val="418512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0720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497591930929732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2803481570926459E-2"/>
          <c:w val="0.96533932646382814"/>
          <c:h val="0.74111315105510989"/>
        </c:manualLayout>
      </c:layout>
      <c:lineChart>
        <c:grouping val="standard"/>
        <c:varyColors val="0"/>
        <c:ser>
          <c:idx val="0"/>
          <c:order val="0"/>
          <c:tx>
            <c:strRef>
              <c:f>'2.3.3'!$B$1</c:f>
              <c:strCache>
                <c:ptCount val="1"/>
                <c:pt idx="0">
                  <c:v>Vacancies (SESU), end of quarter, sa, thsd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'2.3.3'!$A$4:$A$20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'2.3.3'!$B$4:$B$20</c:f>
              <c:numCache>
                <c:formatCode>0.0</c:formatCode>
                <c:ptCount val="17"/>
                <c:pt idx="0">
                  <c:v>48.6</c:v>
                </c:pt>
                <c:pt idx="1">
                  <c:v>43.5</c:v>
                </c:pt>
                <c:pt idx="2">
                  <c:v>37.5</c:v>
                </c:pt>
                <c:pt idx="3">
                  <c:v>37.4</c:v>
                </c:pt>
                <c:pt idx="4">
                  <c:v>42.3</c:v>
                </c:pt>
                <c:pt idx="5">
                  <c:v>41.1</c:v>
                </c:pt>
                <c:pt idx="6">
                  <c:v>51.4</c:v>
                </c:pt>
                <c:pt idx="7">
                  <c:v>52.6</c:v>
                </c:pt>
                <c:pt idx="8">
                  <c:v>61.9</c:v>
                </c:pt>
                <c:pt idx="9">
                  <c:v>66.7</c:v>
                </c:pt>
                <c:pt idx="10">
                  <c:v>66.400000000000006</c:v>
                </c:pt>
                <c:pt idx="11">
                  <c:v>74</c:v>
                </c:pt>
                <c:pt idx="12">
                  <c:v>78.8</c:v>
                </c:pt>
                <c:pt idx="13">
                  <c:v>82.6</c:v>
                </c:pt>
                <c:pt idx="14">
                  <c:v>87.1</c:v>
                </c:pt>
                <c:pt idx="15">
                  <c:v>85.9</c:v>
                </c:pt>
                <c:pt idx="16" formatCode="General">
                  <c:v>85.3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7-4E70-AB4C-11D1499F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3392"/>
        <c:axId val="600603784"/>
      </c:lineChart>
      <c:lineChart>
        <c:grouping val="standard"/>
        <c:varyColors val="0"/>
        <c:ser>
          <c:idx val="1"/>
          <c:order val="1"/>
          <c:tx>
            <c:strRef>
              <c:f>'2.3.3'!$C$1</c:f>
              <c:strCache>
                <c:ptCount val="1"/>
                <c:pt idx="0">
                  <c:v>Expectation of enterprises (balance of answers), pp, RHS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[5]Очікув_вак!$C$44:$C$60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'2.3.3'!$C$4:$C$20</c:f>
              <c:numCache>
                <c:formatCode>0.0</c:formatCode>
                <c:ptCount val="17"/>
                <c:pt idx="0">
                  <c:v>-17.8</c:v>
                </c:pt>
                <c:pt idx="1">
                  <c:v>-10.199999999999999</c:v>
                </c:pt>
                <c:pt idx="2">
                  <c:v>-8.5</c:v>
                </c:pt>
                <c:pt idx="3">
                  <c:v>-7</c:v>
                </c:pt>
                <c:pt idx="4">
                  <c:v>-6.2</c:v>
                </c:pt>
                <c:pt idx="5">
                  <c:v>-0.1</c:v>
                </c:pt>
                <c:pt idx="6">
                  <c:v>0.9</c:v>
                </c:pt>
                <c:pt idx="7">
                  <c:v>-4.3</c:v>
                </c:pt>
                <c:pt idx="8">
                  <c:v>1.8</c:v>
                </c:pt>
                <c:pt idx="9">
                  <c:v>2.2999999999999998</c:v>
                </c:pt>
                <c:pt idx="10">
                  <c:v>5</c:v>
                </c:pt>
                <c:pt idx="11">
                  <c:v>4.5999999999999996</c:v>
                </c:pt>
                <c:pt idx="12">
                  <c:v>10.1</c:v>
                </c:pt>
                <c:pt idx="13">
                  <c:v>6</c:v>
                </c:pt>
                <c:pt idx="14">
                  <c:v>6.9</c:v>
                </c:pt>
                <c:pt idx="15">
                  <c:v>6.2</c:v>
                </c:pt>
                <c:pt idx="16" formatCode="General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7-4E70-AB4C-11D1499F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4568"/>
        <c:axId val="600604176"/>
      </c:lineChart>
      <c:catAx>
        <c:axId val="6006033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0060378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00603784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00603392"/>
        <c:crosses val="autoZero"/>
        <c:crossBetween val="between"/>
      </c:valAx>
      <c:valAx>
        <c:axId val="600604176"/>
        <c:scaling>
          <c:orientation val="minMax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00604568"/>
        <c:crosses val="max"/>
        <c:crossBetween val="between"/>
      </c:valAx>
      <c:catAx>
        <c:axId val="600604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06041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825517454987815"/>
          <c:w val="0.98205515895670825"/>
          <c:h val="0.2017448254501218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678161389119211E-2"/>
          <c:y val="2.1276595744680851E-2"/>
          <c:w val="0.96296298717236817"/>
          <c:h val="0.69148936170212771"/>
        </c:manualLayout>
      </c:layout>
      <c:lineChart>
        <c:grouping val="standard"/>
        <c:varyColors val="0"/>
        <c:ser>
          <c:idx val="2"/>
          <c:order val="0"/>
          <c:tx>
            <c:strRef>
              <c:f>'2.3.4'!$B$1</c:f>
              <c:strCache>
                <c:ptCount val="1"/>
                <c:pt idx="0">
                  <c:v>Unemployment in urban areas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'2.3.4'!$O$4:$O$19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'2.3.4'!$B$4:$B$19</c:f>
              <c:numCache>
                <c:formatCode>0.0</c:formatCode>
                <c:ptCount val="16"/>
                <c:pt idx="0">
                  <c:v>9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9.1999999999999993</c:v>
                </c:pt>
                <c:pt idx="5">
                  <c:v>9.1</c:v>
                </c:pt>
                <c:pt idx="6">
                  <c:v>9.3000000000000007</c:v>
                </c:pt>
                <c:pt idx="7">
                  <c:v>9.3000000000000007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9.1999999999999993</c:v>
                </c:pt>
                <c:pt idx="12">
                  <c:v>8.9</c:v>
                </c:pt>
                <c:pt idx="13">
                  <c:v>8.6999999999999993</c:v>
                </c:pt>
                <c:pt idx="14">
                  <c:v>8.5</c:v>
                </c:pt>
                <c:pt idx="15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4-4E0D-BCD6-4B1BF3B7C427}"/>
            </c:ext>
          </c:extLst>
        </c:ser>
        <c:ser>
          <c:idx val="0"/>
          <c:order val="1"/>
          <c:tx>
            <c:strRef>
              <c:f>'2.3.4'!$C$1</c:f>
              <c:strCache>
                <c:ptCount val="1"/>
                <c:pt idx="0">
                  <c:v>Unemployment in rural areas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'2.3.4'!$O$4:$O$19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'2.3.4'!$C$4:$C$19</c:f>
              <c:numCache>
                <c:formatCode>0.0</c:formatCode>
                <c:ptCount val="16"/>
                <c:pt idx="0">
                  <c:v>9.4</c:v>
                </c:pt>
                <c:pt idx="1">
                  <c:v>9.3000000000000007</c:v>
                </c:pt>
                <c:pt idx="2">
                  <c:v>9.5</c:v>
                </c:pt>
                <c:pt idx="3">
                  <c:v>9.5</c:v>
                </c:pt>
                <c:pt idx="4">
                  <c:v>9.9</c:v>
                </c:pt>
                <c:pt idx="5">
                  <c:v>10</c:v>
                </c:pt>
                <c:pt idx="6">
                  <c:v>9.6</c:v>
                </c:pt>
                <c:pt idx="7">
                  <c:v>9.4</c:v>
                </c:pt>
                <c:pt idx="8">
                  <c:v>10.1</c:v>
                </c:pt>
                <c:pt idx="9">
                  <c:v>10</c:v>
                </c:pt>
                <c:pt idx="10">
                  <c:v>9.8000000000000007</c:v>
                </c:pt>
                <c:pt idx="11">
                  <c:v>9.8000000000000007</c:v>
                </c:pt>
                <c:pt idx="12">
                  <c:v>9.5</c:v>
                </c:pt>
                <c:pt idx="13">
                  <c:v>9</c:v>
                </c:pt>
                <c:pt idx="14">
                  <c:v>9.1</c:v>
                </c:pt>
                <c:pt idx="15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4-4E0D-BCD6-4B1BF3B7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31824"/>
        <c:axId val="661532152"/>
      </c:lineChart>
      <c:lineChart>
        <c:grouping val="standard"/>
        <c:varyColors val="0"/>
        <c:ser>
          <c:idx val="1"/>
          <c:order val="2"/>
          <c:tx>
            <c:strRef>
              <c:f>'2.3.4'!$D$1</c:f>
              <c:strCache>
                <c:ptCount val="1"/>
                <c:pt idx="0">
                  <c:v>Employment in urban areas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val>
            <c:numRef>
              <c:f>'2.3.4'!$D$4:$D$19</c:f>
              <c:numCache>
                <c:formatCode>0.0</c:formatCode>
                <c:ptCount val="16"/>
                <c:pt idx="0">
                  <c:v>57.3</c:v>
                </c:pt>
                <c:pt idx="1">
                  <c:v>57.1</c:v>
                </c:pt>
                <c:pt idx="2">
                  <c:v>57.3</c:v>
                </c:pt>
                <c:pt idx="3">
                  <c:v>57.8</c:v>
                </c:pt>
                <c:pt idx="4">
                  <c:v>57</c:v>
                </c:pt>
                <c:pt idx="5">
                  <c:v>57</c:v>
                </c:pt>
                <c:pt idx="6">
                  <c:v>56.7</c:v>
                </c:pt>
                <c:pt idx="7">
                  <c:v>57.3</c:v>
                </c:pt>
                <c:pt idx="8">
                  <c:v>56.7</c:v>
                </c:pt>
                <c:pt idx="9">
                  <c:v>56.9</c:v>
                </c:pt>
                <c:pt idx="10">
                  <c:v>56.8</c:v>
                </c:pt>
                <c:pt idx="11">
                  <c:v>57.2</c:v>
                </c:pt>
                <c:pt idx="12">
                  <c:v>57.7</c:v>
                </c:pt>
                <c:pt idx="13">
                  <c:v>58</c:v>
                </c:pt>
                <c:pt idx="14">
                  <c:v>58.3</c:v>
                </c:pt>
                <c:pt idx="15">
                  <c:v>58.2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E0D-BCD6-4B1BF3B7C427}"/>
            </c:ext>
          </c:extLst>
        </c:ser>
        <c:ser>
          <c:idx val="3"/>
          <c:order val="3"/>
          <c:tx>
            <c:strRef>
              <c:f>'2.3.4'!$E$1</c:f>
              <c:strCache>
                <c:ptCount val="1"/>
                <c:pt idx="0">
                  <c:v>Employment in rural areas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'2.3.4'!$E$4:$E$19</c:f>
              <c:numCache>
                <c:formatCode>0.0</c:formatCode>
                <c:ptCount val="16"/>
                <c:pt idx="0">
                  <c:v>54.8</c:v>
                </c:pt>
                <c:pt idx="1">
                  <c:v>54.9</c:v>
                </c:pt>
                <c:pt idx="2">
                  <c:v>55</c:v>
                </c:pt>
                <c:pt idx="3">
                  <c:v>55.3</c:v>
                </c:pt>
                <c:pt idx="4">
                  <c:v>54.7</c:v>
                </c:pt>
                <c:pt idx="5">
                  <c:v>54.8</c:v>
                </c:pt>
                <c:pt idx="6">
                  <c:v>54.9</c:v>
                </c:pt>
                <c:pt idx="7">
                  <c:v>55</c:v>
                </c:pt>
                <c:pt idx="8">
                  <c:v>54.5</c:v>
                </c:pt>
                <c:pt idx="9">
                  <c:v>54.6</c:v>
                </c:pt>
                <c:pt idx="10">
                  <c:v>54.6</c:v>
                </c:pt>
                <c:pt idx="11">
                  <c:v>54.2</c:v>
                </c:pt>
                <c:pt idx="12">
                  <c:v>54.7</c:v>
                </c:pt>
                <c:pt idx="13">
                  <c:v>54.9</c:v>
                </c:pt>
                <c:pt idx="14">
                  <c:v>54.9</c:v>
                </c:pt>
                <c:pt idx="15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4-4E0D-BCD6-4B1BF3B7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802624"/>
        <c:axId val="773799344"/>
      </c:lineChart>
      <c:catAx>
        <c:axId val="6615318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61532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61532152"/>
        <c:scaling>
          <c:orientation val="minMax"/>
          <c:max val="15"/>
          <c:min val="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61531824"/>
        <c:crosses val="autoZero"/>
        <c:crossBetween val="between"/>
        <c:majorUnit val="1"/>
      </c:valAx>
      <c:valAx>
        <c:axId val="773799344"/>
        <c:scaling>
          <c:orientation val="minMax"/>
          <c:max val="59"/>
          <c:min val="52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802624"/>
        <c:crosses val="max"/>
        <c:crossBetween val="between"/>
        <c:majorUnit val="1"/>
      </c:valAx>
      <c:catAx>
        <c:axId val="7738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737993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1"/>
          <c:h val="0.29619450494220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94783740633542E-3"/>
          <c:y val="2.4869703316188905E-2"/>
          <c:w val="0.98623379255790322"/>
          <c:h val="0.80826535777613939"/>
        </c:manualLayout>
      </c:layou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m persons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2D6B-4875-A0D5-3C7A8B8F9EF9}"/>
              </c:ext>
            </c:extLst>
          </c:dPt>
          <c:cat>
            <c:numRef>
              <c:f>'2.3.5'!$L$4:$L$13</c:f>
              <c:numCache>
                <c:formatCode>General</c:formatCode>
                <c:ptCount val="10"/>
                <c:pt idx="1">
                  <c:v>2014</c:v>
                </c:pt>
                <c:pt idx="3">
                  <c:v>2015</c:v>
                </c:pt>
                <c:pt idx="5">
                  <c:v>2016</c:v>
                </c:pt>
                <c:pt idx="7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'2.3.5'!$B$4:$B$13</c:f>
              <c:numCache>
                <c:formatCode>0.000</c:formatCode>
                <c:ptCount val="10"/>
                <c:pt idx="0">
                  <c:v>4.5789999999999997</c:v>
                </c:pt>
                <c:pt idx="1">
                  <c:v>4.5410000000000004</c:v>
                </c:pt>
                <c:pt idx="2">
                  <c:v>4.3360000000000003</c:v>
                </c:pt>
                <c:pt idx="3">
                  <c:v>4.3029999999999999</c:v>
                </c:pt>
                <c:pt idx="4">
                  <c:v>3.96</c:v>
                </c:pt>
                <c:pt idx="5">
                  <c:v>3.9609999999999999</c:v>
                </c:pt>
                <c:pt idx="6">
                  <c:v>3.661</c:v>
                </c:pt>
                <c:pt idx="7">
                  <c:v>3.6960000000000002</c:v>
                </c:pt>
                <c:pt idx="8">
                  <c:v>3.5529999999999999</c:v>
                </c:pt>
                <c:pt idx="9">
                  <c:v>3.5409999999999999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B-4875-A0D5-3C7A8B8F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648744"/>
        <c:axId val="833649136"/>
      </c:lineChart>
      <c:lineChart>
        <c:grouping val="standard"/>
        <c:varyColors val="0"/>
        <c:ser>
          <c:idx val="2"/>
          <c:order val="1"/>
          <c:tx>
            <c:strRef>
              <c:f>'2.3.5'!$C$1</c:f>
              <c:strCache>
                <c:ptCount val="1"/>
                <c:pt idx="0">
                  <c:v>% of the total employed people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2D6B-4875-A0D5-3C7A8B8F9EF9}"/>
              </c:ext>
            </c:extLst>
          </c:dPt>
          <c:cat>
            <c:numRef>
              <c:f>'2.3.5'!$L$4:$L$13</c:f>
              <c:numCache>
                <c:formatCode>General</c:formatCode>
                <c:ptCount val="10"/>
                <c:pt idx="1">
                  <c:v>2014</c:v>
                </c:pt>
                <c:pt idx="3">
                  <c:v>2015</c:v>
                </c:pt>
                <c:pt idx="5">
                  <c:v>2016</c:v>
                </c:pt>
                <c:pt idx="7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'2.3.5'!$C$4:$C$13</c:f>
              <c:numCache>
                <c:formatCode>0.0</c:formatCode>
                <c:ptCount val="10"/>
                <c:pt idx="0">
                  <c:v>24.8</c:v>
                </c:pt>
                <c:pt idx="1">
                  <c:v>25.1</c:v>
                </c:pt>
                <c:pt idx="2">
                  <c:v>26.4</c:v>
                </c:pt>
                <c:pt idx="3">
                  <c:v>26.2</c:v>
                </c:pt>
                <c:pt idx="4">
                  <c:v>24.4</c:v>
                </c:pt>
                <c:pt idx="5">
                  <c:v>24.3</c:v>
                </c:pt>
                <c:pt idx="6">
                  <c:v>22.7</c:v>
                </c:pt>
                <c:pt idx="7">
                  <c:v>22.9</c:v>
                </c:pt>
                <c:pt idx="8">
                  <c:v>21.8</c:v>
                </c:pt>
                <c:pt idx="9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B-4875-A0D5-3C7A8B8F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649920"/>
        <c:axId val="833649528"/>
      </c:lineChart>
      <c:catAx>
        <c:axId val="8336487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91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3649136"/>
        <c:scaling>
          <c:orientation val="minMax"/>
          <c:max val="5"/>
          <c:min val="3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8744"/>
        <c:crosses val="autoZero"/>
        <c:crossBetween val="between"/>
        <c:majorUnit val="0.5"/>
      </c:valAx>
      <c:valAx>
        <c:axId val="833649528"/>
        <c:scaling>
          <c:orientation val="minMax"/>
          <c:min val="21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9920"/>
        <c:crosses val="max"/>
        <c:crossBetween val="between"/>
        <c:majorUnit val="2"/>
      </c:valAx>
      <c:catAx>
        <c:axId val="83364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364952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155573701953256"/>
          <c:w val="1"/>
          <c:h val="0.14921821989713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46813999472755E-3"/>
          <c:y val="2.0939576954594093E-2"/>
          <c:w val="0.96312280677564133"/>
          <c:h val="0.680536251024308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Agricultrute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'2.3.6'!$B$4:$B$8</c:f>
              <c:numCache>
                <c:formatCode>General</c:formatCode>
                <c:ptCount val="5"/>
                <c:pt idx="0">
                  <c:v>0.17899999999999999</c:v>
                </c:pt>
                <c:pt idx="1">
                  <c:v>0.27800000000000002</c:v>
                </c:pt>
                <c:pt idx="2">
                  <c:v>0.33800000000000002</c:v>
                </c:pt>
                <c:pt idx="3">
                  <c:v>0.309</c:v>
                </c:pt>
                <c:pt idx="4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B-4D18-B8B0-A317E8299D98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'2.3.6'!$C$4:$C$8</c:f>
              <c:numCache>
                <c:formatCode>General</c:formatCode>
                <c:ptCount val="5"/>
                <c:pt idx="0">
                  <c:v>4.5999999999999999E-2</c:v>
                </c:pt>
                <c:pt idx="1">
                  <c:v>9.7000000000000003E-2</c:v>
                </c:pt>
                <c:pt idx="2">
                  <c:v>0.17399999999999999</c:v>
                </c:pt>
                <c:pt idx="3">
                  <c:v>0.25</c:v>
                </c:pt>
                <c:pt idx="4">
                  <c:v>0.61399999999999999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B-4D18-B8B0-A317E8299D98}"/>
            </c:ext>
          </c:extLst>
        </c:ser>
        <c:ser>
          <c:idx val="3"/>
          <c:order val="2"/>
          <c:tx>
            <c:strRef>
              <c:f>'2.3.6'!$E$1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'2.3.6'!$E$4:$E$8</c:f>
              <c:numCache>
                <c:formatCode>General</c:formatCode>
                <c:ptCount val="5"/>
                <c:pt idx="0">
                  <c:v>1.7000000000000001E-2</c:v>
                </c:pt>
                <c:pt idx="1">
                  <c:v>3.7999999999999999E-2</c:v>
                </c:pt>
                <c:pt idx="2">
                  <c:v>5.5E-2</c:v>
                </c:pt>
                <c:pt idx="3">
                  <c:v>7.2999999999999995E-2</c:v>
                </c:pt>
                <c:pt idx="4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BB-4D18-B8B0-A317E8299D98}"/>
            </c:ext>
          </c:extLst>
        </c:ser>
        <c:ser>
          <c:idx val="2"/>
          <c:order val="3"/>
          <c:tx>
            <c:strRef>
              <c:f>'2.3.6'!$D$1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'2.3.6'!$D$4:$D$8</c:f>
              <c:numCache>
                <c:formatCode>General</c:formatCode>
                <c:ptCount val="5"/>
                <c:pt idx="0">
                  <c:v>5.8000000000000003E-2</c:v>
                </c:pt>
                <c:pt idx="1">
                  <c:v>0.11899999999999999</c:v>
                </c:pt>
                <c:pt idx="2">
                  <c:v>0.182</c:v>
                </c:pt>
                <c:pt idx="3">
                  <c:v>0.255</c:v>
                </c:pt>
                <c:pt idx="4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BB-4D18-B8B0-A317E8299D98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Transport 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'2.3.6'!$F$4:$F$8</c:f>
              <c:numCache>
                <c:formatCode>General</c:formatCode>
                <c:ptCount val="5"/>
                <c:pt idx="0">
                  <c:v>1.2999999999999999E-2</c:v>
                </c:pt>
                <c:pt idx="1">
                  <c:v>3.3000000000000002E-2</c:v>
                </c:pt>
                <c:pt idx="2">
                  <c:v>6.9000000000000006E-2</c:v>
                </c:pt>
                <c:pt idx="3">
                  <c:v>0.10199999999999999</c:v>
                </c:pt>
                <c:pt idx="4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BB-4D18-B8B0-A317E8299D98}"/>
            </c:ext>
          </c:extLst>
        </c:ser>
        <c:ser>
          <c:idx val="6"/>
          <c:order val="5"/>
          <c:tx>
            <c:strRef>
              <c:f>'2.3.6'!$G$1</c:f>
              <c:strCache>
                <c:ptCount val="1"/>
                <c:pt idx="0">
                  <c:v>Adm. and Support Services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'2.3.6'!$G$4:$G$8</c:f>
              <c:numCache>
                <c:formatCode>General</c:formatCode>
                <c:ptCount val="5"/>
                <c:pt idx="0">
                  <c:v>0.03</c:v>
                </c:pt>
                <c:pt idx="1">
                  <c:v>0.11899999999999999</c:v>
                </c:pt>
                <c:pt idx="2">
                  <c:v>0.36199999999999999</c:v>
                </c:pt>
                <c:pt idx="3">
                  <c:v>0.67600000000000005</c:v>
                </c:pt>
                <c:pt idx="4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BB-4D18-B8B0-A317E8299D98}"/>
            </c:ext>
          </c:extLst>
        </c:ser>
        <c:ser>
          <c:idx val="5"/>
          <c:order val="6"/>
          <c:tx>
            <c:strRef>
              <c:f>'2.3.6'!$H$1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'2.3.6'!$H$4:$H$8</c:f>
              <c:numCache>
                <c:formatCode>General</c:formatCode>
                <c:ptCount val="5"/>
                <c:pt idx="0">
                  <c:v>5.6000000000000001E-2</c:v>
                </c:pt>
                <c:pt idx="1">
                  <c:v>0.129</c:v>
                </c:pt>
                <c:pt idx="2">
                  <c:v>0.189</c:v>
                </c:pt>
                <c:pt idx="3">
                  <c:v>0.24199999999999999</c:v>
                </c:pt>
                <c:pt idx="4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BB-4D18-B8B0-A317E829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22486080"/>
        <c:axId val="1222478208"/>
      </c:barChart>
      <c:catAx>
        <c:axId val="122248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222478208"/>
        <c:crosses val="autoZero"/>
        <c:auto val="1"/>
        <c:lblAlgn val="ctr"/>
        <c:lblOffset val="100"/>
        <c:noMultiLvlLbl val="0"/>
      </c:catAx>
      <c:valAx>
        <c:axId val="1222478208"/>
        <c:scaling>
          <c:orientation val="minMax"/>
          <c:max val="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222486080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849718140103901"/>
          <c:w val="1"/>
          <c:h val="0.28899795174746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648649971529402E-2"/>
          <c:y val="2.0821540949781968E-2"/>
          <c:w val="0.94072078745270538"/>
          <c:h val="0.676700080867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Nominal wages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'2.3.7'!$B$4:$B$23</c:f>
              <c:numCache>
                <c:formatCode>0.00</c:formatCode>
                <c:ptCount val="20"/>
                <c:pt idx="0">
                  <c:v>1.24</c:v>
                </c:pt>
                <c:pt idx="1">
                  <c:v>1.36</c:v>
                </c:pt>
                <c:pt idx="2">
                  <c:v>1.87</c:v>
                </c:pt>
                <c:pt idx="3">
                  <c:v>-2.1</c:v>
                </c:pt>
                <c:pt idx="4">
                  <c:v>2.39</c:v>
                </c:pt>
                <c:pt idx="5">
                  <c:v>3.72</c:v>
                </c:pt>
                <c:pt idx="6">
                  <c:v>3.42</c:v>
                </c:pt>
                <c:pt idx="7">
                  <c:v>7.04</c:v>
                </c:pt>
                <c:pt idx="8">
                  <c:v>11.22</c:v>
                </c:pt>
                <c:pt idx="9">
                  <c:v>10.08</c:v>
                </c:pt>
                <c:pt idx="10">
                  <c:v>10.06</c:v>
                </c:pt>
                <c:pt idx="11">
                  <c:v>7.28</c:v>
                </c:pt>
                <c:pt idx="12">
                  <c:v>14.66</c:v>
                </c:pt>
                <c:pt idx="13">
                  <c:v>15.24</c:v>
                </c:pt>
                <c:pt idx="14">
                  <c:v>13.89</c:v>
                </c:pt>
                <c:pt idx="15">
                  <c:v>14.44</c:v>
                </c:pt>
                <c:pt idx="16">
                  <c:v>15.33</c:v>
                </c:pt>
                <c:pt idx="17">
                  <c:v>12.63</c:v>
                </c:pt>
                <c:pt idx="18">
                  <c:v>11</c:v>
                </c:pt>
                <c:pt idx="19">
                  <c:v>9.56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2-4F25-99CB-B32DD8B5CB52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Operating surplus 
and mixed income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'2.3.7'!$C$4:$C$23</c:f>
              <c:numCache>
                <c:formatCode>0.00</c:formatCode>
                <c:ptCount val="20"/>
                <c:pt idx="0">
                  <c:v>-0.8</c:v>
                </c:pt>
                <c:pt idx="1">
                  <c:v>-0.79</c:v>
                </c:pt>
                <c:pt idx="2">
                  <c:v>6.59</c:v>
                </c:pt>
                <c:pt idx="3">
                  <c:v>2.31</c:v>
                </c:pt>
                <c:pt idx="4">
                  <c:v>2.58</c:v>
                </c:pt>
                <c:pt idx="5">
                  <c:v>2.61</c:v>
                </c:pt>
                <c:pt idx="6">
                  <c:v>6.62</c:v>
                </c:pt>
                <c:pt idx="7">
                  <c:v>5.14</c:v>
                </c:pt>
                <c:pt idx="8">
                  <c:v>2.2000000000000002</c:v>
                </c:pt>
                <c:pt idx="9">
                  <c:v>1.48</c:v>
                </c:pt>
                <c:pt idx="10">
                  <c:v>2.52</c:v>
                </c:pt>
                <c:pt idx="11">
                  <c:v>2.71</c:v>
                </c:pt>
                <c:pt idx="12">
                  <c:v>2.0299999999999998</c:v>
                </c:pt>
                <c:pt idx="13">
                  <c:v>2.33</c:v>
                </c:pt>
                <c:pt idx="14">
                  <c:v>3.32</c:v>
                </c:pt>
                <c:pt idx="15">
                  <c:v>2.6</c:v>
                </c:pt>
                <c:pt idx="16">
                  <c:v>2.72</c:v>
                </c:pt>
                <c:pt idx="17">
                  <c:v>2.7</c:v>
                </c:pt>
                <c:pt idx="18">
                  <c:v>3.55</c:v>
                </c:pt>
                <c:pt idx="19">
                  <c:v>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2-4F25-99CB-B32DD8B5CB52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Property income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'2.3.7'!$D$4:$D$23</c:f>
              <c:numCache>
                <c:formatCode>0.00</c:formatCode>
                <c:ptCount val="20"/>
                <c:pt idx="0">
                  <c:v>0.26</c:v>
                </c:pt>
                <c:pt idx="1">
                  <c:v>0.38</c:v>
                </c:pt>
                <c:pt idx="2">
                  <c:v>0.17</c:v>
                </c:pt>
                <c:pt idx="3">
                  <c:v>0.92</c:v>
                </c:pt>
                <c:pt idx="4">
                  <c:v>0.06</c:v>
                </c:pt>
                <c:pt idx="5">
                  <c:v>0.19</c:v>
                </c:pt>
                <c:pt idx="6">
                  <c:v>-0.15</c:v>
                </c:pt>
                <c:pt idx="7">
                  <c:v>-0.05</c:v>
                </c:pt>
                <c:pt idx="8">
                  <c:v>-0.17</c:v>
                </c:pt>
                <c:pt idx="9">
                  <c:v>-0.66</c:v>
                </c:pt>
                <c:pt idx="10">
                  <c:v>1.1299999999999999</c:v>
                </c:pt>
                <c:pt idx="11">
                  <c:v>0.2</c:v>
                </c:pt>
                <c:pt idx="12">
                  <c:v>-0.62</c:v>
                </c:pt>
                <c:pt idx="13">
                  <c:v>-0.36</c:v>
                </c:pt>
                <c:pt idx="14">
                  <c:v>0.09</c:v>
                </c:pt>
                <c:pt idx="15">
                  <c:v>0.28999999999999998</c:v>
                </c:pt>
                <c:pt idx="16">
                  <c:v>-7.0000000000000007E-2</c:v>
                </c:pt>
                <c:pt idx="17">
                  <c:v>-0.09</c:v>
                </c:pt>
                <c:pt idx="18">
                  <c:v>0.09</c:v>
                </c:pt>
                <c:pt idx="19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2-4F25-99CB-B32DD8B5CB52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'2.3.7'!$E$4:$E$23</c:f>
              <c:numCache>
                <c:formatCode>0.00</c:formatCode>
                <c:ptCount val="20"/>
                <c:pt idx="0">
                  <c:v>1.65</c:v>
                </c:pt>
                <c:pt idx="1">
                  <c:v>1.68</c:v>
                </c:pt>
                <c:pt idx="2">
                  <c:v>-1.19</c:v>
                </c:pt>
                <c:pt idx="3">
                  <c:v>-1.24</c:v>
                </c:pt>
                <c:pt idx="4">
                  <c:v>-0.12</c:v>
                </c:pt>
                <c:pt idx="5">
                  <c:v>-0.61</c:v>
                </c:pt>
                <c:pt idx="6">
                  <c:v>1.77</c:v>
                </c:pt>
                <c:pt idx="7">
                  <c:v>5.48</c:v>
                </c:pt>
                <c:pt idx="8">
                  <c:v>-3.04</c:v>
                </c:pt>
                <c:pt idx="9">
                  <c:v>1.32</c:v>
                </c:pt>
                <c:pt idx="10">
                  <c:v>1.27</c:v>
                </c:pt>
                <c:pt idx="11">
                  <c:v>-0.45</c:v>
                </c:pt>
                <c:pt idx="12">
                  <c:v>2.71</c:v>
                </c:pt>
                <c:pt idx="13">
                  <c:v>1.93</c:v>
                </c:pt>
                <c:pt idx="14">
                  <c:v>1.76</c:v>
                </c:pt>
                <c:pt idx="15">
                  <c:v>4.2699999999999996</c:v>
                </c:pt>
                <c:pt idx="16">
                  <c:v>5.12</c:v>
                </c:pt>
                <c:pt idx="17">
                  <c:v>4.57</c:v>
                </c:pt>
                <c:pt idx="18">
                  <c:v>3.43</c:v>
                </c:pt>
                <c:pt idx="19">
                  <c:v>-0.61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2-4F25-99CB-B32DD8B5CB52}"/>
            </c:ext>
          </c:extLst>
        </c:ser>
        <c:ser>
          <c:idx val="4"/>
          <c:order val="4"/>
          <c:tx>
            <c:strRef>
              <c:f>'2.3.7'!$F$1</c:f>
              <c:strCache>
                <c:ptCount val="1"/>
                <c:pt idx="0">
                  <c:v>Other current transfers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'2.3.7'!$F$4:$F$23</c:f>
              <c:numCache>
                <c:formatCode>0.00</c:formatCode>
                <c:ptCount val="20"/>
                <c:pt idx="0">
                  <c:v>0.56000000000000005</c:v>
                </c:pt>
                <c:pt idx="1">
                  <c:v>0.49</c:v>
                </c:pt>
                <c:pt idx="2">
                  <c:v>1.45</c:v>
                </c:pt>
                <c:pt idx="3">
                  <c:v>0.27</c:v>
                </c:pt>
                <c:pt idx="4">
                  <c:v>2.56</c:v>
                </c:pt>
                <c:pt idx="5">
                  <c:v>3.44</c:v>
                </c:pt>
                <c:pt idx="6">
                  <c:v>1.1200000000000001</c:v>
                </c:pt>
                <c:pt idx="7">
                  <c:v>1.1100000000000001</c:v>
                </c:pt>
                <c:pt idx="8">
                  <c:v>0.9</c:v>
                </c:pt>
                <c:pt idx="9">
                  <c:v>0.87</c:v>
                </c:pt>
                <c:pt idx="10">
                  <c:v>1.28</c:v>
                </c:pt>
                <c:pt idx="11">
                  <c:v>0.59</c:v>
                </c:pt>
                <c:pt idx="12">
                  <c:v>0.64</c:v>
                </c:pt>
                <c:pt idx="13">
                  <c:v>0.39</c:v>
                </c:pt>
                <c:pt idx="14">
                  <c:v>0.18</c:v>
                </c:pt>
                <c:pt idx="15">
                  <c:v>0.86</c:v>
                </c:pt>
                <c:pt idx="16">
                  <c:v>0.55000000000000004</c:v>
                </c:pt>
                <c:pt idx="17">
                  <c:v>0.23</c:v>
                </c:pt>
                <c:pt idx="18">
                  <c:v>0.64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2-4F25-99CB-B32DD8B5CB52}"/>
            </c:ext>
          </c:extLst>
        </c:ser>
        <c:ser>
          <c:idx val="5"/>
          <c:order val="5"/>
          <c:tx>
            <c:strRef>
              <c:f>'2.3.7'!$G$1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'2.3.7'!$G$4:$G$23</c:f>
              <c:numCache>
                <c:formatCode>0.00</c:formatCode>
                <c:ptCount val="20"/>
                <c:pt idx="0">
                  <c:v>-0.4</c:v>
                </c:pt>
                <c:pt idx="1">
                  <c:v>0.67</c:v>
                </c:pt>
                <c:pt idx="2">
                  <c:v>-0.13</c:v>
                </c:pt>
                <c:pt idx="3">
                  <c:v>0.5</c:v>
                </c:pt>
                <c:pt idx="4">
                  <c:v>1.47</c:v>
                </c:pt>
                <c:pt idx="5">
                  <c:v>1.07</c:v>
                </c:pt>
                <c:pt idx="6">
                  <c:v>1.26</c:v>
                </c:pt>
                <c:pt idx="7">
                  <c:v>7.47</c:v>
                </c:pt>
                <c:pt idx="8">
                  <c:v>3.26</c:v>
                </c:pt>
                <c:pt idx="9">
                  <c:v>2.83</c:v>
                </c:pt>
                <c:pt idx="10">
                  <c:v>2.8</c:v>
                </c:pt>
                <c:pt idx="11">
                  <c:v>2.72</c:v>
                </c:pt>
                <c:pt idx="12">
                  <c:v>9.64</c:v>
                </c:pt>
                <c:pt idx="13">
                  <c:v>4.25</c:v>
                </c:pt>
                <c:pt idx="14">
                  <c:v>5.36</c:v>
                </c:pt>
                <c:pt idx="15">
                  <c:v>3.79</c:v>
                </c:pt>
                <c:pt idx="16">
                  <c:v>2.1800000000000002</c:v>
                </c:pt>
                <c:pt idx="17">
                  <c:v>5.41</c:v>
                </c:pt>
                <c:pt idx="18">
                  <c:v>-0.08</c:v>
                </c:pt>
                <c:pt idx="19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1682176"/>
        <c:axId val="421692160"/>
      </c:barChart>
      <c:lineChart>
        <c:grouping val="standard"/>
        <c:varyColors val="0"/>
        <c:ser>
          <c:idx val="6"/>
          <c:order val="6"/>
          <c:tx>
            <c:strRef>
              <c:f>'2.3.7'!$H$1</c:f>
              <c:strCache>
                <c:ptCount val="1"/>
                <c:pt idx="0">
                  <c:v>Nominal household income, yoy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val>
            <c:numRef>
              <c:f>'2.3.7'!$H$4:$H$23</c:f>
              <c:numCache>
                <c:formatCode>0.00</c:formatCode>
                <c:ptCount val="20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9.4</c:v>
                </c:pt>
                <c:pt idx="6">
                  <c:v>14</c:v>
                </c:pt>
                <c:pt idx="7">
                  <c:v>26.3</c:v>
                </c:pt>
                <c:pt idx="8">
                  <c:v>13.65</c:v>
                </c:pt>
                <c:pt idx="9">
                  <c:v>15.61</c:v>
                </c:pt>
                <c:pt idx="10">
                  <c:v>19.579999999999998</c:v>
                </c:pt>
                <c:pt idx="11">
                  <c:v>14</c:v>
                </c:pt>
                <c:pt idx="12">
                  <c:v>28.9</c:v>
                </c:pt>
                <c:pt idx="13">
                  <c:v>23.9</c:v>
                </c:pt>
                <c:pt idx="14">
                  <c:v>24.4</c:v>
                </c:pt>
                <c:pt idx="15">
                  <c:v>26.3</c:v>
                </c:pt>
                <c:pt idx="16">
                  <c:v>26.4</c:v>
                </c:pt>
                <c:pt idx="17">
                  <c:v>26</c:v>
                </c:pt>
                <c:pt idx="18">
                  <c:v>18.899999999999999</c:v>
                </c:pt>
                <c:pt idx="19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682176"/>
        <c:axId val="421692160"/>
      </c:lineChart>
      <c:catAx>
        <c:axId val="421682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692160"/>
        <c:crosses val="autoZero"/>
        <c:auto val="1"/>
        <c:lblAlgn val="ctr"/>
        <c:lblOffset val="100"/>
        <c:tickMarkSkip val="4"/>
        <c:noMultiLvlLbl val="0"/>
      </c:catAx>
      <c:valAx>
        <c:axId val="421692160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68217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242150012644577"/>
          <c:w val="1"/>
          <c:h val="0.27068003234716559"/>
        </c:manualLayout>
      </c:layout>
      <c:overlay val="0"/>
      <c:spPr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720715429199438E-3"/>
          <c:y val="2.3555017891148923E-2"/>
          <c:w val="0.95729705282901401"/>
          <c:h val="0.76553808146234004"/>
        </c:manualLayout>
      </c:layout>
      <c:lineChart>
        <c:grouping val="standard"/>
        <c:varyColors val="0"/>
        <c:ser>
          <c:idx val="0"/>
          <c:order val="0"/>
          <c:tx>
            <c:strRef>
              <c:f>'2.3.9'!$B$1</c:f>
              <c:strCache>
                <c:ptCount val="1"/>
                <c:pt idx="0">
                  <c:v>Poland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'2.3.9'!$B$4:$B$9</c:f>
              <c:numCache>
                <c:formatCode>0</c:formatCode>
                <c:ptCount val="6"/>
                <c:pt idx="0">
                  <c:v>260</c:v>
                </c:pt>
                <c:pt idx="1">
                  <c:v>380</c:v>
                </c:pt>
                <c:pt idx="2">
                  <c:v>509.99999999999994</c:v>
                </c:pt>
                <c:pt idx="3">
                  <c:v>470</c:v>
                </c:pt>
                <c:pt idx="4">
                  <c:v>390</c:v>
                </c:pt>
                <c:pt idx="5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F-4F54-BB49-B1B5E5FCDB54}"/>
            </c:ext>
          </c:extLst>
        </c:ser>
        <c:ser>
          <c:idx val="1"/>
          <c:order val="1"/>
          <c:tx>
            <c:strRef>
              <c:f>'2.3.9'!$C$1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'2.3.9'!$C$4:$C$9</c:f>
              <c:numCache>
                <c:formatCode>0</c:formatCode>
                <c:ptCount val="6"/>
                <c:pt idx="0">
                  <c:v>240</c:v>
                </c:pt>
                <c:pt idx="1">
                  <c:v>310</c:v>
                </c:pt>
                <c:pt idx="2">
                  <c:v>320</c:v>
                </c:pt>
                <c:pt idx="3">
                  <c:v>290</c:v>
                </c:pt>
                <c:pt idx="4">
                  <c:v>270</c:v>
                </c:pt>
                <c:pt idx="5">
                  <c:v>229.99999999999997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F-4F54-BB49-B1B5E5FCDB54}"/>
            </c:ext>
          </c:extLst>
        </c:ser>
        <c:ser>
          <c:idx val="2"/>
          <c:order val="2"/>
          <c:tx>
            <c:strRef>
              <c:f>'2.3.9'!$D$1</c:f>
              <c:strCache>
                <c:ptCount val="1"/>
                <c:pt idx="0">
                  <c:v>Italy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'2.3.9'!$D$4:$D$9</c:f>
              <c:numCache>
                <c:formatCode>0</c:formatCode>
                <c:ptCount val="6"/>
                <c:pt idx="0">
                  <c:v>650</c:v>
                </c:pt>
                <c:pt idx="1">
                  <c:v>910</c:v>
                </c:pt>
                <c:pt idx="2">
                  <c:v>1200</c:v>
                </c:pt>
                <c:pt idx="3">
                  <c:v>1140</c:v>
                </c:pt>
                <c:pt idx="4">
                  <c:v>880.00000000000011</c:v>
                </c:pt>
                <c:pt idx="5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F-4F54-BB49-B1B5E5FCDB54}"/>
            </c:ext>
          </c:extLst>
        </c:ser>
        <c:ser>
          <c:idx val="3"/>
          <c:order val="3"/>
          <c:tx>
            <c:strRef>
              <c:f>'2.3.9'!$E$1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'2.3.9'!$E$4:$E$9</c:f>
              <c:numCache>
                <c:formatCode>0</c:formatCode>
                <c:ptCount val="6"/>
                <c:pt idx="0">
                  <c:v>300</c:v>
                </c:pt>
                <c:pt idx="1">
                  <c:v>400</c:v>
                </c:pt>
                <c:pt idx="2">
                  <c:v>540</c:v>
                </c:pt>
                <c:pt idx="3">
                  <c:v>530</c:v>
                </c:pt>
                <c:pt idx="4">
                  <c:v>450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2F-4F54-BB49-B1B5E5FCDB54}"/>
            </c:ext>
          </c:extLst>
        </c:ser>
        <c:ser>
          <c:idx val="4"/>
          <c:order val="4"/>
          <c:tx>
            <c:strRef>
              <c:f>'2.3.9'!$F$1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'2.3.9'!$F$4:$F$9</c:f>
              <c:numCache>
                <c:formatCode>0</c:formatCode>
                <c:ptCount val="6"/>
                <c:pt idx="0">
                  <c:v>830.00000000000011</c:v>
                </c:pt>
                <c:pt idx="1">
                  <c:v>1180</c:v>
                </c:pt>
                <c:pt idx="2">
                  <c:v>1570</c:v>
                </c:pt>
                <c:pt idx="3">
                  <c:v>1510</c:v>
                </c:pt>
                <c:pt idx="4">
                  <c:v>1190</c:v>
                </c:pt>
                <c:pt idx="5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2F-4F54-BB49-B1B5E5FC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850792"/>
        <c:axId val="297134600"/>
      </c:lineChart>
      <c:catAx>
        <c:axId val="379850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97134600"/>
        <c:crosses val="autoZero"/>
        <c:auto val="1"/>
        <c:lblAlgn val="ctr"/>
        <c:lblOffset val="100"/>
        <c:noMultiLvlLbl val="0"/>
      </c:catAx>
      <c:valAx>
        <c:axId val="297134600"/>
        <c:scaling>
          <c:orientation val="minMax"/>
          <c:max val="1700"/>
          <c:min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985079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853687171742506"/>
          <c:w val="0.97387362517237352"/>
          <c:h val="0.141330107346893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6666666666666666E-2"/>
          <c:y val="2.4096385542168676E-2"/>
          <c:w val="0.96666666666666667"/>
          <c:h val="0.783132530120481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'2.3.10'!$C$1</c:f>
              <c:strCache>
                <c:ptCount val="1"/>
                <c:pt idx="0">
                  <c:v>Budget expenditures on utility subsidies, bn UAH</c:v>
                </c:pt>
              </c:strCache>
            </c:strRef>
          </c:tx>
          <c:spPr>
            <a:solidFill>
              <a:srgbClr val="DC4B64"/>
            </a:solidFill>
            <a:ln w="3175" cmpd="sng">
              <a:prstDash val="solid"/>
            </a:ln>
          </c:spPr>
          <c:invertIfNegative val="0"/>
          <c:val>
            <c:numRef>
              <c:f>'2.3.10'!$C$4:$C$54</c:f>
              <c:numCache>
                <c:formatCode>0.000</c:formatCode>
                <c:ptCount val="51"/>
                <c:pt idx="0">
                  <c:v>0.53300000000000003</c:v>
                </c:pt>
                <c:pt idx="1">
                  <c:v>0.89400000000000002</c:v>
                </c:pt>
                <c:pt idx="2">
                  <c:v>0.90800000000000003</c:v>
                </c:pt>
                <c:pt idx="3">
                  <c:v>1.2809999999999999</c:v>
                </c:pt>
                <c:pt idx="4">
                  <c:v>1.0960000000000001</c:v>
                </c:pt>
                <c:pt idx="5">
                  <c:v>1.526</c:v>
                </c:pt>
                <c:pt idx="6">
                  <c:v>0.49</c:v>
                </c:pt>
                <c:pt idx="7">
                  <c:v>0.31900000000000001</c:v>
                </c:pt>
                <c:pt idx="8">
                  <c:v>0.70899999999999996</c:v>
                </c:pt>
                <c:pt idx="9">
                  <c:v>0.7</c:v>
                </c:pt>
                <c:pt idx="10">
                  <c:v>2.899</c:v>
                </c:pt>
                <c:pt idx="11">
                  <c:v>6.6390000000000002</c:v>
                </c:pt>
                <c:pt idx="12">
                  <c:v>1.8540000000000001</c:v>
                </c:pt>
                <c:pt idx="13">
                  <c:v>4.4409999999999998</c:v>
                </c:pt>
                <c:pt idx="14">
                  <c:v>6.0910000000000002</c:v>
                </c:pt>
                <c:pt idx="15">
                  <c:v>5.2880000000000003</c:v>
                </c:pt>
                <c:pt idx="16">
                  <c:v>2.177</c:v>
                </c:pt>
                <c:pt idx="17">
                  <c:v>1.18</c:v>
                </c:pt>
                <c:pt idx="18">
                  <c:v>2.3730000000000002</c:v>
                </c:pt>
                <c:pt idx="19">
                  <c:v>2.3919999999999999</c:v>
                </c:pt>
                <c:pt idx="20">
                  <c:v>2.6640000000000001</c:v>
                </c:pt>
                <c:pt idx="21">
                  <c:v>1.9850000000000001</c:v>
                </c:pt>
                <c:pt idx="22">
                  <c:v>4.7880000000000003</c:v>
                </c:pt>
                <c:pt idx="23">
                  <c:v>8.8879999999999999</c:v>
                </c:pt>
                <c:pt idx="24">
                  <c:v>10.77</c:v>
                </c:pt>
                <c:pt idx="25">
                  <c:v>15.515000000000001</c:v>
                </c:pt>
                <c:pt idx="26">
                  <c:v>5.9950000000000001</c:v>
                </c:pt>
                <c:pt idx="27">
                  <c:v>3.04</c:v>
                </c:pt>
                <c:pt idx="28">
                  <c:v>1.976</c:v>
                </c:pt>
                <c:pt idx="29">
                  <c:v>1.7789999999999999</c:v>
                </c:pt>
                <c:pt idx="30">
                  <c:v>1.6830000000000001</c:v>
                </c:pt>
                <c:pt idx="31">
                  <c:v>8.9870000000000001</c:v>
                </c:pt>
                <c:pt idx="32">
                  <c:v>5.92</c:v>
                </c:pt>
                <c:pt idx="33">
                  <c:v>3.1440000000000001</c:v>
                </c:pt>
                <c:pt idx="34">
                  <c:v>2.5150000000000001</c:v>
                </c:pt>
                <c:pt idx="35">
                  <c:v>8.4160000000000004</c:v>
                </c:pt>
                <c:pt idx="36">
                  <c:v>8.7170000000000005</c:v>
                </c:pt>
                <c:pt idx="37">
                  <c:v>9.6440000000000001</c:v>
                </c:pt>
                <c:pt idx="38">
                  <c:v>15.234999999999999</c:v>
                </c:pt>
                <c:pt idx="39">
                  <c:v>13.218999999999999</c:v>
                </c:pt>
                <c:pt idx="40">
                  <c:v>5.58</c:v>
                </c:pt>
                <c:pt idx="41">
                  <c:v>2.4550000000000001</c:v>
                </c:pt>
                <c:pt idx="42">
                  <c:v>1.397</c:v>
                </c:pt>
                <c:pt idx="43">
                  <c:v>1.3220000000000001</c:v>
                </c:pt>
                <c:pt idx="44">
                  <c:v>1.2929999999999999</c:v>
                </c:pt>
                <c:pt idx="45">
                  <c:v>1.694</c:v>
                </c:pt>
                <c:pt idx="46">
                  <c:v>2.8570000000000002</c:v>
                </c:pt>
                <c:pt idx="47">
                  <c:v>6.5640000000000001</c:v>
                </c:pt>
                <c:pt idx="48">
                  <c:v>6.524</c:v>
                </c:pt>
                <c:pt idx="49">
                  <c:v>6.3129999999999997</c:v>
                </c:pt>
                <c:pt idx="50">
                  <c:v>9.4819999999999993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2-4EBC-A545-768FCAAF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98815352"/>
        <c:axId val="798803872"/>
      </c:barChart>
      <c:lineChart>
        <c:grouping val="standard"/>
        <c:varyColors val="0"/>
        <c:ser>
          <c:idx val="2"/>
          <c:order val="0"/>
          <c:tx>
            <c:strRef>
              <c:f>'2.3.10'!$B$1</c:f>
              <c:strCache>
                <c:ptCount val="1"/>
                <c:pt idx="0">
                  <c:v>HH receiving utility subsidies, m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1-3BE2-4EBC-A545-768FCAAF76C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2-3BE2-4EBC-A545-768FCAAF76C5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3-3BE2-4EBC-A545-768FCAAF76C5}"/>
              </c:ext>
            </c:extLst>
          </c:dPt>
          <c:cat>
            <c:strRef>
              <c:f>'2.3.10'!$M$4:$M$54</c:f>
              <c:strCache>
                <c:ptCount val="51"/>
                <c:pt idx="2">
                  <c:v>03.15</c:v>
                </c:pt>
                <c:pt idx="8">
                  <c:v>09.15</c:v>
                </c:pt>
                <c:pt idx="14">
                  <c:v>03.16</c:v>
                </c:pt>
                <c:pt idx="20">
                  <c:v>09.16</c:v>
                </c:pt>
                <c:pt idx="26">
                  <c:v>03.17</c:v>
                </c:pt>
                <c:pt idx="32">
                  <c:v>09.17</c:v>
                </c:pt>
                <c:pt idx="38">
                  <c:v>03.18</c:v>
                </c:pt>
                <c:pt idx="44">
                  <c:v>09.18</c:v>
                </c:pt>
                <c:pt idx="50">
                  <c:v>03.19</c:v>
                </c:pt>
              </c:strCache>
            </c:strRef>
          </c:cat>
          <c:val>
            <c:numRef>
              <c:f>'2.3.10'!$B$4:$B$54</c:f>
              <c:numCache>
                <c:formatCode>0.000</c:formatCode>
                <c:ptCount val="51"/>
                <c:pt idx="0">
                  <c:v>1.0900000000000001</c:v>
                </c:pt>
                <c:pt idx="1">
                  <c:v>1.177</c:v>
                </c:pt>
                <c:pt idx="2">
                  <c:v>1.2569999999999999</c:v>
                </c:pt>
                <c:pt idx="3">
                  <c:v>1.248</c:v>
                </c:pt>
                <c:pt idx="4">
                  <c:v>0.373</c:v>
                </c:pt>
                <c:pt idx="5">
                  <c:v>0.86299999999999999</c:v>
                </c:pt>
                <c:pt idx="6">
                  <c:v>1.363</c:v>
                </c:pt>
                <c:pt idx="7">
                  <c:v>1.958</c:v>
                </c:pt>
                <c:pt idx="8">
                  <c:v>2.6659999999999999</c:v>
                </c:pt>
                <c:pt idx="9">
                  <c:v>3.351</c:v>
                </c:pt>
                <c:pt idx="10">
                  <c:v>3.911</c:v>
                </c:pt>
                <c:pt idx="11">
                  <c:v>4.5999999999999996</c:v>
                </c:pt>
                <c:pt idx="12">
                  <c:v>4.4880000000000004</c:v>
                </c:pt>
                <c:pt idx="13">
                  <c:v>4.9139999999999997</c:v>
                </c:pt>
                <c:pt idx="14">
                  <c:v>5.1479999999999997</c:v>
                </c:pt>
                <c:pt idx="15">
                  <c:v>5.1529999999999996</c:v>
                </c:pt>
                <c:pt idx="16">
                  <c:v>3.9860000000000002</c:v>
                </c:pt>
                <c:pt idx="17">
                  <c:v>4.6239999999999997</c:v>
                </c:pt>
                <c:pt idx="18">
                  <c:v>4.9870000000000001</c:v>
                </c:pt>
                <c:pt idx="19">
                  <c:v>5.1909999999999998</c:v>
                </c:pt>
                <c:pt idx="20">
                  <c:v>5.4020000000000001</c:v>
                </c:pt>
                <c:pt idx="21">
                  <c:v>5.5149999999999997</c:v>
                </c:pt>
                <c:pt idx="22">
                  <c:v>6.09</c:v>
                </c:pt>
                <c:pt idx="23">
                  <c:v>6.5490000000000004</c:v>
                </c:pt>
                <c:pt idx="24">
                  <c:v>6.1239999999999997</c:v>
                </c:pt>
                <c:pt idx="25">
                  <c:v>6.3559999999999999</c:v>
                </c:pt>
                <c:pt idx="26">
                  <c:v>6.5570000000000004</c:v>
                </c:pt>
                <c:pt idx="27">
                  <c:v>6.6710000000000003</c:v>
                </c:pt>
                <c:pt idx="28">
                  <c:v>2.2469999999999999</c:v>
                </c:pt>
                <c:pt idx="29">
                  <c:v>2.3559999999999999</c:v>
                </c:pt>
                <c:pt idx="30">
                  <c:v>4.5220000000000002</c:v>
                </c:pt>
                <c:pt idx="31">
                  <c:v>5.5990000000000002</c:v>
                </c:pt>
                <c:pt idx="32">
                  <c:v>6.2329999999999997</c:v>
                </c:pt>
                <c:pt idx="33">
                  <c:v>6.0439999999999996</c:v>
                </c:pt>
                <c:pt idx="34">
                  <c:v>6.6319999999999997</c:v>
                </c:pt>
                <c:pt idx="35">
                  <c:v>6.9210000000000003</c:v>
                </c:pt>
                <c:pt idx="36">
                  <c:v>6.266</c:v>
                </c:pt>
                <c:pt idx="37">
                  <c:v>6.44</c:v>
                </c:pt>
                <c:pt idx="38">
                  <c:v>6.5970000000000004</c:v>
                </c:pt>
                <c:pt idx="39">
                  <c:v>6.7469999999999999</c:v>
                </c:pt>
                <c:pt idx="40">
                  <c:v>0.58399999999999996</c:v>
                </c:pt>
                <c:pt idx="41">
                  <c:v>1.609</c:v>
                </c:pt>
                <c:pt idx="42">
                  <c:v>2.1829999999999998</c:v>
                </c:pt>
                <c:pt idx="43">
                  <c:v>2.4380000000000002</c:v>
                </c:pt>
                <c:pt idx="44">
                  <c:v>2.617</c:v>
                </c:pt>
                <c:pt idx="45">
                  <c:v>1.4970000000000001</c:v>
                </c:pt>
                <c:pt idx="46">
                  <c:v>3.3490000000000002</c:v>
                </c:pt>
                <c:pt idx="47">
                  <c:v>3.9169999999999998</c:v>
                </c:pt>
                <c:pt idx="48">
                  <c:v>3.649</c:v>
                </c:pt>
                <c:pt idx="49">
                  <c:v>3.7349999999999999</c:v>
                </c:pt>
                <c:pt idx="50">
                  <c:v>3.8980000000000001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E2-4EBC-A545-768FCAAF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599320"/>
        <c:axId val="426598928"/>
      </c:lineChart>
      <c:valAx>
        <c:axId val="426598928"/>
        <c:scaling>
          <c:orientation val="minMax"/>
          <c:max val="8"/>
          <c:min val="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6599320"/>
        <c:crosses val="max"/>
        <c:crossBetween val="between"/>
        <c:majorUnit val="2"/>
      </c:valAx>
      <c:catAx>
        <c:axId val="426599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en-US"/>
          </a:p>
        </c:txPr>
        <c:crossAx val="42659892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798803872"/>
        <c:scaling>
          <c:orientation val="minMax"/>
          <c:max val="2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8815352"/>
        <c:crosses val="max"/>
        <c:crossBetween val="between"/>
        <c:majorUnit val="5"/>
      </c:valAx>
      <c:dateAx>
        <c:axId val="798815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8803872"/>
        <c:crosses val="autoZero"/>
        <c:auto val="0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8333333333333328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94790616100179E-3"/>
          <c:y val="2.4115614433100296E-2"/>
          <c:w val="0.96533932646382814"/>
          <c:h val="0.78375746907575961"/>
        </c:manualLayout>
      </c:layout>
      <c:lineChart>
        <c:grouping val="standard"/>
        <c:varyColors val="0"/>
        <c:ser>
          <c:idx val="0"/>
          <c:order val="0"/>
          <c:tx>
            <c:strRef>
              <c:f>'2.3.11'!$B$1</c:f>
              <c:strCache>
                <c:ptCount val="1"/>
                <c:pt idx="0">
                  <c:v>Nominal wages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0-5D98-42E0-A095-791B33D31EAD}"/>
              </c:ext>
            </c:extLst>
          </c:dPt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'2.3.11'!$B$4:$B$55</c:f>
              <c:numCache>
                <c:formatCode>0.0</c:formatCode>
                <c:ptCount val="52"/>
                <c:pt idx="0">
                  <c:v>9.1</c:v>
                </c:pt>
                <c:pt idx="1">
                  <c:v>13.2</c:v>
                </c:pt>
                <c:pt idx="2">
                  <c:v>13.1</c:v>
                </c:pt>
                <c:pt idx="3">
                  <c:v>16.5</c:v>
                </c:pt>
                <c:pt idx="4">
                  <c:v>17.8</c:v>
                </c:pt>
                <c:pt idx="5">
                  <c:v>19.399999999999999</c:v>
                </c:pt>
                <c:pt idx="6">
                  <c:v>23.1</c:v>
                </c:pt>
                <c:pt idx="7">
                  <c:v>24.8</c:v>
                </c:pt>
                <c:pt idx="8">
                  <c:v>24.8</c:v>
                </c:pt>
                <c:pt idx="9">
                  <c:v>29.1</c:v>
                </c:pt>
                <c:pt idx="10">
                  <c:v>27.3</c:v>
                </c:pt>
                <c:pt idx="11">
                  <c:v>30.4</c:v>
                </c:pt>
                <c:pt idx="12">
                  <c:v>26.3</c:v>
                </c:pt>
                <c:pt idx="13">
                  <c:v>26.2</c:v>
                </c:pt>
                <c:pt idx="14">
                  <c:v>27.4</c:v>
                </c:pt>
                <c:pt idx="15">
                  <c:v>22.4</c:v>
                </c:pt>
                <c:pt idx="16">
                  <c:v>23.3</c:v>
                </c:pt>
                <c:pt idx="17">
                  <c:v>24.1</c:v>
                </c:pt>
                <c:pt idx="18">
                  <c:v>22.4</c:v>
                </c:pt>
                <c:pt idx="19">
                  <c:v>23.7</c:v>
                </c:pt>
                <c:pt idx="20">
                  <c:v>23.4</c:v>
                </c:pt>
                <c:pt idx="21">
                  <c:v>18.100000000000001</c:v>
                </c:pt>
                <c:pt idx="22">
                  <c:v>20.2</c:v>
                </c:pt>
                <c:pt idx="23">
                  <c:v>23.8</c:v>
                </c:pt>
                <c:pt idx="24">
                  <c:v>37.700000000000003</c:v>
                </c:pt>
                <c:pt idx="25">
                  <c:v>35.4</c:v>
                </c:pt>
                <c:pt idx="26">
                  <c:v>37.200000000000003</c:v>
                </c:pt>
                <c:pt idx="27">
                  <c:v>36</c:v>
                </c:pt>
                <c:pt idx="28">
                  <c:v>37.200000000000003</c:v>
                </c:pt>
                <c:pt idx="29">
                  <c:v>37.9</c:v>
                </c:pt>
                <c:pt idx="30">
                  <c:v>36.6</c:v>
                </c:pt>
                <c:pt idx="31">
                  <c:v>36.799999999999997</c:v>
                </c:pt>
                <c:pt idx="32">
                  <c:v>37.200000000000003</c:v>
                </c:pt>
                <c:pt idx="33">
                  <c:v>37.9</c:v>
                </c:pt>
                <c:pt idx="34">
                  <c:v>38.299999999999997</c:v>
                </c:pt>
                <c:pt idx="35">
                  <c:v>35.5</c:v>
                </c:pt>
                <c:pt idx="36">
                  <c:v>28.4</c:v>
                </c:pt>
                <c:pt idx="37">
                  <c:v>26.1</c:v>
                </c:pt>
                <c:pt idx="38">
                  <c:v>24.1</c:v>
                </c:pt>
                <c:pt idx="39">
                  <c:v>27.3</c:v>
                </c:pt>
                <c:pt idx="40">
                  <c:v>27.6</c:v>
                </c:pt>
                <c:pt idx="41">
                  <c:v>24.2</c:v>
                </c:pt>
                <c:pt idx="42">
                  <c:v>24.9</c:v>
                </c:pt>
                <c:pt idx="43">
                  <c:v>26.2</c:v>
                </c:pt>
                <c:pt idx="44">
                  <c:v>23</c:v>
                </c:pt>
                <c:pt idx="45">
                  <c:v>24.9</c:v>
                </c:pt>
                <c:pt idx="46">
                  <c:v>22.5</c:v>
                </c:pt>
                <c:pt idx="47">
                  <c:v>20.5</c:v>
                </c:pt>
                <c:pt idx="48">
                  <c:v>19.600000000000001</c:v>
                </c:pt>
                <c:pt idx="49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8-42E0-A095-791B33D31EAD}"/>
            </c:ext>
          </c:extLst>
        </c:ser>
        <c:ser>
          <c:idx val="1"/>
          <c:order val="1"/>
          <c:tx>
            <c:strRef>
              <c:f>'2.3.11'!$C$1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2-5D98-42E0-A095-791B33D31EAD}"/>
              </c:ext>
            </c:extLst>
          </c:dPt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'2.3.11'!$C$4:$C$55</c:f>
              <c:numCache>
                <c:formatCode>0.0</c:formatCode>
                <c:ptCount val="52"/>
                <c:pt idx="0">
                  <c:v>-17.3</c:v>
                </c:pt>
                <c:pt idx="1">
                  <c:v>-18.2</c:v>
                </c:pt>
                <c:pt idx="2">
                  <c:v>-24.6</c:v>
                </c:pt>
                <c:pt idx="3">
                  <c:v>-29.6</c:v>
                </c:pt>
                <c:pt idx="4">
                  <c:v>-27.6</c:v>
                </c:pt>
                <c:pt idx="5">
                  <c:v>-26.3</c:v>
                </c:pt>
                <c:pt idx="6">
                  <c:v>-22.2</c:v>
                </c:pt>
                <c:pt idx="7">
                  <c:v>-19.2</c:v>
                </c:pt>
                <c:pt idx="8">
                  <c:v>-18.600000000000001</c:v>
                </c:pt>
                <c:pt idx="9">
                  <c:v>-12.7</c:v>
                </c:pt>
                <c:pt idx="10">
                  <c:v>-14</c:v>
                </c:pt>
                <c:pt idx="11">
                  <c:v>-9.9</c:v>
                </c:pt>
                <c:pt idx="12">
                  <c:v>-13.2</c:v>
                </c:pt>
                <c:pt idx="13">
                  <c:v>-8.3000000000000007</c:v>
                </c:pt>
                <c:pt idx="14">
                  <c:v>1.6</c:v>
                </c:pt>
                <c:pt idx="15">
                  <c:v>7.6</c:v>
                </c:pt>
                <c:pt idx="16">
                  <c:v>12.2</c:v>
                </c:pt>
                <c:pt idx="17">
                  <c:v>17.3</c:v>
                </c:pt>
                <c:pt idx="18">
                  <c:v>14.8</c:v>
                </c:pt>
                <c:pt idx="19">
                  <c:v>15.4</c:v>
                </c:pt>
                <c:pt idx="20">
                  <c:v>15.6</c:v>
                </c:pt>
                <c:pt idx="21">
                  <c:v>6.2</c:v>
                </c:pt>
                <c:pt idx="22">
                  <c:v>8.4</c:v>
                </c:pt>
                <c:pt idx="23">
                  <c:v>11.6</c:v>
                </c:pt>
                <c:pt idx="24">
                  <c:v>21.4</c:v>
                </c:pt>
                <c:pt idx="25">
                  <c:v>18</c:v>
                </c:pt>
                <c:pt idx="26">
                  <c:v>18.7</c:v>
                </c:pt>
                <c:pt idx="27">
                  <c:v>20.7</c:v>
                </c:pt>
                <c:pt idx="28">
                  <c:v>20.399999999999999</c:v>
                </c:pt>
                <c:pt idx="29">
                  <c:v>18.899999999999999</c:v>
                </c:pt>
                <c:pt idx="30">
                  <c:v>17.2</c:v>
                </c:pt>
                <c:pt idx="31">
                  <c:v>17.2</c:v>
                </c:pt>
                <c:pt idx="32">
                  <c:v>17.3</c:v>
                </c:pt>
                <c:pt idx="33">
                  <c:v>19.899999999999999</c:v>
                </c:pt>
                <c:pt idx="34">
                  <c:v>21.4</c:v>
                </c:pt>
                <c:pt idx="35">
                  <c:v>18.899999999999999</c:v>
                </c:pt>
                <c:pt idx="36">
                  <c:v>12.3</c:v>
                </c:pt>
                <c:pt idx="37">
                  <c:v>10.5</c:v>
                </c:pt>
                <c:pt idx="38">
                  <c:v>9.5</c:v>
                </c:pt>
                <c:pt idx="39">
                  <c:v>12.5</c:v>
                </c:pt>
                <c:pt idx="40">
                  <c:v>14.1</c:v>
                </c:pt>
                <c:pt idx="41">
                  <c:v>13</c:v>
                </c:pt>
                <c:pt idx="42">
                  <c:v>14.7</c:v>
                </c:pt>
                <c:pt idx="43">
                  <c:v>15.7</c:v>
                </c:pt>
                <c:pt idx="44">
                  <c:v>12.9</c:v>
                </c:pt>
                <c:pt idx="45">
                  <c:v>14.2</c:v>
                </c:pt>
                <c:pt idx="46">
                  <c:v>11.4</c:v>
                </c:pt>
                <c:pt idx="47">
                  <c:v>9.6999999999999993</c:v>
                </c:pt>
                <c:pt idx="48">
                  <c:v>9.5</c:v>
                </c:pt>
                <c:pt idx="49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8-42E0-A095-791B33D31EAD}"/>
            </c:ext>
          </c:extLst>
        </c:ser>
        <c:ser>
          <c:idx val="2"/>
          <c:order val="2"/>
          <c:tx>
            <c:strRef>
              <c:f>'2.3.11'!$D$1</c:f>
              <c:strCache>
                <c:ptCount val="1"/>
                <c:pt idx="0">
                  <c:v>Nominal pensions </c:v>
                </c:pt>
              </c:strCache>
            </c:strRef>
          </c:tx>
          <c:spPr>
            <a:ln w="25400" cmpd="sng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'2.3.11'!$D$4:$D$55</c:f>
              <c:numCache>
                <c:formatCode>0.0</c:formatCode>
                <c:ptCount val="52"/>
                <c:pt idx="0">
                  <c:v>3.6</c:v>
                </c:pt>
                <c:pt idx="1">
                  <c:v>#N/A</c:v>
                </c:pt>
                <c:pt idx="2">
                  <c:v>#N/A</c:v>
                </c:pt>
                <c:pt idx="3">
                  <c:v>4.0999999999999996</c:v>
                </c:pt>
                <c:pt idx="4">
                  <c:v>#N/A</c:v>
                </c:pt>
                <c:pt idx="5">
                  <c:v>#N/A</c:v>
                </c:pt>
                <c:pt idx="6">
                  <c:v>2.6</c:v>
                </c:pt>
                <c:pt idx="7">
                  <c:v>#N/A</c:v>
                </c:pt>
                <c:pt idx="8">
                  <c:v>#N/A</c:v>
                </c:pt>
                <c:pt idx="9">
                  <c:v>9.1999999999999993</c:v>
                </c:pt>
                <c:pt idx="10">
                  <c:v>#N/A</c:v>
                </c:pt>
                <c:pt idx="11">
                  <c:v>#N/A</c:v>
                </c:pt>
                <c:pt idx="12">
                  <c:v>7.5</c:v>
                </c:pt>
                <c:pt idx="13">
                  <c:v>#N/A</c:v>
                </c:pt>
                <c:pt idx="14">
                  <c:v>#N/A</c:v>
                </c:pt>
                <c:pt idx="15">
                  <c:v>6.8</c:v>
                </c:pt>
                <c:pt idx="16">
                  <c:v>#N/A</c:v>
                </c:pt>
                <c:pt idx="17">
                  <c:v>#N/A</c:v>
                </c:pt>
                <c:pt idx="18">
                  <c:v>8.6</c:v>
                </c:pt>
                <c:pt idx="19">
                  <c:v>#N/A</c:v>
                </c:pt>
                <c:pt idx="20">
                  <c:v>#N/A</c:v>
                </c:pt>
                <c:pt idx="21">
                  <c:v>3.2</c:v>
                </c:pt>
                <c:pt idx="22">
                  <c:v>#N/A</c:v>
                </c:pt>
                <c:pt idx="23">
                  <c:v>#N/A</c:v>
                </c:pt>
                <c:pt idx="24">
                  <c:v>7.6</c:v>
                </c:pt>
                <c:pt idx="25">
                  <c:v>#N/A</c:v>
                </c:pt>
                <c:pt idx="26">
                  <c:v>#N/A</c:v>
                </c:pt>
                <c:pt idx="27">
                  <c:v>7.6</c:v>
                </c:pt>
                <c:pt idx="28">
                  <c:v>#N/A</c:v>
                </c:pt>
                <c:pt idx="29">
                  <c:v>#N/A</c:v>
                </c:pt>
                <c:pt idx="30">
                  <c:v>8.5</c:v>
                </c:pt>
                <c:pt idx="31">
                  <c:v>#N/A</c:v>
                </c:pt>
                <c:pt idx="32">
                  <c:v>#N/A</c:v>
                </c:pt>
                <c:pt idx="33">
                  <c:v>40.200000000000003</c:v>
                </c:pt>
                <c:pt idx="34">
                  <c:v>#N/A</c:v>
                </c:pt>
                <c:pt idx="35">
                  <c:v>#N/A</c:v>
                </c:pt>
                <c:pt idx="36">
                  <c:v>35.6</c:v>
                </c:pt>
                <c:pt idx="37">
                  <c:v>#N/A</c:v>
                </c:pt>
                <c:pt idx="38">
                  <c:v>#N/A</c:v>
                </c:pt>
                <c:pt idx="39">
                  <c:v>37.4</c:v>
                </c:pt>
                <c:pt idx="40">
                  <c:v>#N/A</c:v>
                </c:pt>
                <c:pt idx="41">
                  <c:v>#N/A</c:v>
                </c:pt>
                <c:pt idx="42">
                  <c:v>35.799999999999997</c:v>
                </c:pt>
                <c:pt idx="43">
                  <c:v>#N/A</c:v>
                </c:pt>
                <c:pt idx="44">
                  <c:v>#N/A</c:v>
                </c:pt>
                <c:pt idx="45">
                  <c:v>5.3</c:v>
                </c:pt>
                <c:pt idx="46">
                  <c:v>#N/A</c:v>
                </c:pt>
                <c:pt idx="47">
                  <c:v>#N/A</c:v>
                </c:pt>
                <c:pt idx="48">
                  <c:v>6.7</c:v>
                </c:pt>
                <c:pt idx="49">
                  <c:v>#N/A</c:v>
                </c:pt>
                <c:pt idx="50">
                  <c:v>#N/A</c:v>
                </c:pt>
                <c:pt idx="51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98-42E0-A095-791B33D31EAD}"/>
            </c:ext>
          </c:extLst>
        </c:ser>
        <c:ser>
          <c:idx val="3"/>
          <c:order val="3"/>
          <c:tx>
            <c:strRef>
              <c:f>'2.3.11'!$E$1</c:f>
              <c:strCache>
                <c:ptCount val="1"/>
                <c:pt idx="0">
                  <c:v>Real pensions</c:v>
                </c:pt>
              </c:strCache>
            </c:strRef>
          </c:tx>
          <c:spPr>
            <a:ln w="25400" cmpd="sng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'2.3.11'!$E$4:$E$55</c:f>
              <c:numCache>
                <c:formatCode>0.0</c:formatCode>
                <c:ptCount val="52"/>
                <c:pt idx="0">
                  <c:v>-19.3</c:v>
                </c:pt>
                <c:pt idx="1">
                  <c:v>#N/A</c:v>
                </c:pt>
                <c:pt idx="2">
                  <c:v>#N/A</c:v>
                </c:pt>
                <c:pt idx="3">
                  <c:v>-35.299999999999997</c:v>
                </c:pt>
                <c:pt idx="4">
                  <c:v>#N/A</c:v>
                </c:pt>
                <c:pt idx="5">
                  <c:v>#N/A</c:v>
                </c:pt>
                <c:pt idx="6">
                  <c:v>-33.9</c:v>
                </c:pt>
                <c:pt idx="7">
                  <c:v>#N/A</c:v>
                </c:pt>
                <c:pt idx="8">
                  <c:v>#N/A</c:v>
                </c:pt>
                <c:pt idx="9">
                  <c:v>-25.4</c:v>
                </c:pt>
                <c:pt idx="10">
                  <c:v>#N/A</c:v>
                </c:pt>
                <c:pt idx="11">
                  <c:v>#N/A</c:v>
                </c:pt>
                <c:pt idx="12">
                  <c:v>-23.4</c:v>
                </c:pt>
                <c:pt idx="13">
                  <c:v>#N/A</c:v>
                </c:pt>
                <c:pt idx="14">
                  <c:v>#N/A</c:v>
                </c:pt>
                <c:pt idx="15">
                  <c:v>-2.7</c:v>
                </c:pt>
                <c:pt idx="16">
                  <c:v>#N/A</c:v>
                </c:pt>
                <c:pt idx="17">
                  <c:v>#N/A</c:v>
                </c:pt>
                <c:pt idx="18">
                  <c:v>0.6</c:v>
                </c:pt>
                <c:pt idx="19">
                  <c:v>#N/A</c:v>
                </c:pt>
                <c:pt idx="20">
                  <c:v>#N/A</c:v>
                </c:pt>
                <c:pt idx="21">
                  <c:v>-8.1999999999999993</c:v>
                </c:pt>
                <c:pt idx="22">
                  <c:v>#N/A</c:v>
                </c:pt>
                <c:pt idx="23">
                  <c:v>#N/A</c:v>
                </c:pt>
                <c:pt idx="24">
                  <c:v>-4.4000000000000004</c:v>
                </c:pt>
                <c:pt idx="25">
                  <c:v>#N/A</c:v>
                </c:pt>
                <c:pt idx="26">
                  <c:v>#N/A</c:v>
                </c:pt>
                <c:pt idx="27">
                  <c:v>-4.0999999999999996</c:v>
                </c:pt>
                <c:pt idx="28">
                  <c:v>#N/A</c:v>
                </c:pt>
                <c:pt idx="29">
                  <c:v>#N/A</c:v>
                </c:pt>
                <c:pt idx="30">
                  <c:v>-6.4</c:v>
                </c:pt>
                <c:pt idx="31">
                  <c:v>#N/A</c:v>
                </c:pt>
                <c:pt idx="32">
                  <c:v>#N/A</c:v>
                </c:pt>
                <c:pt idx="33">
                  <c:v>22.4</c:v>
                </c:pt>
                <c:pt idx="34">
                  <c:v>#N/A</c:v>
                </c:pt>
                <c:pt idx="35">
                  <c:v>#N/A</c:v>
                </c:pt>
                <c:pt idx="36">
                  <c:v>18.8</c:v>
                </c:pt>
                <c:pt idx="37">
                  <c:v>#N/A</c:v>
                </c:pt>
                <c:pt idx="38">
                  <c:v>#N/A</c:v>
                </c:pt>
                <c:pt idx="39">
                  <c:v>21.5</c:v>
                </c:pt>
                <c:pt idx="40">
                  <c:v>#N/A</c:v>
                </c:pt>
                <c:pt idx="41">
                  <c:v>#N/A</c:v>
                </c:pt>
                <c:pt idx="42">
                  <c:v>24.7</c:v>
                </c:pt>
                <c:pt idx="43">
                  <c:v>#N/A</c:v>
                </c:pt>
                <c:pt idx="44">
                  <c:v>#N/A</c:v>
                </c:pt>
                <c:pt idx="45">
                  <c:v>-3.9</c:v>
                </c:pt>
                <c:pt idx="46">
                  <c:v>#N/A</c:v>
                </c:pt>
                <c:pt idx="47">
                  <c:v>#N/A</c:v>
                </c:pt>
                <c:pt idx="48">
                  <c:v>-2.2999999999999998</c:v>
                </c:pt>
                <c:pt idx="49">
                  <c:v>#N/A</c:v>
                </c:pt>
                <c:pt idx="50">
                  <c:v>#N/A</c:v>
                </c:pt>
                <c:pt idx="51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8-42E0-A095-791B33D31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203392"/>
        <c:axId val="429203784"/>
      </c:lineChart>
      <c:catAx>
        <c:axId val="4292033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920378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29203784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920339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66323446406132"/>
          <c:w val="0.98205515895670825"/>
          <c:h val="0.14469368659860177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939632545929E-2"/>
          <c:y val="4.9337349397590359E-2"/>
          <c:w val="0.88966666666666672"/>
          <c:h val="0.6462854567877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'B.3.1.a'!$B$4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62F-4259-87E8-DA70B654D578}"/>
              </c:ext>
            </c:extLst>
          </c:dPt>
          <c:dPt>
            <c:idx val="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62F-4259-87E8-DA70B654D578}"/>
              </c:ext>
            </c:extLst>
          </c:dPt>
          <c:dPt>
            <c:idx val="2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62F-4259-87E8-DA70B654D578}"/>
              </c:ext>
            </c:extLst>
          </c:dPt>
          <c:dPt>
            <c:idx val="3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62F-4259-87E8-DA70B654D578}"/>
              </c:ext>
            </c:extLst>
          </c:dPt>
          <c:cat>
            <c:strRef>
              <c:f>'B.3.1.a'!$C$1:$I$1</c:f>
              <c:strCache>
                <c:ptCount val="7"/>
                <c:pt idx="0">
                  <c:v>less than -20%</c:v>
                </c:pt>
                <c:pt idx="1">
                  <c:v>-11% to         -20%</c:v>
                </c:pt>
                <c:pt idx="2">
                  <c:v>-1% to -10%</c:v>
                </c:pt>
                <c:pt idx="3">
                  <c:v>no change</c:v>
                </c:pt>
                <c:pt idx="4">
                  <c:v>1-10%</c:v>
                </c:pt>
                <c:pt idx="5">
                  <c:v> 11-20%</c:v>
                </c:pt>
                <c:pt idx="6">
                  <c:v>more than 20%</c:v>
                </c:pt>
              </c:strCache>
            </c:strRef>
          </c:cat>
          <c:val>
            <c:numRef>
              <c:f>'B.3.1.a'!$C$4:$I$4</c:f>
              <c:numCache>
                <c:formatCode>0.0</c:formatCode>
                <c:ptCount val="7"/>
                <c:pt idx="0">
                  <c:v>3.4</c:v>
                </c:pt>
                <c:pt idx="1">
                  <c:v>6.3</c:v>
                </c:pt>
                <c:pt idx="2">
                  <c:v>22.5</c:v>
                </c:pt>
                <c:pt idx="3">
                  <c:v>42.3</c:v>
                </c:pt>
                <c:pt idx="4">
                  <c:v>18.2</c:v>
                </c:pt>
                <c:pt idx="5">
                  <c:v>5.0999999999999996</c:v>
                </c:pt>
                <c:pt idx="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2F-4259-87E8-DA70B654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008776"/>
        <c:axId val="307008448"/>
      </c:barChart>
      <c:catAx>
        <c:axId val="30700877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448"/>
        <c:crosses val="autoZero"/>
        <c:auto val="1"/>
        <c:lblAlgn val="ctr"/>
        <c:lblOffset val="100"/>
        <c:tickMarkSkip val="3"/>
        <c:noMultiLvlLbl val="0"/>
      </c:catAx>
      <c:valAx>
        <c:axId val="307008448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505050">
                  <a:alpha val="49804"/>
                </a:srgb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77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71587926509182E-2"/>
          <c:y val="4.6271186440677965E-2"/>
          <c:w val="0.8928533464566929"/>
          <c:h val="0.62801325681747411"/>
        </c:manualLayout>
      </c:layout>
      <c:lineChart>
        <c:grouping val="standard"/>
        <c:varyColors val="0"/>
        <c:ser>
          <c:idx val="1"/>
          <c:order val="0"/>
          <c:tx>
            <c:strRef>
              <c:f>'1.10'!$C$1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'1.10'!$C$4:$C$20</c:f>
              <c:numCache>
                <c:formatCode>0.0</c:formatCode>
                <c:ptCount val="17"/>
                <c:pt idx="0">
                  <c:v>-0.31</c:v>
                </c:pt>
                <c:pt idx="1">
                  <c:v>0.19</c:v>
                </c:pt>
                <c:pt idx="2">
                  <c:v>0.09</c:v>
                </c:pt>
                <c:pt idx="3">
                  <c:v>0.17</c:v>
                </c:pt>
                <c:pt idx="4">
                  <c:v>0.04</c:v>
                </c:pt>
                <c:pt idx="5">
                  <c:v>-0.09</c:v>
                </c:pt>
                <c:pt idx="6">
                  <c:v>0.27</c:v>
                </c:pt>
                <c:pt idx="7">
                  <c:v>0.74</c:v>
                </c:pt>
                <c:pt idx="8">
                  <c:v>1.76</c:v>
                </c:pt>
                <c:pt idx="9">
                  <c:v>1.52</c:v>
                </c:pt>
                <c:pt idx="10">
                  <c:v>1.45</c:v>
                </c:pt>
                <c:pt idx="11">
                  <c:v>1.42</c:v>
                </c:pt>
                <c:pt idx="12">
                  <c:v>1.26</c:v>
                </c:pt>
                <c:pt idx="13">
                  <c:v>1.69</c:v>
                </c:pt>
                <c:pt idx="14">
                  <c:v>2.0699999999999998</c:v>
                </c:pt>
                <c:pt idx="15">
                  <c:v>1.8</c:v>
                </c:pt>
                <c:pt idx="16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1-4C7F-9387-5EBAC224747B}"/>
            </c:ext>
          </c:extLst>
        </c:ser>
        <c:ser>
          <c:idx val="2"/>
          <c:order val="1"/>
          <c:tx>
            <c:strRef>
              <c:f>'1.10'!$D$1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'1.10'!$D$4:$D$20</c:f>
              <c:numCache>
                <c:formatCode>0.0</c:formatCode>
                <c:ptCount val="17"/>
                <c:pt idx="0">
                  <c:v>16.2</c:v>
                </c:pt>
                <c:pt idx="1">
                  <c:v>15.81</c:v>
                </c:pt>
                <c:pt idx="2">
                  <c:v>15.69</c:v>
                </c:pt>
                <c:pt idx="3">
                  <c:v>14.46</c:v>
                </c:pt>
                <c:pt idx="4">
                  <c:v>8.35</c:v>
                </c:pt>
                <c:pt idx="5">
                  <c:v>7.35</c:v>
                </c:pt>
                <c:pt idx="6">
                  <c:v>6.83</c:v>
                </c:pt>
                <c:pt idx="7">
                  <c:v>5.75</c:v>
                </c:pt>
                <c:pt idx="8">
                  <c:v>4.6100000000000003</c:v>
                </c:pt>
                <c:pt idx="9">
                  <c:v>4.2</c:v>
                </c:pt>
                <c:pt idx="10">
                  <c:v>3.38</c:v>
                </c:pt>
                <c:pt idx="11">
                  <c:v>2.58</c:v>
                </c:pt>
                <c:pt idx="12">
                  <c:v>2.2599999999999998</c:v>
                </c:pt>
                <c:pt idx="13">
                  <c:v>2.37</c:v>
                </c:pt>
                <c:pt idx="14">
                  <c:v>2.98</c:v>
                </c:pt>
                <c:pt idx="15">
                  <c:v>3.86</c:v>
                </c:pt>
                <c:pt idx="1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1-4C7F-9387-5EBAC224747B}"/>
            </c:ext>
          </c:extLst>
        </c:ser>
        <c:ser>
          <c:idx val="3"/>
          <c:order val="2"/>
          <c:tx>
            <c:strRef>
              <c:f>'1.10'!$E$1</c:f>
              <c:strCache>
                <c:ptCount val="1"/>
                <c:pt idx="0">
                  <c:v>Turkey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'1.10'!$E$4:$E$20</c:f>
              <c:numCache>
                <c:formatCode>0.0</c:formatCode>
                <c:ptCount val="17"/>
                <c:pt idx="0">
                  <c:v>7.5</c:v>
                </c:pt>
                <c:pt idx="1">
                  <c:v>7.7</c:v>
                </c:pt>
                <c:pt idx="2">
                  <c:v>7.3</c:v>
                </c:pt>
                <c:pt idx="3">
                  <c:v>8.1999999999999993</c:v>
                </c:pt>
                <c:pt idx="4">
                  <c:v>8.6</c:v>
                </c:pt>
                <c:pt idx="5">
                  <c:v>6.9</c:v>
                </c:pt>
                <c:pt idx="6">
                  <c:v>8</c:v>
                </c:pt>
                <c:pt idx="7">
                  <c:v>7.6</c:v>
                </c:pt>
                <c:pt idx="8">
                  <c:v>10.199999999999999</c:v>
                </c:pt>
                <c:pt idx="9">
                  <c:v>11.5</c:v>
                </c:pt>
                <c:pt idx="10">
                  <c:v>10.6</c:v>
                </c:pt>
                <c:pt idx="11">
                  <c:v>12.3</c:v>
                </c:pt>
                <c:pt idx="12">
                  <c:v>10.3</c:v>
                </c:pt>
                <c:pt idx="13">
                  <c:v>12.8</c:v>
                </c:pt>
                <c:pt idx="14">
                  <c:v>19.399999999999999</c:v>
                </c:pt>
                <c:pt idx="15">
                  <c:v>22.4</c:v>
                </c:pt>
                <c:pt idx="16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1-4C7F-9387-5EBAC224747B}"/>
            </c:ext>
          </c:extLst>
        </c:ser>
        <c:ser>
          <c:idx val="4"/>
          <c:order val="3"/>
          <c:tx>
            <c:strRef>
              <c:f>'1.10'!$F$1</c:f>
              <c:strCache>
                <c:ptCount val="1"/>
                <c:pt idx="0">
                  <c:v>Belarus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'1.10'!$F$4:$F$20</c:f>
              <c:numCache>
                <c:formatCode>0.0</c:formatCode>
                <c:ptCount val="17"/>
                <c:pt idx="0">
                  <c:v>16.670000000000002</c:v>
                </c:pt>
                <c:pt idx="1">
                  <c:v>14.1</c:v>
                </c:pt>
                <c:pt idx="2">
                  <c:v>12.09</c:v>
                </c:pt>
                <c:pt idx="3">
                  <c:v>11.6</c:v>
                </c:pt>
                <c:pt idx="4">
                  <c:v>12.36</c:v>
                </c:pt>
                <c:pt idx="5">
                  <c:v>12.36</c:v>
                </c:pt>
                <c:pt idx="6">
                  <c:v>11.69</c:v>
                </c:pt>
                <c:pt idx="7">
                  <c:v>10.99</c:v>
                </c:pt>
                <c:pt idx="8">
                  <c:v>7.61</c:v>
                </c:pt>
                <c:pt idx="9">
                  <c:v>6.31</c:v>
                </c:pt>
                <c:pt idx="10">
                  <c:v>5.37</c:v>
                </c:pt>
                <c:pt idx="11">
                  <c:v>4.92</c:v>
                </c:pt>
                <c:pt idx="12">
                  <c:v>4.9000000000000004</c:v>
                </c:pt>
                <c:pt idx="13">
                  <c:v>4.51</c:v>
                </c:pt>
                <c:pt idx="14">
                  <c:v>4.8899999999999997</c:v>
                </c:pt>
                <c:pt idx="15">
                  <c:v>5.21</c:v>
                </c:pt>
                <c:pt idx="16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1-4C7F-9387-5EBAC224747B}"/>
            </c:ext>
          </c:extLst>
        </c:ser>
        <c:ser>
          <c:idx val="5"/>
          <c:order val="4"/>
          <c:tx>
            <c:strRef>
              <c:f>'1.10'!$G$1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'1.10'!$G$4:$G$20</c:f>
              <c:numCache>
                <c:formatCode>0.0</c:formatCode>
                <c:ptCount val="17"/>
                <c:pt idx="0">
                  <c:v>-1.19</c:v>
                </c:pt>
                <c:pt idx="1">
                  <c:v>-0.76</c:v>
                </c:pt>
                <c:pt idx="2">
                  <c:v>-0.73</c:v>
                </c:pt>
                <c:pt idx="3">
                  <c:v>-0.73</c:v>
                </c:pt>
                <c:pt idx="4">
                  <c:v>-0.96</c:v>
                </c:pt>
                <c:pt idx="5">
                  <c:v>-0.98</c:v>
                </c:pt>
                <c:pt idx="6">
                  <c:v>-0.8</c:v>
                </c:pt>
                <c:pt idx="7">
                  <c:v>0.24</c:v>
                </c:pt>
                <c:pt idx="8">
                  <c:v>1.96</c:v>
                </c:pt>
                <c:pt idx="9">
                  <c:v>1.77</c:v>
                </c:pt>
                <c:pt idx="10">
                  <c:v>1.83</c:v>
                </c:pt>
                <c:pt idx="11">
                  <c:v>2.25</c:v>
                </c:pt>
                <c:pt idx="12">
                  <c:v>1.63</c:v>
                </c:pt>
                <c:pt idx="13">
                  <c:v>1.91</c:v>
                </c:pt>
                <c:pt idx="14">
                  <c:v>2.0699999999999998</c:v>
                </c:pt>
                <c:pt idx="15">
                  <c:v>1.49</c:v>
                </c:pt>
                <c:pt idx="16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F1-4C7F-9387-5EBAC224747B}"/>
            </c:ext>
          </c:extLst>
        </c:ser>
        <c:ser>
          <c:idx val="0"/>
          <c:order val="5"/>
          <c:tx>
            <c:strRef>
              <c:f>'1.10'!$B$1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'1.10'!$B$4:$B$20</c:f>
              <c:numCache>
                <c:formatCode>0.0</c:formatCode>
                <c:ptCount val="17"/>
                <c:pt idx="0">
                  <c:v>5.66</c:v>
                </c:pt>
                <c:pt idx="1">
                  <c:v>5.56</c:v>
                </c:pt>
                <c:pt idx="2">
                  <c:v>5.28</c:v>
                </c:pt>
                <c:pt idx="3">
                  <c:v>4.9800000000000004</c:v>
                </c:pt>
                <c:pt idx="4">
                  <c:v>3.56</c:v>
                </c:pt>
                <c:pt idx="5">
                  <c:v>3.18</c:v>
                </c:pt>
                <c:pt idx="6">
                  <c:v>3.12</c:v>
                </c:pt>
                <c:pt idx="7">
                  <c:v>3.07</c:v>
                </c:pt>
                <c:pt idx="8">
                  <c:v>3.14</c:v>
                </c:pt>
                <c:pt idx="9">
                  <c:v>2.85</c:v>
                </c:pt>
                <c:pt idx="10">
                  <c:v>2.65</c:v>
                </c:pt>
                <c:pt idx="11">
                  <c:v>2.58</c:v>
                </c:pt>
                <c:pt idx="12">
                  <c:v>2.5099999999999998</c:v>
                </c:pt>
                <c:pt idx="13">
                  <c:v>2.72</c:v>
                </c:pt>
                <c:pt idx="14">
                  <c:v>3.22</c:v>
                </c:pt>
                <c:pt idx="15">
                  <c:v>3.2</c:v>
                </c:pt>
                <c:pt idx="1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1-4C7F-9387-5EBAC2247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342848"/>
        <c:axId val="489341312"/>
      </c:lineChart>
      <c:valAx>
        <c:axId val="489341312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2848"/>
        <c:crosses val="autoZero"/>
        <c:crossBetween val="between"/>
        <c:majorUnit val="5"/>
      </c:valAx>
      <c:catAx>
        <c:axId val="489342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1312"/>
        <c:crosses val="autoZero"/>
        <c:auto val="1"/>
        <c:lblAlgn val="ctr"/>
        <c:lblOffset val="100"/>
        <c:tickMarkSkip val="4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939632545929E-2"/>
          <c:y val="4.9337349397590359E-2"/>
          <c:w val="0.88966666666666672"/>
          <c:h val="0.5137553363058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'B.3.1.b'!$A$4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B136-47C4-A921-3701AFD98C73}"/>
              </c:ext>
            </c:extLst>
          </c:dPt>
          <c:dPt>
            <c:idx val="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B136-47C4-A921-3701AFD98C73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B136-47C4-A921-3701AFD98C7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B136-47C4-A921-3701AFD98C73}"/>
              </c:ext>
            </c:extLst>
          </c:dPt>
          <c:cat>
            <c:strRef>
              <c:f>'B.3.1.b'!$B$1:$G$1</c:f>
              <c:strCache>
                <c:ptCount val="6"/>
                <c:pt idx="0">
                  <c:v>Jobs were cut</c:v>
                </c:pt>
                <c:pt idx="1">
                  <c:v>Vacancies were not filled</c:v>
                </c:pt>
                <c:pt idx="2">
                  <c:v>New employees replaced the resigned ones</c:v>
                </c:pt>
                <c:pt idx="3">
                  <c:v>No changes</c:v>
                </c:pt>
                <c:pt idx="4">
                  <c:v>New jobs were created</c:v>
                </c:pt>
                <c:pt idx="5">
                  <c:v>Previous vacancies were filled</c:v>
                </c:pt>
              </c:strCache>
            </c:strRef>
          </c:cat>
          <c:val>
            <c:numRef>
              <c:f>'B.3.1.b'!$B$4:$G$4</c:f>
              <c:numCache>
                <c:formatCode>0.0</c:formatCode>
                <c:ptCount val="6"/>
                <c:pt idx="0">
                  <c:v>13</c:v>
                </c:pt>
                <c:pt idx="1">
                  <c:v>17.600000000000001</c:v>
                </c:pt>
                <c:pt idx="2">
                  <c:v>28.9</c:v>
                </c:pt>
                <c:pt idx="3">
                  <c:v>14.3</c:v>
                </c:pt>
                <c:pt idx="4">
                  <c:v>16.3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36-47C4-A921-3701AFD98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008776"/>
        <c:axId val="307008448"/>
      </c:barChart>
      <c:catAx>
        <c:axId val="3070087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448"/>
        <c:crosses val="autoZero"/>
        <c:auto val="1"/>
        <c:lblAlgn val="ctr"/>
        <c:lblOffset val="100"/>
        <c:tickMarkSkip val="2"/>
        <c:noMultiLvlLbl val="0"/>
      </c:catAx>
      <c:valAx>
        <c:axId val="30700844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77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989485470467255"/>
          <c:y val="8.5305965097352152E-2"/>
          <c:w val="0.61614291281983224"/>
          <c:h val="0.637539649884475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'B.3.2.a'!$D$1</c:f>
              <c:strCache>
                <c:ptCount val="1"/>
                <c:pt idx="0">
                  <c:v>-1% to -10%</c:v>
                </c:pt>
              </c:strCache>
            </c:strRef>
          </c:tx>
          <c:spPr>
            <a:solidFill>
              <a:srgbClr val="7D0532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'B.3.2.a'!$D$4:$D$14</c:f>
              <c:numCache>
                <c:formatCode>0.0</c:formatCode>
                <c:ptCount val="11"/>
                <c:pt idx="0">
                  <c:v>-15.9</c:v>
                </c:pt>
                <c:pt idx="1">
                  <c:v>-27</c:v>
                </c:pt>
                <c:pt idx="2">
                  <c:v>-22</c:v>
                </c:pt>
                <c:pt idx="3">
                  <c:v>-16.7</c:v>
                </c:pt>
                <c:pt idx="4">
                  <c:v>-42.4</c:v>
                </c:pt>
                <c:pt idx="5">
                  <c:v>-20</c:v>
                </c:pt>
                <c:pt idx="6">
                  <c:v>-34.1</c:v>
                </c:pt>
                <c:pt idx="7">
                  <c:v>-20.5</c:v>
                </c:pt>
                <c:pt idx="8">
                  <c:v>-16.5</c:v>
                </c:pt>
                <c:pt idx="9">
                  <c:v>-22.3</c:v>
                </c:pt>
                <c:pt idx="10">
                  <c:v>-28.4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8C3-AC98-6F0DC955A4B2}"/>
            </c:ext>
          </c:extLst>
        </c:ser>
        <c:ser>
          <c:idx val="1"/>
          <c:order val="1"/>
          <c:tx>
            <c:strRef>
              <c:f>'B.3.2.a'!$E$1</c:f>
              <c:strCache>
                <c:ptCount val="1"/>
                <c:pt idx="0">
                  <c:v>-11% to -20%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'B.3.2.a'!$E$4:$E$14</c:f>
              <c:numCache>
                <c:formatCode>0.0</c:formatCode>
                <c:ptCount val="11"/>
                <c:pt idx="0">
                  <c:v>-7.9</c:v>
                </c:pt>
                <c:pt idx="1">
                  <c:v>-6.7</c:v>
                </c:pt>
                <c:pt idx="2">
                  <c:v>-5.7</c:v>
                </c:pt>
                <c:pt idx="3">
                  <c:v>-16.7</c:v>
                </c:pt>
                <c:pt idx="4">
                  <c:v>-9.1</c:v>
                </c:pt>
                <c:pt idx="5">
                  <c:v>-6.7</c:v>
                </c:pt>
                <c:pt idx="6">
                  <c:v>-4.5</c:v>
                </c:pt>
                <c:pt idx="7">
                  <c:v>-2.7</c:v>
                </c:pt>
                <c:pt idx="8">
                  <c:v>-6.7</c:v>
                </c:pt>
                <c:pt idx="9">
                  <c:v>-5.8</c:v>
                </c:pt>
                <c:pt idx="10">
                  <c:v>-6.5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3-48C3-AC98-6F0DC955A4B2}"/>
            </c:ext>
          </c:extLst>
        </c:ser>
        <c:ser>
          <c:idx val="2"/>
          <c:order val="2"/>
          <c:tx>
            <c:strRef>
              <c:f>'B.3.2.a'!$F$1</c:f>
              <c:strCache>
                <c:ptCount val="1"/>
                <c:pt idx="0">
                  <c:v>less than -20%</c:v>
                </c:pt>
              </c:strCache>
            </c:strRef>
          </c:tx>
          <c:spPr>
            <a:solidFill>
              <a:srgbClr val="DC4B64">
                <a:alpha val="49804"/>
              </a:srgbClr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'B.3.2.a'!$F$4:$F$14</c:f>
              <c:numCache>
                <c:formatCode>0.0</c:formatCode>
                <c:ptCount val="11"/>
                <c:pt idx="0">
                  <c:v>-4</c:v>
                </c:pt>
                <c:pt idx="1">
                  <c:v>-5.6</c:v>
                </c:pt>
                <c:pt idx="2">
                  <c:v>-0.7</c:v>
                </c:pt>
                <c:pt idx="3">
                  <c:v>-11.1</c:v>
                </c:pt>
                <c:pt idx="4">
                  <c:v>-6.1</c:v>
                </c:pt>
                <c:pt idx="5">
                  <c:v>-3.3</c:v>
                </c:pt>
                <c:pt idx="6">
                  <c:v>0</c:v>
                </c:pt>
                <c:pt idx="7">
                  <c:v>-3.6</c:v>
                </c:pt>
                <c:pt idx="8">
                  <c:v>-3.1</c:v>
                </c:pt>
                <c:pt idx="9">
                  <c:v>-2.9</c:v>
                </c:pt>
                <c:pt idx="10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3-48C3-AC98-6F0DC955A4B2}"/>
            </c:ext>
          </c:extLst>
        </c:ser>
        <c:ser>
          <c:idx val="3"/>
          <c:order val="3"/>
          <c:tx>
            <c:strRef>
              <c:f>'B.3.2.a'!$G$1</c:f>
              <c:strCache>
                <c:ptCount val="1"/>
                <c:pt idx="0">
                  <c:v>1-10%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'B.3.2.a'!$G$4:$G$14</c:f>
              <c:numCache>
                <c:formatCode>0.0</c:formatCode>
                <c:ptCount val="11"/>
                <c:pt idx="0">
                  <c:v>16.7</c:v>
                </c:pt>
                <c:pt idx="1">
                  <c:v>21.3</c:v>
                </c:pt>
                <c:pt idx="2">
                  <c:v>20.6</c:v>
                </c:pt>
                <c:pt idx="3">
                  <c:v>16.7</c:v>
                </c:pt>
                <c:pt idx="4">
                  <c:v>3</c:v>
                </c:pt>
                <c:pt idx="5">
                  <c:v>28.3</c:v>
                </c:pt>
                <c:pt idx="6">
                  <c:v>11.4</c:v>
                </c:pt>
                <c:pt idx="7">
                  <c:v>10.7</c:v>
                </c:pt>
                <c:pt idx="8">
                  <c:v>12.9</c:v>
                </c:pt>
                <c:pt idx="9">
                  <c:v>14.2</c:v>
                </c:pt>
                <c:pt idx="10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63-48C3-AC98-6F0DC955A4B2}"/>
            </c:ext>
          </c:extLst>
        </c:ser>
        <c:ser>
          <c:idx val="4"/>
          <c:order val="4"/>
          <c:tx>
            <c:strRef>
              <c:f>'B.3.2.a'!$H$1</c:f>
              <c:strCache>
                <c:ptCount val="1"/>
                <c:pt idx="0">
                  <c:v> 11-20%</c:v>
                </c:pt>
              </c:strCache>
            </c:strRef>
          </c:tx>
          <c:spPr>
            <a:solidFill>
              <a:srgbClr val="00B050">
                <a:alpha val="50000"/>
              </a:srgbClr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'B.3.2.a'!$H$4:$H$14</c:f>
              <c:numCache>
                <c:formatCode>0.0</c:formatCode>
                <c:ptCount val="11"/>
                <c:pt idx="0">
                  <c:v>1.6</c:v>
                </c:pt>
                <c:pt idx="1">
                  <c:v>4.5</c:v>
                </c:pt>
                <c:pt idx="2">
                  <c:v>10.6</c:v>
                </c:pt>
                <c:pt idx="3">
                  <c:v>0</c:v>
                </c:pt>
                <c:pt idx="4">
                  <c:v>0</c:v>
                </c:pt>
                <c:pt idx="5">
                  <c:v>6.7</c:v>
                </c:pt>
                <c:pt idx="6">
                  <c:v>9.1</c:v>
                </c:pt>
                <c:pt idx="7">
                  <c:v>1.8</c:v>
                </c:pt>
                <c:pt idx="8">
                  <c:v>3.6</c:v>
                </c:pt>
                <c:pt idx="9">
                  <c:v>5.8</c:v>
                </c:pt>
                <c:pt idx="1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63-48C3-AC98-6F0DC955A4B2}"/>
            </c:ext>
          </c:extLst>
        </c:ser>
        <c:ser>
          <c:idx val="5"/>
          <c:order val="5"/>
          <c:tx>
            <c:strRef>
              <c:f>'B.3.2.a'!$I$1</c:f>
              <c:strCache>
                <c:ptCount val="1"/>
                <c:pt idx="0">
                  <c:v>more than 20%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Large</c:v>
                </c:pt>
              </c:strCache>
            </c:strRef>
          </c:cat>
          <c:val>
            <c:numRef>
              <c:f>'B.3.2.a'!$I$4:$I$14</c:f>
              <c:numCache>
                <c:formatCode>0.0</c:formatCode>
                <c:ptCount val="11"/>
                <c:pt idx="0">
                  <c:v>1.6</c:v>
                </c:pt>
                <c:pt idx="1">
                  <c:v>1.1000000000000001</c:v>
                </c:pt>
                <c:pt idx="2">
                  <c:v>3.5</c:v>
                </c:pt>
                <c:pt idx="3">
                  <c:v>0</c:v>
                </c:pt>
                <c:pt idx="4">
                  <c:v>0</c:v>
                </c:pt>
                <c:pt idx="5">
                  <c:v>4.2</c:v>
                </c:pt>
                <c:pt idx="6">
                  <c:v>4.5</c:v>
                </c:pt>
                <c:pt idx="7">
                  <c:v>0</c:v>
                </c:pt>
                <c:pt idx="8">
                  <c:v>2.1</c:v>
                </c:pt>
                <c:pt idx="9">
                  <c:v>1.8</c:v>
                </c:pt>
                <c:pt idx="10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63-48C3-AC98-6F0DC955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36543816"/>
        <c:axId val="436544800"/>
      </c:barChart>
      <c:catAx>
        <c:axId val="436543816"/>
        <c:scaling>
          <c:orientation val="minMax"/>
        </c:scaling>
        <c:delete val="0"/>
        <c:axPos val="l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4800"/>
        <c:crosses val="autoZero"/>
        <c:auto val="1"/>
        <c:lblAlgn val="ctr"/>
        <c:lblOffset val="100"/>
        <c:noMultiLvlLbl val="0"/>
      </c:catAx>
      <c:valAx>
        <c:axId val="436544800"/>
        <c:scaling>
          <c:orientation val="minMax"/>
          <c:max val="60"/>
          <c:min val="-6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38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191076739943833"/>
          <c:w val="1"/>
          <c:h val="0.208089271438303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5353535353535"/>
          <c:y val="7.3047999041105691E-2"/>
          <c:w val="0.76596185985691045"/>
          <c:h val="0.5497066630909747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'B.3.2.b'!$D$1</c:f>
              <c:strCache>
                <c:ptCount val="1"/>
                <c:pt idx="0">
                  <c:v>Previous vacancies were filled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Big</c:v>
                </c:pt>
              </c:strCache>
            </c:strRef>
          </c:cat>
          <c:val>
            <c:numRef>
              <c:f>'B.3.2.b'!$D$4:$D$14</c:f>
              <c:numCache>
                <c:formatCode>0.0</c:formatCode>
                <c:ptCount val="11"/>
                <c:pt idx="0">
                  <c:v>6.4</c:v>
                </c:pt>
                <c:pt idx="1">
                  <c:v>13.6</c:v>
                </c:pt>
                <c:pt idx="2">
                  <c:v>6.9</c:v>
                </c:pt>
                <c:pt idx="3">
                  <c:v>5.3</c:v>
                </c:pt>
                <c:pt idx="4">
                  <c:v>2.9</c:v>
                </c:pt>
                <c:pt idx="5">
                  <c:v>19.7</c:v>
                </c:pt>
                <c:pt idx="6">
                  <c:v>13.6</c:v>
                </c:pt>
                <c:pt idx="7">
                  <c:v>6</c:v>
                </c:pt>
                <c:pt idx="8">
                  <c:v>7.7</c:v>
                </c:pt>
                <c:pt idx="9">
                  <c:v>8.9</c:v>
                </c:pt>
                <c:pt idx="10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A6-8E3B-B7EC0B07345C}"/>
            </c:ext>
          </c:extLst>
        </c:ser>
        <c:ser>
          <c:idx val="1"/>
          <c:order val="1"/>
          <c:tx>
            <c:strRef>
              <c:f>'B.3.2.b'!$E$1</c:f>
              <c:strCache>
                <c:ptCount val="1"/>
                <c:pt idx="0">
                  <c:v>New jobs were created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Big</c:v>
                </c:pt>
              </c:strCache>
            </c:strRef>
          </c:cat>
          <c:val>
            <c:numRef>
              <c:f>'B.3.2.b'!$E$4:$E$14</c:f>
              <c:numCache>
                <c:formatCode>0.0</c:formatCode>
                <c:ptCount val="11"/>
                <c:pt idx="0">
                  <c:v>13.6</c:v>
                </c:pt>
                <c:pt idx="1">
                  <c:v>12.5</c:v>
                </c:pt>
                <c:pt idx="2">
                  <c:v>26.4</c:v>
                </c:pt>
                <c:pt idx="3">
                  <c:v>10.5</c:v>
                </c:pt>
                <c:pt idx="4">
                  <c:v>0</c:v>
                </c:pt>
                <c:pt idx="5">
                  <c:v>21.3</c:v>
                </c:pt>
                <c:pt idx="6">
                  <c:v>15.9</c:v>
                </c:pt>
                <c:pt idx="7">
                  <c:v>10.3</c:v>
                </c:pt>
                <c:pt idx="8">
                  <c:v>11.9</c:v>
                </c:pt>
                <c:pt idx="9">
                  <c:v>13.9</c:v>
                </c:pt>
                <c:pt idx="10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A6-8E3B-B7EC0B07345C}"/>
            </c:ext>
          </c:extLst>
        </c:ser>
        <c:ser>
          <c:idx val="2"/>
          <c:order val="2"/>
          <c:tx>
            <c:strRef>
              <c:f>'B.3.2.b'!$F$1</c:f>
              <c:strCache>
                <c:ptCount val="1"/>
                <c:pt idx="0">
                  <c:v>Vacancies were not filled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Big</c:v>
                </c:pt>
              </c:strCache>
            </c:strRef>
          </c:cat>
          <c:val>
            <c:numRef>
              <c:f>'B.3.2.b'!$F$4:$F$14</c:f>
              <c:numCache>
                <c:formatCode>0.0</c:formatCode>
                <c:ptCount val="11"/>
                <c:pt idx="0">
                  <c:v>-14.4</c:v>
                </c:pt>
                <c:pt idx="1">
                  <c:v>-17</c:v>
                </c:pt>
                <c:pt idx="2">
                  <c:v>-13.2</c:v>
                </c:pt>
                <c:pt idx="3">
                  <c:v>-21.1</c:v>
                </c:pt>
                <c:pt idx="4">
                  <c:v>-38.200000000000003</c:v>
                </c:pt>
                <c:pt idx="5">
                  <c:v>-23.8</c:v>
                </c:pt>
                <c:pt idx="6">
                  <c:v>-27.3</c:v>
                </c:pt>
                <c:pt idx="7">
                  <c:v>-20.5</c:v>
                </c:pt>
                <c:pt idx="8">
                  <c:v>-13.4</c:v>
                </c:pt>
                <c:pt idx="9">
                  <c:v>-14.9</c:v>
                </c:pt>
                <c:pt idx="10">
                  <c:v>-24.8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A6-8E3B-B7EC0B07345C}"/>
            </c:ext>
          </c:extLst>
        </c:ser>
        <c:ser>
          <c:idx val="3"/>
          <c:order val="3"/>
          <c:tx>
            <c:strRef>
              <c:f>'B.3.2.b'!$G$1</c:f>
              <c:strCache>
                <c:ptCount val="1"/>
                <c:pt idx="0">
                  <c:v>Jobs were cut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Others</c:v>
                </c:pt>
                <c:pt idx="1">
                  <c:v>Transport</c:v>
                </c:pt>
                <c:pt idx="2">
                  <c:v>Trade</c:v>
                </c:pt>
                <c:pt idx="3">
                  <c:v>Construction</c:v>
                </c:pt>
                <c:pt idx="4">
                  <c:v>Energy</c:v>
                </c:pt>
                <c:pt idx="5">
                  <c:v>Manufacturing</c:v>
                </c:pt>
                <c:pt idx="6">
                  <c:v>Mining</c:v>
                </c:pt>
                <c:pt idx="7">
                  <c:v>Agriculture</c:v>
                </c:pt>
                <c:pt idx="8">
                  <c:v>Small</c:v>
                </c:pt>
                <c:pt idx="9">
                  <c:v>Medium</c:v>
                </c:pt>
                <c:pt idx="10">
                  <c:v>Big</c:v>
                </c:pt>
              </c:strCache>
            </c:strRef>
          </c:cat>
          <c:val>
            <c:numRef>
              <c:f>'B.3.2.b'!$G$4:$G$14</c:f>
              <c:numCache>
                <c:formatCode>0.0</c:formatCode>
                <c:ptCount val="11"/>
                <c:pt idx="0">
                  <c:v>-12.8</c:v>
                </c:pt>
                <c:pt idx="1">
                  <c:v>-20.5</c:v>
                </c:pt>
                <c:pt idx="2">
                  <c:v>-14.6</c:v>
                </c:pt>
                <c:pt idx="3">
                  <c:v>-21.1</c:v>
                </c:pt>
                <c:pt idx="4">
                  <c:v>-23.5</c:v>
                </c:pt>
                <c:pt idx="5">
                  <c:v>-4.9000000000000004</c:v>
                </c:pt>
                <c:pt idx="6">
                  <c:v>-6.8</c:v>
                </c:pt>
                <c:pt idx="7">
                  <c:v>-23.9</c:v>
                </c:pt>
                <c:pt idx="8">
                  <c:v>-13.4</c:v>
                </c:pt>
                <c:pt idx="9">
                  <c:v>-13.2</c:v>
                </c:pt>
                <c:pt idx="10">
                  <c:v>-12.4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A6-8E3B-B7EC0B073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36543816"/>
        <c:axId val="436544800"/>
      </c:barChart>
      <c:catAx>
        <c:axId val="4365438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none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4800"/>
        <c:crosses val="autoZero"/>
        <c:auto val="1"/>
        <c:lblAlgn val="ctr"/>
        <c:lblOffset val="100"/>
        <c:noMultiLvlLbl val="0"/>
      </c:catAx>
      <c:valAx>
        <c:axId val="436544800"/>
        <c:scaling>
          <c:orientation val="minMax"/>
          <c:max val="60"/>
          <c:min val="-6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38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69144773534181148"/>
          <c:w val="0.98333333333333328"/>
          <c:h val="0.308552264658188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1074649420291"/>
          <c:y val="0.13765085522019316"/>
          <c:w val="0.71658730150526784"/>
          <c:h val="0.75131530003968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4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31D8-4879-AF5E-E9CD022B57C5}"/>
              </c:ext>
            </c:extLst>
          </c:dPt>
          <c:dPt>
            <c:idx val="5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31D8-4879-AF5E-E9CD022B57C5}"/>
              </c:ext>
            </c:extLst>
          </c:dPt>
          <c:cat>
            <c:strRef>
              <c:f>'B.3.2.c'!$A$4:$A$11</c:f>
              <c:strCache>
                <c:ptCount val="8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Others</c:v>
                </c:pt>
              </c:strCache>
            </c:strRef>
          </c:cat>
          <c:val>
            <c:numRef>
              <c:f>'B.3.2.c'!$D$4:$D$11</c:f>
              <c:numCache>
                <c:formatCode>General</c:formatCode>
                <c:ptCount val="8"/>
                <c:pt idx="0">
                  <c:v>-3.1</c:v>
                </c:pt>
                <c:pt idx="1">
                  <c:v>-5.2</c:v>
                </c:pt>
                <c:pt idx="2">
                  <c:v>-1.3</c:v>
                </c:pt>
                <c:pt idx="3">
                  <c:v>-4.8</c:v>
                </c:pt>
                <c:pt idx="4">
                  <c:v>7.1</c:v>
                </c:pt>
                <c:pt idx="5">
                  <c:v>9.1999999999999993</c:v>
                </c:pt>
                <c:pt idx="6">
                  <c:v>-1</c:v>
                </c:pt>
                <c:pt idx="7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8-4879-AF5E-E9CD022B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06787472"/>
        <c:axId val="706794032"/>
      </c:barChart>
      <c:catAx>
        <c:axId val="706787472"/>
        <c:scaling>
          <c:orientation val="maxMin"/>
        </c:scaling>
        <c:delete val="0"/>
        <c:axPos val="l"/>
        <c:numFmt formatCode="[$-409]mm\.yy;@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06794032"/>
        <c:crosses val="autoZero"/>
        <c:auto val="1"/>
        <c:lblAlgn val="ctr"/>
        <c:lblOffset val="100"/>
        <c:noMultiLvlLbl val="0"/>
      </c:catAx>
      <c:valAx>
        <c:axId val="706794032"/>
        <c:scaling>
          <c:orientation val="minMax"/>
          <c:max val="10"/>
          <c:min val="-10"/>
        </c:scaling>
        <c:delete val="0"/>
        <c:axPos val="t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06787472"/>
        <c:crossesAt val="1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4.2841760743762454E-2"/>
          <c:w val="0.87236122047244091"/>
          <c:h val="0.62496425638695641"/>
        </c:manualLayout>
      </c:layout>
      <c:areaChart>
        <c:grouping val="standard"/>
        <c:varyColors val="0"/>
        <c:ser>
          <c:idx val="1"/>
          <c:order val="0"/>
          <c:tx>
            <c:strRef>
              <c:f>'B.3.3.a'!$C$1</c:f>
              <c:strCache>
                <c:ptCount val="1"/>
                <c:pt idx="0">
                  <c:v>Distribution of answers</c:v>
                </c:pt>
              </c:strCache>
            </c:strRef>
          </c:tx>
          <c:spPr>
            <a:solidFill>
              <a:srgbClr val="057D46">
                <a:alpha val="50196"/>
              </a:srgbClr>
            </a:solidFill>
            <a:ln w="12700" cmpd="sng">
              <a:solidFill>
                <a:srgbClr val="057D46"/>
              </a:solidFill>
              <a:prstDash val="solid"/>
            </a:ln>
          </c:spPr>
          <c:cat>
            <c:numRef>
              <c:f>'B.3.3.a'!$B$4:$B$15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'B.3.3.a'!$C$4:$C$15</c:f>
              <c:numCache>
                <c:formatCode>0</c:formatCode>
                <c:ptCount val="12"/>
                <c:pt idx="0">
                  <c:v>48.8</c:v>
                </c:pt>
                <c:pt idx="1">
                  <c:v>22.2</c:v>
                </c:pt>
                <c:pt idx="2">
                  <c:v>14.7</c:v>
                </c:pt>
                <c:pt idx="3">
                  <c:v>1.8</c:v>
                </c:pt>
                <c:pt idx="4">
                  <c:v>1.4</c:v>
                </c:pt>
                <c:pt idx="5">
                  <c:v>5.6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0.8</c:v>
                </c:pt>
                <c:pt idx="10">
                  <c:v>0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6-46BC-A512-2B726E9E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110328"/>
        <c:axId val="367156448"/>
      </c:areaChart>
      <c:catAx>
        <c:axId val="38311032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12700">
            <a:solidFill>
              <a:srgbClr val="505050">
                <a:lumMod val="75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7156448"/>
        <c:crosses val="autoZero"/>
        <c:auto val="1"/>
        <c:lblAlgn val="ctr"/>
        <c:lblOffset val="100"/>
        <c:noMultiLvlLbl val="0"/>
      </c:catAx>
      <c:valAx>
        <c:axId val="3671564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83110328"/>
        <c:crosses val="autoZero"/>
        <c:crossBetween val="midCat"/>
        <c:majorUnit val="100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20983333333333334"/>
          <c:y val="0.88267148697758946"/>
          <c:w val="0.56892486876640413"/>
          <c:h val="0.11732825350245725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>
      <a:softEdge rad="0"/>
    </a:effectLst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4.284144338072849E-2"/>
          <c:w val="0.88694455380577431"/>
          <c:h val="0.5194792989585979"/>
        </c:manualLayout>
      </c:layout>
      <c:areaChart>
        <c:grouping val="standard"/>
        <c:varyColors val="0"/>
        <c:ser>
          <c:idx val="1"/>
          <c:order val="0"/>
          <c:tx>
            <c:strRef>
              <c:f>'B.3.3.b'!$C$1</c:f>
              <c:strCache>
                <c:ptCount val="1"/>
                <c:pt idx="0">
                  <c:v>Distribution of answers</c:v>
                </c:pt>
              </c:strCache>
            </c:strRef>
          </c:tx>
          <c:spPr>
            <a:solidFill>
              <a:srgbClr val="7D0532">
                <a:lumMod val="40000"/>
                <a:lumOff val="60000"/>
                <a:alpha val="50000"/>
              </a:srgbClr>
            </a:solidFill>
            <a:ln w="15875">
              <a:solidFill>
                <a:srgbClr val="7D0532">
                  <a:lumMod val="40000"/>
                  <a:lumOff val="60000"/>
                </a:srgbClr>
              </a:solidFill>
            </a:ln>
          </c:spPr>
          <c:cat>
            <c:strRef>
              <c:f>'B.3.3.b'!$B$4:$B$13</c:f>
              <c:strCache>
                <c:ptCount val="10"/>
                <c:pt idx="0">
                  <c:v>&lt; 10%</c:v>
                </c:pt>
                <c:pt idx="1">
                  <c:v>11-20%</c:v>
                </c:pt>
                <c:pt idx="2">
                  <c:v>21-30%</c:v>
                </c:pt>
                <c:pt idx="3">
                  <c:v>31-40%</c:v>
                </c:pt>
                <c:pt idx="4">
                  <c:v>41-50%</c:v>
                </c:pt>
                <c:pt idx="5">
                  <c:v>51-60%</c:v>
                </c:pt>
                <c:pt idx="6">
                  <c:v>61-70%</c:v>
                </c:pt>
                <c:pt idx="7">
                  <c:v>71-80%</c:v>
                </c:pt>
                <c:pt idx="8">
                  <c:v>81-90%</c:v>
                </c:pt>
                <c:pt idx="9">
                  <c:v>91-100%</c:v>
                </c:pt>
              </c:strCache>
            </c:strRef>
          </c:cat>
          <c:val>
            <c:numRef>
              <c:f>'B.3.3.b'!$C$4:$C$13</c:f>
              <c:numCache>
                <c:formatCode>General</c:formatCode>
                <c:ptCount val="10"/>
                <c:pt idx="0">
                  <c:v>8</c:v>
                </c:pt>
                <c:pt idx="1">
                  <c:v>4.5</c:v>
                </c:pt>
                <c:pt idx="2">
                  <c:v>1.8</c:v>
                </c:pt>
                <c:pt idx="3">
                  <c:v>0.6</c:v>
                </c:pt>
                <c:pt idx="4">
                  <c:v>7.6</c:v>
                </c:pt>
                <c:pt idx="5">
                  <c:v>2.2999999999999998</c:v>
                </c:pt>
                <c:pt idx="6">
                  <c:v>4.5</c:v>
                </c:pt>
                <c:pt idx="7">
                  <c:v>8</c:v>
                </c:pt>
                <c:pt idx="8">
                  <c:v>10.5</c:v>
                </c:pt>
                <c:pt idx="9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F-4362-9856-75F3E918E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110328"/>
        <c:axId val="367156448"/>
      </c:areaChart>
      <c:catAx>
        <c:axId val="38311032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12700">
            <a:solidFill>
              <a:srgbClr val="505050">
                <a:lumMod val="75000"/>
              </a:srgbClr>
            </a:solidFill>
            <a:prstDash val="solid"/>
          </a:ln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7156448"/>
        <c:crosses val="autoZero"/>
        <c:auto val="1"/>
        <c:lblAlgn val="ctr"/>
        <c:lblOffset val="100"/>
        <c:noMultiLvlLbl val="0"/>
      </c:catAx>
      <c:valAx>
        <c:axId val="367156448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83110328"/>
        <c:crosses val="autoZero"/>
        <c:crossBetween val="midCat"/>
        <c:majorUnit val="100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214"/>
          <c:y val="0.895806375106726"/>
          <c:w val="0.59592486876640416"/>
          <c:h val="0.1041936248932738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>
      <a:softEdge rad="0"/>
    </a:effectLst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2743077427821521"/>
          <c:h val="0.394267621667773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'B.3.4'!$F$1</c:f>
              <c:strCache>
                <c:ptCount val="1"/>
                <c:pt idx="0">
                  <c:v>Vacancy filling rate, %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'B.3.4'!$B$4:$B$15</c:f>
              <c:strCache>
                <c:ptCount val="12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Energy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Transport</c:v>
                </c:pt>
                <c:pt idx="8">
                  <c:v>Others</c:v>
                </c:pt>
                <c:pt idx="9">
                  <c:v>Small</c:v>
                </c:pt>
                <c:pt idx="10">
                  <c:v>Medium</c:v>
                </c:pt>
                <c:pt idx="11">
                  <c:v>Big</c:v>
                </c:pt>
              </c:strCache>
            </c:strRef>
          </c:cat>
          <c:val>
            <c:numRef>
              <c:f>'B.3.4'!$F$4:$F$15</c:f>
              <c:numCache>
                <c:formatCode>0.0</c:formatCode>
                <c:ptCount val="12"/>
                <c:pt idx="0">
                  <c:v>81.2</c:v>
                </c:pt>
                <c:pt idx="1">
                  <c:v>68.2</c:v>
                </c:pt>
                <c:pt idx="2">
                  <c:v>77.099999999999994</c:v>
                </c:pt>
                <c:pt idx="3">
                  <c:v>73.900000000000006</c:v>
                </c:pt>
                <c:pt idx="4">
                  <c:v>74.7</c:v>
                </c:pt>
                <c:pt idx="5">
                  <c:v>84.5</c:v>
                </c:pt>
                <c:pt idx="6">
                  <c:v>74.8</c:v>
                </c:pt>
                <c:pt idx="7">
                  <c:v>73</c:v>
                </c:pt>
                <c:pt idx="8">
                  <c:v>79.8</c:v>
                </c:pt>
                <c:pt idx="9">
                  <c:v>80.599999999999994</c:v>
                </c:pt>
                <c:pt idx="10">
                  <c:v>75.7</c:v>
                </c:pt>
                <c:pt idx="11">
                  <c:v>78.900000000000006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0-4D13-A854-76152FD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3837712"/>
        <c:axId val="413837384"/>
      </c:barChart>
      <c:lineChart>
        <c:grouping val="standard"/>
        <c:varyColors val="0"/>
        <c:ser>
          <c:idx val="0"/>
          <c:order val="0"/>
          <c:tx>
            <c:strRef>
              <c:f>'B.3.4'!$E$1</c:f>
              <c:strCache>
                <c:ptCount val="1"/>
                <c:pt idx="0">
                  <c:v>Duration of employee search, months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multiLvlStrRef>
              <c:f>'B.3.4'!$D$4:$D$15</c:f>
            </c:multiLvlStrRef>
          </c:cat>
          <c:val>
            <c:numRef>
              <c:f>'B.3.4'!$E$4:$E$15</c:f>
              <c:numCache>
                <c:formatCode>0.0</c:formatCode>
                <c:ptCount val="12"/>
                <c:pt idx="0">
                  <c:v>1.9</c:v>
                </c:pt>
                <c:pt idx="1">
                  <c:v>2.9</c:v>
                </c:pt>
                <c:pt idx="2">
                  <c:v>2.5</c:v>
                </c:pt>
                <c:pt idx="3">
                  <c:v>2.8</c:v>
                </c:pt>
                <c:pt idx="4">
                  <c:v>2.9</c:v>
                </c:pt>
                <c:pt idx="5">
                  <c:v>2.1</c:v>
                </c:pt>
                <c:pt idx="6">
                  <c:v>2.1</c:v>
                </c:pt>
                <c:pt idx="7">
                  <c:v>2.9</c:v>
                </c:pt>
                <c:pt idx="8">
                  <c:v>2.7</c:v>
                </c:pt>
                <c:pt idx="9">
                  <c:v>2.6</c:v>
                </c:pt>
                <c:pt idx="10">
                  <c:v>2.5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D13-A854-76152FD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2304"/>
        <c:axId val="415811320"/>
      </c:lineChart>
      <c:catAx>
        <c:axId val="413837712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3837384"/>
        <c:crosses val="autoZero"/>
        <c:auto val="1"/>
        <c:lblAlgn val="ctr"/>
        <c:lblOffset val="100"/>
        <c:noMultiLvlLbl val="0"/>
      </c:catAx>
      <c:valAx>
        <c:axId val="413837384"/>
        <c:scaling>
          <c:orientation val="minMax"/>
          <c:min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3837712"/>
        <c:crosses val="autoZero"/>
        <c:crossBetween val="between"/>
        <c:majorUnit val="10"/>
      </c:valAx>
      <c:valAx>
        <c:axId val="415811320"/>
        <c:scaling>
          <c:orientation val="minMax"/>
          <c:max val="4"/>
          <c:min val="1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5812304"/>
        <c:crosses val="max"/>
        <c:crossBetween val="between"/>
        <c:majorUnit val="1"/>
      </c:valAx>
      <c:catAx>
        <c:axId val="41581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8113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49397590361444"/>
          <c:w val="0.96250000000000002"/>
          <c:h val="0.108433734939759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722E-2"/>
          <c:y val="4.9337349397590359E-2"/>
          <c:w val="0.87590288713910758"/>
          <c:h val="0.640984251968503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'2.4.1'!$C$1</c:f>
              <c:strCache>
                <c:ptCount val="1"/>
                <c:pt idx="0">
                  <c:v>State budget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'2.4.1'!$C$4:$C$13</c:f>
              <c:numCache>
                <c:formatCode>0.0</c:formatCode>
                <c:ptCount val="10"/>
                <c:pt idx="0">
                  <c:v>-5.47</c:v>
                </c:pt>
                <c:pt idx="1">
                  <c:v>-0.9</c:v>
                </c:pt>
                <c:pt idx="2">
                  <c:v>0.98</c:v>
                </c:pt>
                <c:pt idx="3">
                  <c:v>-4.5199999999999996</c:v>
                </c:pt>
                <c:pt idx="4">
                  <c:v>-4.0941631607699982</c:v>
                </c:pt>
                <c:pt idx="5">
                  <c:v>4.17</c:v>
                </c:pt>
                <c:pt idx="6">
                  <c:v>-10.57</c:v>
                </c:pt>
                <c:pt idx="7">
                  <c:v>-9.74</c:v>
                </c:pt>
                <c:pt idx="8">
                  <c:v>-20.56</c:v>
                </c:pt>
                <c:pt idx="9">
                  <c:v>-26.17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6-4412-B8AC-F4EA200007E6}"/>
            </c:ext>
          </c:extLst>
        </c:ser>
        <c:ser>
          <c:idx val="1"/>
          <c:order val="2"/>
          <c:tx>
            <c:strRef>
              <c:f>'2.4.1'!$D$1</c:f>
              <c:strCache>
                <c:ptCount val="1"/>
                <c:pt idx="0">
                  <c:v>Local budgets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'2.4.1'!$D$4:$D$13</c:f>
              <c:numCache>
                <c:formatCode>0.0</c:formatCode>
                <c:ptCount val="10"/>
                <c:pt idx="0">
                  <c:v>1.1000000000000001</c:v>
                </c:pt>
                <c:pt idx="1">
                  <c:v>0.19</c:v>
                </c:pt>
                <c:pt idx="2">
                  <c:v>-1.69</c:v>
                </c:pt>
                <c:pt idx="3">
                  <c:v>-1.1599999999999999</c:v>
                </c:pt>
                <c:pt idx="4">
                  <c:v>4.59</c:v>
                </c:pt>
                <c:pt idx="5">
                  <c:v>9.8000000000000007</c:v>
                </c:pt>
                <c:pt idx="6">
                  <c:v>14.44</c:v>
                </c:pt>
                <c:pt idx="7">
                  <c:v>13.75</c:v>
                </c:pt>
                <c:pt idx="8">
                  <c:v>17.559999999999999</c:v>
                </c:pt>
                <c:pt idx="9">
                  <c:v>17.190000000000001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6-4412-B8AC-F4EA2000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767808"/>
        <c:axId val="441766272"/>
      </c:barChart>
      <c:lineChart>
        <c:grouping val="standard"/>
        <c:varyColors val="0"/>
        <c:ser>
          <c:idx val="0"/>
          <c:order val="0"/>
          <c:tx>
            <c:strRef>
              <c:f>'2.4.1'!$B$1</c:f>
              <c:strCache>
                <c:ptCount val="1"/>
                <c:pt idx="0">
                  <c:v>Consolidated budget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'2.4.1'!$B$4:$B$13</c:f>
              <c:numCache>
                <c:formatCode>0.0</c:formatCode>
                <c:ptCount val="10"/>
                <c:pt idx="0">
                  <c:v>-4.37</c:v>
                </c:pt>
                <c:pt idx="1">
                  <c:v>-0.71</c:v>
                </c:pt>
                <c:pt idx="2">
                  <c:v>-0.71</c:v>
                </c:pt>
                <c:pt idx="3">
                  <c:v>-5.68</c:v>
                </c:pt>
                <c:pt idx="4">
                  <c:v>0.49</c:v>
                </c:pt>
                <c:pt idx="5">
                  <c:v>13.97</c:v>
                </c:pt>
                <c:pt idx="6">
                  <c:v>3.87</c:v>
                </c:pt>
                <c:pt idx="7">
                  <c:v>4.01</c:v>
                </c:pt>
                <c:pt idx="8">
                  <c:v>-3</c:v>
                </c:pt>
                <c:pt idx="9">
                  <c:v>-8.9700000000000006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6-4412-B8AC-F4EA200007E6}"/>
            </c:ext>
          </c:extLst>
        </c:ser>
        <c:ser>
          <c:idx val="3"/>
          <c:order val="3"/>
          <c:tx>
            <c:strRef>
              <c:f>'2.4.1'!$E$1</c:f>
              <c:strCache>
                <c:ptCount val="1"/>
                <c:pt idx="0">
                  <c:v>Primary balance (Consolidated budget)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'2.4.1'!$E$4:$E$13</c:f>
              <c:numCache>
                <c:formatCode>0.0</c:formatCode>
                <c:ptCount val="10"/>
                <c:pt idx="0">
                  <c:v>-2.09</c:v>
                </c:pt>
                <c:pt idx="1">
                  <c:v>4.42</c:v>
                </c:pt>
                <c:pt idx="2">
                  <c:v>5.38</c:v>
                </c:pt>
                <c:pt idx="3">
                  <c:v>1.99</c:v>
                </c:pt>
                <c:pt idx="4">
                  <c:v>9.7799999999999994</c:v>
                </c:pt>
                <c:pt idx="5">
                  <c:v>32.270000000000003</c:v>
                </c:pt>
                <c:pt idx="6">
                  <c:v>32.04</c:v>
                </c:pt>
                <c:pt idx="7">
                  <c:v>35.619999999999997</c:v>
                </c:pt>
                <c:pt idx="8">
                  <c:v>27.48</c:v>
                </c:pt>
                <c:pt idx="9">
                  <c:v>23.02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6-4412-B8AC-F4EA2000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8464"/>
        <c:axId val="441760384"/>
      </c:lineChart>
      <c:catAx>
        <c:axId val="4417584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760384"/>
        <c:scaling>
          <c:orientation val="minMax"/>
          <c:max val="4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58464"/>
        <c:crosses val="autoZero"/>
        <c:crossBetween val="between"/>
        <c:majorUnit val="10"/>
      </c:valAx>
      <c:valAx>
        <c:axId val="441766272"/>
        <c:scaling>
          <c:orientation val="minMax"/>
          <c:min val="21"/>
        </c:scaling>
        <c:delete val="1"/>
        <c:axPos val="r"/>
        <c:numFmt formatCode="0" sourceLinked="0"/>
        <c:majorTickMark val="in"/>
        <c:minorTickMark val="none"/>
        <c:tickLblPos val="high"/>
        <c:crossAx val="441767808"/>
        <c:crosses val="max"/>
        <c:crossBetween val="between"/>
        <c:majorUnit val="2"/>
      </c:valAx>
      <c:catAx>
        <c:axId val="44176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17662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900863295702494"/>
          <c:w val="0.96250000000000002"/>
          <c:h val="0.21084337349397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22408136482939"/>
          <c:y val="2.8248107501385105E-2"/>
          <c:w val="0.67223556430446196"/>
          <c:h val="0.8559310009784357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E5C-445E-91D3-6672B61EBC8C}"/>
              </c:ext>
            </c:extLst>
          </c:dPt>
          <c:dPt>
            <c:idx val="1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E5C-445E-91D3-6672B61EBC8C}"/>
              </c:ext>
            </c:extLst>
          </c:dPt>
          <c:dPt>
            <c:idx val="2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E5C-445E-91D3-6672B61EBC8C}"/>
              </c:ext>
            </c:extLst>
          </c:dPt>
          <c:dPt>
            <c:idx val="3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E5C-445E-91D3-6672B61EBC8C}"/>
              </c:ext>
            </c:extLst>
          </c:dPt>
          <c:dPt>
            <c:idx val="4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E5C-445E-91D3-6672B61EBC8C}"/>
              </c:ext>
            </c:extLst>
          </c:dPt>
          <c:dPt>
            <c:idx val="5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E5C-445E-91D3-6672B61EBC8C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E5C-445E-91D3-6672B61EBC8C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E5C-445E-91D3-6672B61EBC8C}"/>
              </c:ext>
            </c:extLst>
          </c:dPt>
          <c:dPt>
            <c:idx val="8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E5C-445E-91D3-6672B61EBC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E5C-445E-91D3-6672B61EBC8C}"/>
              </c:ext>
            </c:extLst>
          </c:dPt>
          <c:dLbls>
            <c:dLbl>
              <c:idx val="0"/>
              <c:layout>
                <c:manualLayout>
                  <c:x val="-6.3976377952755905E-4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(235.9%)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C-445E-91D3-6672B61EBC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(2.9%)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C-445E-91D3-6672B61EBC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(22.2%)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C-445E-91D3-6672B61EBC8C}"/>
                </c:ext>
              </c:extLst>
            </c:dLbl>
            <c:dLbl>
              <c:idx val="3"/>
              <c:layout>
                <c:manualLayout>
                  <c:x val="-3.5000000000000001E-3"/>
                  <c:y val="1.4585731182130014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(36.9%)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C-445E-91D3-6672B61EBC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(10.7%)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C-445E-91D3-6672B61EBC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(0.3%)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C-445E-91D3-6672B61EBC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(22.6%)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C-445E-91D3-6672B61EBC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(1.1%)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C-445E-91D3-6672B61EBC8C}"/>
                </c:ext>
              </c:extLst>
            </c:dLbl>
            <c:dLbl>
              <c:idx val="8"/>
              <c:layout>
                <c:manualLayout>
                  <c:x val="-1.2500000000000153E-2"/>
                  <c:y val="-1.6517534918770362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(10.5%)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C-445E-91D3-6672B61EBC8C}"/>
                </c:ext>
              </c:extLst>
            </c:dLbl>
            <c:dLbl>
              <c:idx val="9"/>
              <c:layout>
                <c:manualLayout>
                  <c:x val="-8.3333333333334859E-3"/>
                  <c:y val="6.532921810699580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(10.4%)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C-445E-91D3-6672B61EBC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'2.4.2'!$A$4:$A$13</c:f>
              <c:strCache>
                <c:ptCount val="10"/>
                <c:pt idx="0">
                  <c:v>Other
 revenues</c:v>
                </c:pt>
                <c:pt idx="1">
                  <c:v>Non-tax 
revenues</c:v>
                </c:pt>
                <c:pt idx="2">
                  <c:v>Other tax
 revenues</c:v>
                </c:pt>
                <c:pt idx="3">
                  <c:v>Royalties</c:v>
                </c:pt>
                <c:pt idx="4">
                  <c:v>Excise tax</c:v>
                </c:pt>
                <c:pt idx="5">
                  <c:v>CIT</c:v>
                </c:pt>
                <c:pt idx="6">
                  <c:v>PIT</c:v>
                </c:pt>
                <c:pt idx="7">
                  <c:v>VAT</c:v>
                </c:pt>
                <c:pt idx="8">
                  <c:v>Tax revenues</c:v>
                </c:pt>
                <c:pt idx="9">
                  <c:v>Revenues,
total</c:v>
                </c:pt>
              </c:strCache>
            </c:strRef>
          </c:cat>
          <c:val>
            <c:numRef>
              <c:f>'2.4.2'!$D$4:$D$13</c:f>
              <c:numCache>
                <c:formatCode>0.0</c:formatCode>
                <c:ptCount val="10"/>
                <c:pt idx="0">
                  <c:v>1.76</c:v>
                </c:pt>
                <c:pt idx="1">
                  <c:v>0.73</c:v>
                </c:pt>
                <c:pt idx="2">
                  <c:v>4.8099999999999996</c:v>
                </c:pt>
                <c:pt idx="3">
                  <c:v>3.74</c:v>
                </c:pt>
                <c:pt idx="4">
                  <c:v>2.81</c:v>
                </c:pt>
                <c:pt idx="5">
                  <c:v>0.09</c:v>
                </c:pt>
                <c:pt idx="6">
                  <c:v>11.07</c:v>
                </c:pt>
                <c:pt idx="7">
                  <c:v>0.93</c:v>
                </c:pt>
                <c:pt idx="8">
                  <c:v>23.44</c:v>
                </c:pt>
                <c:pt idx="9">
                  <c:v>25.93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E5C-445E-91D3-6672B61E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42140928"/>
        <c:axId val="442146816"/>
      </c:barChart>
      <c:catAx>
        <c:axId val="442140928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6816"/>
        <c:crosses val="autoZero"/>
        <c:auto val="1"/>
        <c:lblAlgn val="ctr"/>
        <c:lblOffset val="100"/>
        <c:noMultiLvlLbl val="0"/>
      </c:catAx>
      <c:valAx>
        <c:axId val="442146816"/>
        <c:scaling>
          <c:orientation val="minMax"/>
          <c:max val="30"/>
          <c:min val="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0928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'2.4.3'!$B$4:$B$12</c:f>
              <c:numCache>
                <c:formatCode>0.0</c:formatCode>
                <c:ptCount val="9"/>
                <c:pt idx="0">
                  <c:v>20.399999999999999</c:v>
                </c:pt>
                <c:pt idx="1">
                  <c:v>6.7</c:v>
                </c:pt>
                <c:pt idx="2">
                  <c:v>17.100000000000001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9.56</c:v>
                </c:pt>
                <c:pt idx="7">
                  <c:v>11.37</c:v>
                </c:pt>
                <c:pt idx="8">
                  <c:v>5.6144624937206329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0-42BD-BA9B-B3B69DC12187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'2.4.3'!$C$4:$C$12</c:f>
              <c:numCache>
                <c:formatCode>0.0</c:formatCode>
                <c:ptCount val="9"/>
                <c:pt idx="0">
                  <c:v>11.7</c:v>
                </c:pt>
                <c:pt idx="1">
                  <c:v>12.3</c:v>
                </c:pt>
                <c:pt idx="2">
                  <c:v>9.4</c:v>
                </c:pt>
                <c:pt idx="3">
                  <c:v>10.7</c:v>
                </c:pt>
                <c:pt idx="4">
                  <c:v>5.5</c:v>
                </c:pt>
                <c:pt idx="5">
                  <c:v>3</c:v>
                </c:pt>
                <c:pt idx="6">
                  <c:v>8.17</c:v>
                </c:pt>
                <c:pt idx="7">
                  <c:v>4.5999999999999996</c:v>
                </c:pt>
                <c:pt idx="8">
                  <c:v>1.0641286751114118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0-42BD-BA9B-B3B69DC12187}"/>
            </c:ext>
          </c:extLst>
        </c:ser>
        <c:ser>
          <c:idx val="4"/>
          <c:order val="2"/>
          <c:tx>
            <c:strRef>
              <c:f>'2.4.3'!$E$1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'2.4.3'!$E$4:$E$12</c:f>
              <c:numCache>
                <c:formatCode>0.0</c:formatCode>
                <c:ptCount val="9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0.24650555113737826</c:v>
                </c:pt>
                <c:pt idx="7">
                  <c:v>2.2000000000000002</c:v>
                </c:pt>
                <c:pt idx="8">
                  <c:v>0.29247930142171663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0-42BD-BA9B-B3B69DC12187}"/>
            </c:ext>
          </c:extLst>
        </c:ser>
        <c:ser>
          <c:idx val="5"/>
          <c:order val="3"/>
          <c:tx>
            <c:strRef>
              <c:f>'2.4.3'!$F$1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'2.4.3'!$F$4:$F$12</c:f>
              <c:numCache>
                <c:formatCode>0.0</c:formatCode>
                <c:ptCount val="9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0.16</c:v>
                </c:pt>
                <c:pt idx="8">
                  <c:v>0.70854487386294041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0-42BD-BA9B-B3B69DC12187}"/>
            </c:ext>
          </c:extLst>
        </c:ser>
        <c:ser>
          <c:idx val="1"/>
          <c:order val="4"/>
          <c:tx>
            <c:strRef>
              <c:f>'2.4.3'!$D$1</c:f>
              <c:strCache>
                <c:ptCount val="1"/>
                <c:pt idx="0">
                  <c:v>Legalization of cars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'2.4.3'!$D$4:$D$12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0.31</c:v>
                </c:pt>
                <c:pt idx="8">
                  <c:v>2.7416881827797863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0-42BD-BA9B-B3B69DC12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3306752"/>
        <c:axId val="443308672"/>
      </c:barChart>
      <c:lineChart>
        <c:grouping val="standard"/>
        <c:varyColors val="0"/>
        <c:ser>
          <c:idx val="3"/>
          <c:order val="5"/>
          <c:tx>
            <c:strRef>
              <c:f>'2.4.3'!$G$1</c:f>
              <c:strCache>
                <c:ptCount val="1"/>
                <c:pt idx="0">
                  <c:v> Changes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'2.4.3'!$G$4:$G$12</c:f>
              <c:numCache>
                <c:formatCode>0.0</c:formatCode>
                <c:ptCount val="9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18.170000000000002</c:v>
                </c:pt>
                <c:pt idx="7">
                  <c:v>18.61</c:v>
                </c:pt>
                <c:pt idx="8">
                  <c:v>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0-42BD-BA9B-B3B69DC12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6752"/>
        <c:axId val="443308672"/>
      </c:lineChart>
      <c:catAx>
        <c:axId val="443306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8672"/>
        <c:crosses val="autoZero"/>
        <c:auto val="1"/>
        <c:lblAlgn val="ctr"/>
        <c:lblOffset val="100"/>
        <c:tickMarkSkip val="8"/>
        <c:noMultiLvlLbl val="0"/>
      </c:catAx>
      <c:valAx>
        <c:axId val="443308672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67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3333333333333332E-3"/>
          <c:y val="0.76114773788869616"/>
          <c:w val="0.9916666666666667"/>
          <c:h val="0.237288135593220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'1.11'!$B$4:$B$607</c:f>
              <c:numCache>
                <c:formatCode>0.00</c:formatCode>
                <c:ptCount val="604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2.25</c:v>
                </c:pt>
                <c:pt idx="453">
                  <c:v>2.25</c:v>
                </c:pt>
                <c:pt idx="454">
                  <c:v>2.25</c:v>
                </c:pt>
                <c:pt idx="455">
                  <c:v>2.25</c:v>
                </c:pt>
                <c:pt idx="456">
                  <c:v>2.25</c:v>
                </c:pt>
                <c:pt idx="457">
                  <c:v>2.25</c:v>
                </c:pt>
                <c:pt idx="458">
                  <c:v>2.25</c:v>
                </c:pt>
                <c:pt idx="459">
                  <c:v>2.25</c:v>
                </c:pt>
                <c:pt idx="460">
                  <c:v>2.25</c:v>
                </c:pt>
                <c:pt idx="461">
                  <c:v>2.25</c:v>
                </c:pt>
                <c:pt idx="462">
                  <c:v>2.25</c:v>
                </c:pt>
                <c:pt idx="463">
                  <c:v>2.25</c:v>
                </c:pt>
                <c:pt idx="464">
                  <c:v>2.25</c:v>
                </c:pt>
                <c:pt idx="465">
                  <c:v>2.25</c:v>
                </c:pt>
                <c:pt idx="466">
                  <c:v>2.25</c:v>
                </c:pt>
                <c:pt idx="467">
                  <c:v>2.25</c:v>
                </c:pt>
                <c:pt idx="468">
                  <c:v>2.25</c:v>
                </c:pt>
                <c:pt idx="469">
                  <c:v>2.25</c:v>
                </c:pt>
                <c:pt idx="470">
                  <c:v>2.25</c:v>
                </c:pt>
                <c:pt idx="471">
                  <c:v>2.25</c:v>
                </c:pt>
                <c:pt idx="472">
                  <c:v>2.25</c:v>
                </c:pt>
                <c:pt idx="473">
                  <c:v>2.25</c:v>
                </c:pt>
                <c:pt idx="474">
                  <c:v>2.25</c:v>
                </c:pt>
                <c:pt idx="475">
                  <c:v>2.25</c:v>
                </c:pt>
                <c:pt idx="476">
                  <c:v>2.25</c:v>
                </c:pt>
                <c:pt idx="477">
                  <c:v>2.25</c:v>
                </c:pt>
                <c:pt idx="478">
                  <c:v>2.25</c:v>
                </c:pt>
                <c:pt idx="479">
                  <c:v>2.25</c:v>
                </c:pt>
                <c:pt idx="480">
                  <c:v>2.25</c:v>
                </c:pt>
                <c:pt idx="481">
                  <c:v>2.25</c:v>
                </c:pt>
                <c:pt idx="482">
                  <c:v>2.25</c:v>
                </c:pt>
                <c:pt idx="483">
                  <c:v>2.25</c:v>
                </c:pt>
                <c:pt idx="484">
                  <c:v>2.25</c:v>
                </c:pt>
                <c:pt idx="485">
                  <c:v>2.25</c:v>
                </c:pt>
                <c:pt idx="486">
                  <c:v>2.25</c:v>
                </c:pt>
                <c:pt idx="487">
                  <c:v>2.25</c:v>
                </c:pt>
                <c:pt idx="488">
                  <c:v>2.25</c:v>
                </c:pt>
                <c:pt idx="489">
                  <c:v>2.25</c:v>
                </c:pt>
                <c:pt idx="490">
                  <c:v>2.25</c:v>
                </c:pt>
                <c:pt idx="491">
                  <c:v>2.25</c:v>
                </c:pt>
                <c:pt idx="492">
                  <c:v>2.25</c:v>
                </c:pt>
                <c:pt idx="493">
                  <c:v>2.25</c:v>
                </c:pt>
                <c:pt idx="494">
                  <c:v>2.25</c:v>
                </c:pt>
                <c:pt idx="495">
                  <c:v>2.25</c:v>
                </c:pt>
                <c:pt idx="496">
                  <c:v>2.25</c:v>
                </c:pt>
                <c:pt idx="497">
                  <c:v>2.25</c:v>
                </c:pt>
                <c:pt idx="498">
                  <c:v>2.25</c:v>
                </c:pt>
                <c:pt idx="499">
                  <c:v>2.25</c:v>
                </c:pt>
                <c:pt idx="500">
                  <c:v>2.25</c:v>
                </c:pt>
                <c:pt idx="501">
                  <c:v>2.25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9-44F5-B596-A33555D0799A}"/>
            </c:ext>
          </c:extLst>
        </c:ser>
        <c:ser>
          <c:idx val="1"/>
          <c:order val="1"/>
          <c:tx>
            <c:strRef>
              <c:f>'1.11'!$C$1</c:f>
              <c:strCache>
                <c:ptCount val="1"/>
                <c:pt idx="0">
                  <c:v>CB of Russia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'1.11'!$C$4:$C$607</c:f>
              <c:numCache>
                <c:formatCode>0.00</c:formatCode>
                <c:ptCount val="60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9.75</c:v>
                </c:pt>
                <c:pt idx="61">
                  <c:v>9.75</c:v>
                </c:pt>
                <c:pt idx="62">
                  <c:v>9.75</c:v>
                </c:pt>
                <c:pt idx="63">
                  <c:v>9.75</c:v>
                </c:pt>
                <c:pt idx="64">
                  <c:v>9.75</c:v>
                </c:pt>
                <c:pt idx="65">
                  <c:v>9.75</c:v>
                </c:pt>
                <c:pt idx="66">
                  <c:v>9.75</c:v>
                </c:pt>
                <c:pt idx="67">
                  <c:v>9.75</c:v>
                </c:pt>
                <c:pt idx="68">
                  <c:v>9.75</c:v>
                </c:pt>
                <c:pt idx="69">
                  <c:v>9.75</c:v>
                </c:pt>
                <c:pt idx="70">
                  <c:v>9.75</c:v>
                </c:pt>
                <c:pt idx="71">
                  <c:v>9.75</c:v>
                </c:pt>
                <c:pt idx="72">
                  <c:v>9.75</c:v>
                </c:pt>
                <c:pt idx="73">
                  <c:v>9.75</c:v>
                </c:pt>
                <c:pt idx="74">
                  <c:v>9.75</c:v>
                </c:pt>
                <c:pt idx="75">
                  <c:v>9.75</c:v>
                </c:pt>
                <c:pt idx="76">
                  <c:v>9.75</c:v>
                </c:pt>
                <c:pt idx="77">
                  <c:v>9.75</c:v>
                </c:pt>
                <c:pt idx="78">
                  <c:v>9.75</c:v>
                </c:pt>
                <c:pt idx="79">
                  <c:v>9.75</c:v>
                </c:pt>
                <c:pt idx="80">
                  <c:v>9.75</c:v>
                </c:pt>
                <c:pt idx="81">
                  <c:v>9.75</c:v>
                </c:pt>
                <c:pt idx="82">
                  <c:v>9.75</c:v>
                </c:pt>
                <c:pt idx="83">
                  <c:v>9.75</c:v>
                </c:pt>
                <c:pt idx="84">
                  <c:v>9.75</c:v>
                </c:pt>
                <c:pt idx="85">
                  <c:v>9.75</c:v>
                </c:pt>
                <c:pt idx="86">
                  <c:v>9.25</c:v>
                </c:pt>
                <c:pt idx="87">
                  <c:v>9.25</c:v>
                </c:pt>
                <c:pt idx="88">
                  <c:v>9.25</c:v>
                </c:pt>
                <c:pt idx="89">
                  <c:v>9.25</c:v>
                </c:pt>
                <c:pt idx="90">
                  <c:v>9.25</c:v>
                </c:pt>
                <c:pt idx="91">
                  <c:v>9.25</c:v>
                </c:pt>
                <c:pt idx="92">
                  <c:v>9.25</c:v>
                </c:pt>
                <c:pt idx="93">
                  <c:v>9.25</c:v>
                </c:pt>
                <c:pt idx="94">
                  <c:v>9.25</c:v>
                </c:pt>
                <c:pt idx="95">
                  <c:v>9.25</c:v>
                </c:pt>
                <c:pt idx="96">
                  <c:v>9.25</c:v>
                </c:pt>
                <c:pt idx="97">
                  <c:v>9.25</c:v>
                </c:pt>
                <c:pt idx="98">
                  <c:v>9.25</c:v>
                </c:pt>
                <c:pt idx="99">
                  <c:v>9.25</c:v>
                </c:pt>
                <c:pt idx="100">
                  <c:v>9.25</c:v>
                </c:pt>
                <c:pt idx="101">
                  <c:v>9.25</c:v>
                </c:pt>
                <c:pt idx="102">
                  <c:v>9.25</c:v>
                </c:pt>
                <c:pt idx="103">
                  <c:v>9.25</c:v>
                </c:pt>
                <c:pt idx="104">
                  <c:v>9.25</c:v>
                </c:pt>
                <c:pt idx="105">
                  <c:v>9.25</c:v>
                </c:pt>
                <c:pt idx="106">
                  <c:v>9.25</c:v>
                </c:pt>
                <c:pt idx="107">
                  <c:v>9.25</c:v>
                </c:pt>
                <c:pt idx="108">
                  <c:v>9.25</c:v>
                </c:pt>
                <c:pt idx="109">
                  <c:v>9.25</c:v>
                </c:pt>
                <c:pt idx="110">
                  <c:v>9.25</c:v>
                </c:pt>
                <c:pt idx="111">
                  <c:v>9.25</c:v>
                </c:pt>
                <c:pt idx="112">
                  <c:v>9.25</c:v>
                </c:pt>
                <c:pt idx="113">
                  <c:v>9.25</c:v>
                </c:pt>
                <c:pt idx="114">
                  <c:v>9.25</c:v>
                </c:pt>
                <c:pt idx="115">
                  <c:v>9.25</c:v>
                </c:pt>
                <c:pt idx="116">
                  <c:v>9.25</c:v>
                </c:pt>
                <c:pt idx="117">
                  <c:v>9.25</c:v>
                </c:pt>
                <c:pt idx="118">
                  <c:v>9.25</c:v>
                </c:pt>
                <c:pt idx="119">
                  <c:v>9.25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8.25</c:v>
                </c:pt>
                <c:pt idx="215">
                  <c:v>8.25</c:v>
                </c:pt>
                <c:pt idx="216">
                  <c:v>8.25</c:v>
                </c:pt>
                <c:pt idx="217">
                  <c:v>8.25</c:v>
                </c:pt>
                <c:pt idx="218">
                  <c:v>8.25</c:v>
                </c:pt>
                <c:pt idx="219">
                  <c:v>8.25</c:v>
                </c:pt>
                <c:pt idx="220">
                  <c:v>8.25</c:v>
                </c:pt>
                <c:pt idx="221">
                  <c:v>8.25</c:v>
                </c:pt>
                <c:pt idx="222">
                  <c:v>8.25</c:v>
                </c:pt>
                <c:pt idx="223">
                  <c:v>8.25</c:v>
                </c:pt>
                <c:pt idx="224">
                  <c:v>8.25</c:v>
                </c:pt>
                <c:pt idx="225">
                  <c:v>8.25</c:v>
                </c:pt>
                <c:pt idx="226">
                  <c:v>8.25</c:v>
                </c:pt>
                <c:pt idx="227">
                  <c:v>8.25</c:v>
                </c:pt>
                <c:pt idx="228">
                  <c:v>8.25</c:v>
                </c:pt>
                <c:pt idx="229">
                  <c:v>8.25</c:v>
                </c:pt>
                <c:pt idx="230">
                  <c:v>8.25</c:v>
                </c:pt>
                <c:pt idx="231">
                  <c:v>8.25</c:v>
                </c:pt>
                <c:pt idx="232">
                  <c:v>8.25</c:v>
                </c:pt>
                <c:pt idx="233">
                  <c:v>8.25</c:v>
                </c:pt>
                <c:pt idx="234">
                  <c:v>8.25</c:v>
                </c:pt>
                <c:pt idx="235">
                  <c:v>8.25</c:v>
                </c:pt>
                <c:pt idx="236">
                  <c:v>8.25</c:v>
                </c:pt>
                <c:pt idx="237">
                  <c:v>8.25</c:v>
                </c:pt>
                <c:pt idx="238">
                  <c:v>8.25</c:v>
                </c:pt>
                <c:pt idx="239">
                  <c:v>8.25</c:v>
                </c:pt>
                <c:pt idx="240">
                  <c:v>8.25</c:v>
                </c:pt>
                <c:pt idx="241">
                  <c:v>8.25</c:v>
                </c:pt>
                <c:pt idx="242">
                  <c:v>8.25</c:v>
                </c:pt>
                <c:pt idx="243">
                  <c:v>8.25</c:v>
                </c:pt>
                <c:pt idx="244">
                  <c:v>8.25</c:v>
                </c:pt>
                <c:pt idx="245">
                  <c:v>8.25</c:v>
                </c:pt>
                <c:pt idx="246">
                  <c:v>8.25</c:v>
                </c:pt>
                <c:pt idx="247">
                  <c:v>8.25</c:v>
                </c:pt>
                <c:pt idx="248">
                  <c:v>8.25</c:v>
                </c:pt>
                <c:pt idx="249">
                  <c:v>8.25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7.5</c:v>
                </c:pt>
                <c:pt idx="291">
                  <c:v>7.5</c:v>
                </c:pt>
                <c:pt idx="292">
                  <c:v>7.5</c:v>
                </c:pt>
                <c:pt idx="293">
                  <c:v>7.5</c:v>
                </c:pt>
                <c:pt idx="294">
                  <c:v>7.5</c:v>
                </c:pt>
                <c:pt idx="295">
                  <c:v>7.5</c:v>
                </c:pt>
                <c:pt idx="296">
                  <c:v>7.5</c:v>
                </c:pt>
                <c:pt idx="297">
                  <c:v>7.5</c:v>
                </c:pt>
                <c:pt idx="298">
                  <c:v>7.5</c:v>
                </c:pt>
                <c:pt idx="299">
                  <c:v>7.5</c:v>
                </c:pt>
                <c:pt idx="300">
                  <c:v>7.5</c:v>
                </c:pt>
                <c:pt idx="301">
                  <c:v>7.5</c:v>
                </c:pt>
                <c:pt idx="302">
                  <c:v>7.5</c:v>
                </c:pt>
                <c:pt idx="303">
                  <c:v>7.5</c:v>
                </c:pt>
                <c:pt idx="304">
                  <c:v>7.5</c:v>
                </c:pt>
                <c:pt idx="305">
                  <c:v>7.5</c:v>
                </c:pt>
                <c:pt idx="306">
                  <c:v>7.5</c:v>
                </c:pt>
                <c:pt idx="307">
                  <c:v>7.5</c:v>
                </c:pt>
                <c:pt idx="308">
                  <c:v>7.5</c:v>
                </c:pt>
                <c:pt idx="309">
                  <c:v>7.5</c:v>
                </c:pt>
                <c:pt idx="310">
                  <c:v>7.5</c:v>
                </c:pt>
                <c:pt idx="311">
                  <c:v>7.5</c:v>
                </c:pt>
                <c:pt idx="312">
                  <c:v>7.5</c:v>
                </c:pt>
                <c:pt idx="313">
                  <c:v>7.5</c:v>
                </c:pt>
                <c:pt idx="314">
                  <c:v>7.5</c:v>
                </c:pt>
                <c:pt idx="315">
                  <c:v>7.5</c:v>
                </c:pt>
                <c:pt idx="316">
                  <c:v>7.5</c:v>
                </c:pt>
                <c:pt idx="317">
                  <c:v>7.5</c:v>
                </c:pt>
                <c:pt idx="318">
                  <c:v>7.5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7.5</c:v>
                </c:pt>
                <c:pt idx="446">
                  <c:v>7.5</c:v>
                </c:pt>
                <c:pt idx="447">
                  <c:v>7.5</c:v>
                </c:pt>
                <c:pt idx="448">
                  <c:v>7.5</c:v>
                </c:pt>
                <c:pt idx="449">
                  <c:v>7.5</c:v>
                </c:pt>
                <c:pt idx="450">
                  <c:v>7.5</c:v>
                </c:pt>
                <c:pt idx="451">
                  <c:v>7.5</c:v>
                </c:pt>
                <c:pt idx="452">
                  <c:v>7.5</c:v>
                </c:pt>
                <c:pt idx="453">
                  <c:v>7.5</c:v>
                </c:pt>
                <c:pt idx="454">
                  <c:v>7.5</c:v>
                </c:pt>
                <c:pt idx="455">
                  <c:v>7.5</c:v>
                </c:pt>
                <c:pt idx="456">
                  <c:v>7.5</c:v>
                </c:pt>
                <c:pt idx="457">
                  <c:v>7.5</c:v>
                </c:pt>
                <c:pt idx="458">
                  <c:v>7.5</c:v>
                </c:pt>
                <c:pt idx="459">
                  <c:v>7.5</c:v>
                </c:pt>
                <c:pt idx="460">
                  <c:v>7.5</c:v>
                </c:pt>
                <c:pt idx="461">
                  <c:v>7.5</c:v>
                </c:pt>
                <c:pt idx="462">
                  <c:v>7.5</c:v>
                </c:pt>
                <c:pt idx="463">
                  <c:v>7.5</c:v>
                </c:pt>
                <c:pt idx="464">
                  <c:v>7.5</c:v>
                </c:pt>
                <c:pt idx="465">
                  <c:v>7.5</c:v>
                </c:pt>
                <c:pt idx="466">
                  <c:v>7.5</c:v>
                </c:pt>
                <c:pt idx="467">
                  <c:v>7.5</c:v>
                </c:pt>
                <c:pt idx="468">
                  <c:v>7.5</c:v>
                </c:pt>
                <c:pt idx="469">
                  <c:v>7.5</c:v>
                </c:pt>
                <c:pt idx="470">
                  <c:v>7.5</c:v>
                </c:pt>
                <c:pt idx="471">
                  <c:v>7.5</c:v>
                </c:pt>
                <c:pt idx="472">
                  <c:v>7.5</c:v>
                </c:pt>
                <c:pt idx="473">
                  <c:v>7.5</c:v>
                </c:pt>
                <c:pt idx="474">
                  <c:v>7.5</c:v>
                </c:pt>
                <c:pt idx="475">
                  <c:v>7.5</c:v>
                </c:pt>
                <c:pt idx="476">
                  <c:v>7.5</c:v>
                </c:pt>
                <c:pt idx="477">
                  <c:v>7.5</c:v>
                </c:pt>
                <c:pt idx="478">
                  <c:v>7.5</c:v>
                </c:pt>
                <c:pt idx="479">
                  <c:v>7.5</c:v>
                </c:pt>
                <c:pt idx="480">
                  <c:v>7.5</c:v>
                </c:pt>
                <c:pt idx="481">
                  <c:v>7.5</c:v>
                </c:pt>
                <c:pt idx="482">
                  <c:v>7.5</c:v>
                </c:pt>
                <c:pt idx="483">
                  <c:v>7.5</c:v>
                </c:pt>
                <c:pt idx="484">
                  <c:v>7.5</c:v>
                </c:pt>
                <c:pt idx="485">
                  <c:v>7.5</c:v>
                </c:pt>
                <c:pt idx="486">
                  <c:v>7.5</c:v>
                </c:pt>
                <c:pt idx="487">
                  <c:v>7.5</c:v>
                </c:pt>
                <c:pt idx="488">
                  <c:v>7.5</c:v>
                </c:pt>
                <c:pt idx="489">
                  <c:v>7.5</c:v>
                </c:pt>
                <c:pt idx="490">
                  <c:v>7.5</c:v>
                </c:pt>
                <c:pt idx="491">
                  <c:v>7.5</c:v>
                </c:pt>
                <c:pt idx="492">
                  <c:v>7.5</c:v>
                </c:pt>
                <c:pt idx="493">
                  <c:v>7.5</c:v>
                </c:pt>
                <c:pt idx="494">
                  <c:v>7.5</c:v>
                </c:pt>
                <c:pt idx="495">
                  <c:v>7.5</c:v>
                </c:pt>
                <c:pt idx="496">
                  <c:v>7.5</c:v>
                </c:pt>
                <c:pt idx="497">
                  <c:v>7.5</c:v>
                </c:pt>
                <c:pt idx="498">
                  <c:v>7.5</c:v>
                </c:pt>
                <c:pt idx="499">
                  <c:v>7.5</c:v>
                </c:pt>
                <c:pt idx="500">
                  <c:v>7.5</c:v>
                </c:pt>
                <c:pt idx="501">
                  <c:v>7.5</c:v>
                </c:pt>
                <c:pt idx="502">
                  <c:v>7.5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7.5</c:v>
                </c:pt>
                <c:pt idx="508">
                  <c:v>7.5</c:v>
                </c:pt>
                <c:pt idx="509">
                  <c:v>7.5</c:v>
                </c:pt>
                <c:pt idx="510">
                  <c:v>7.75</c:v>
                </c:pt>
                <c:pt idx="511">
                  <c:v>7.75</c:v>
                </c:pt>
                <c:pt idx="512">
                  <c:v>7.75</c:v>
                </c:pt>
                <c:pt idx="513">
                  <c:v>7.75</c:v>
                </c:pt>
                <c:pt idx="514">
                  <c:v>7.75</c:v>
                </c:pt>
                <c:pt idx="515">
                  <c:v>7.75</c:v>
                </c:pt>
                <c:pt idx="516">
                  <c:v>7.75</c:v>
                </c:pt>
                <c:pt idx="517">
                  <c:v>7.75</c:v>
                </c:pt>
                <c:pt idx="518">
                  <c:v>7.75</c:v>
                </c:pt>
                <c:pt idx="519">
                  <c:v>7.75</c:v>
                </c:pt>
                <c:pt idx="520">
                  <c:v>7.75</c:v>
                </c:pt>
                <c:pt idx="521">
                  <c:v>7.75</c:v>
                </c:pt>
                <c:pt idx="522">
                  <c:v>7.75</c:v>
                </c:pt>
                <c:pt idx="523">
                  <c:v>7.75</c:v>
                </c:pt>
                <c:pt idx="524">
                  <c:v>7.75</c:v>
                </c:pt>
                <c:pt idx="525">
                  <c:v>7.75</c:v>
                </c:pt>
                <c:pt idx="526">
                  <c:v>7.75</c:v>
                </c:pt>
                <c:pt idx="527">
                  <c:v>7.75</c:v>
                </c:pt>
                <c:pt idx="528">
                  <c:v>7.75</c:v>
                </c:pt>
                <c:pt idx="529">
                  <c:v>7.75</c:v>
                </c:pt>
                <c:pt idx="530">
                  <c:v>7.75</c:v>
                </c:pt>
                <c:pt idx="531">
                  <c:v>7.75</c:v>
                </c:pt>
                <c:pt idx="532">
                  <c:v>7.75</c:v>
                </c:pt>
                <c:pt idx="533">
                  <c:v>7.75</c:v>
                </c:pt>
                <c:pt idx="534">
                  <c:v>7.75</c:v>
                </c:pt>
                <c:pt idx="535">
                  <c:v>7.75</c:v>
                </c:pt>
                <c:pt idx="536">
                  <c:v>7.75</c:v>
                </c:pt>
                <c:pt idx="537">
                  <c:v>7.75</c:v>
                </c:pt>
                <c:pt idx="538">
                  <c:v>7.75</c:v>
                </c:pt>
                <c:pt idx="539">
                  <c:v>7.75</c:v>
                </c:pt>
                <c:pt idx="540">
                  <c:v>7.75</c:v>
                </c:pt>
                <c:pt idx="541">
                  <c:v>7.75</c:v>
                </c:pt>
                <c:pt idx="542">
                  <c:v>7.75</c:v>
                </c:pt>
                <c:pt idx="543">
                  <c:v>7.75</c:v>
                </c:pt>
                <c:pt idx="544">
                  <c:v>7.75</c:v>
                </c:pt>
                <c:pt idx="545">
                  <c:v>7.75</c:v>
                </c:pt>
                <c:pt idx="546">
                  <c:v>7.75</c:v>
                </c:pt>
                <c:pt idx="547">
                  <c:v>7.75</c:v>
                </c:pt>
                <c:pt idx="548">
                  <c:v>7.75</c:v>
                </c:pt>
                <c:pt idx="549">
                  <c:v>7.75</c:v>
                </c:pt>
                <c:pt idx="550">
                  <c:v>7.75</c:v>
                </c:pt>
                <c:pt idx="551">
                  <c:v>7.75</c:v>
                </c:pt>
                <c:pt idx="552">
                  <c:v>7.75</c:v>
                </c:pt>
                <c:pt idx="553">
                  <c:v>7.75</c:v>
                </c:pt>
                <c:pt idx="554">
                  <c:v>7.75</c:v>
                </c:pt>
                <c:pt idx="555">
                  <c:v>7.75</c:v>
                </c:pt>
                <c:pt idx="556">
                  <c:v>7.75</c:v>
                </c:pt>
                <c:pt idx="557">
                  <c:v>7.75</c:v>
                </c:pt>
                <c:pt idx="558">
                  <c:v>7.75</c:v>
                </c:pt>
                <c:pt idx="559">
                  <c:v>7.75</c:v>
                </c:pt>
                <c:pt idx="560">
                  <c:v>7.75</c:v>
                </c:pt>
                <c:pt idx="561">
                  <c:v>7.75</c:v>
                </c:pt>
                <c:pt idx="562">
                  <c:v>7.75</c:v>
                </c:pt>
                <c:pt idx="563">
                  <c:v>7.75</c:v>
                </c:pt>
                <c:pt idx="564">
                  <c:v>7.75</c:v>
                </c:pt>
                <c:pt idx="565">
                  <c:v>7.75</c:v>
                </c:pt>
                <c:pt idx="566">
                  <c:v>7.75</c:v>
                </c:pt>
                <c:pt idx="567">
                  <c:v>7.75</c:v>
                </c:pt>
                <c:pt idx="568">
                  <c:v>7.75</c:v>
                </c:pt>
                <c:pt idx="569">
                  <c:v>7.75</c:v>
                </c:pt>
                <c:pt idx="570">
                  <c:v>7.75</c:v>
                </c:pt>
                <c:pt idx="571">
                  <c:v>7.75</c:v>
                </c:pt>
                <c:pt idx="572">
                  <c:v>7.75</c:v>
                </c:pt>
                <c:pt idx="573">
                  <c:v>7.75</c:v>
                </c:pt>
                <c:pt idx="574">
                  <c:v>7.75</c:v>
                </c:pt>
                <c:pt idx="575">
                  <c:v>7.75</c:v>
                </c:pt>
                <c:pt idx="576">
                  <c:v>7.75</c:v>
                </c:pt>
                <c:pt idx="577">
                  <c:v>7.75</c:v>
                </c:pt>
                <c:pt idx="578">
                  <c:v>7.75</c:v>
                </c:pt>
                <c:pt idx="579">
                  <c:v>7.75</c:v>
                </c:pt>
                <c:pt idx="580">
                  <c:v>7.75</c:v>
                </c:pt>
                <c:pt idx="581">
                  <c:v>7.75</c:v>
                </c:pt>
                <c:pt idx="582">
                  <c:v>7.75</c:v>
                </c:pt>
                <c:pt idx="583">
                  <c:v>7.75</c:v>
                </c:pt>
                <c:pt idx="584">
                  <c:v>7.75</c:v>
                </c:pt>
                <c:pt idx="585">
                  <c:v>7.75</c:v>
                </c:pt>
                <c:pt idx="586">
                  <c:v>7.75</c:v>
                </c:pt>
                <c:pt idx="587">
                  <c:v>7.75</c:v>
                </c:pt>
                <c:pt idx="588">
                  <c:v>7.75</c:v>
                </c:pt>
                <c:pt idx="589">
                  <c:v>7.75</c:v>
                </c:pt>
                <c:pt idx="590">
                  <c:v>7.75</c:v>
                </c:pt>
                <c:pt idx="591">
                  <c:v>7.75</c:v>
                </c:pt>
                <c:pt idx="592">
                  <c:v>7.75</c:v>
                </c:pt>
                <c:pt idx="593">
                  <c:v>7.75</c:v>
                </c:pt>
                <c:pt idx="594">
                  <c:v>7.75</c:v>
                </c:pt>
                <c:pt idx="595">
                  <c:v>7.75</c:v>
                </c:pt>
                <c:pt idx="596">
                  <c:v>7.75</c:v>
                </c:pt>
                <c:pt idx="597">
                  <c:v>7.75</c:v>
                </c:pt>
                <c:pt idx="598">
                  <c:v>7.75</c:v>
                </c:pt>
                <c:pt idx="599">
                  <c:v>7.75</c:v>
                </c:pt>
                <c:pt idx="600">
                  <c:v>7.75</c:v>
                </c:pt>
                <c:pt idx="601">
                  <c:v>7.75</c:v>
                </c:pt>
                <c:pt idx="602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9-44F5-B596-A33555D0799A}"/>
            </c:ext>
          </c:extLst>
        </c:ser>
        <c:ser>
          <c:idx val="2"/>
          <c:order val="2"/>
          <c:tx>
            <c:strRef>
              <c:f>'1.11'!$D$1</c:f>
              <c:strCache>
                <c:ptCount val="1"/>
                <c:pt idx="0">
                  <c:v>NB of Georgia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'1.11'!$D$4:$D$607</c:f>
              <c:numCache>
                <c:formatCode>0.00</c:formatCode>
                <c:ptCount val="60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6.75</c:v>
                </c:pt>
                <c:pt idx="18">
                  <c:v>6.75</c:v>
                </c:pt>
                <c:pt idx="19">
                  <c:v>6.75</c:v>
                </c:pt>
                <c:pt idx="20">
                  <c:v>6.75</c:v>
                </c:pt>
                <c:pt idx="21">
                  <c:v>6.75</c:v>
                </c:pt>
                <c:pt idx="22">
                  <c:v>6.75</c:v>
                </c:pt>
                <c:pt idx="23">
                  <c:v>6.75</c:v>
                </c:pt>
                <c:pt idx="24">
                  <c:v>6.75</c:v>
                </c:pt>
                <c:pt idx="25">
                  <c:v>6.75</c:v>
                </c:pt>
                <c:pt idx="26">
                  <c:v>6.75</c:v>
                </c:pt>
                <c:pt idx="27">
                  <c:v>6.75</c:v>
                </c:pt>
                <c:pt idx="28">
                  <c:v>6.75</c:v>
                </c:pt>
                <c:pt idx="29">
                  <c:v>6.75</c:v>
                </c:pt>
                <c:pt idx="30">
                  <c:v>6.75</c:v>
                </c:pt>
                <c:pt idx="31">
                  <c:v>6.75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6.75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6.75</c:v>
                </c:pt>
                <c:pt idx="41">
                  <c:v>6.75</c:v>
                </c:pt>
                <c:pt idx="42">
                  <c:v>6.75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6.75</c:v>
                </c:pt>
                <c:pt idx="47">
                  <c:v>6.75</c:v>
                </c:pt>
                <c:pt idx="48">
                  <c:v>6.75</c:v>
                </c:pt>
                <c:pt idx="49">
                  <c:v>6.75</c:v>
                </c:pt>
                <c:pt idx="50">
                  <c:v>6.75</c:v>
                </c:pt>
                <c:pt idx="51">
                  <c:v>6.75</c:v>
                </c:pt>
                <c:pt idx="52">
                  <c:v>6.75</c:v>
                </c:pt>
                <c:pt idx="53">
                  <c:v>6.75</c:v>
                </c:pt>
                <c:pt idx="54">
                  <c:v>6.75</c:v>
                </c:pt>
                <c:pt idx="55">
                  <c:v>6.75</c:v>
                </c:pt>
                <c:pt idx="56">
                  <c:v>6.75</c:v>
                </c:pt>
                <c:pt idx="57">
                  <c:v>6.75</c:v>
                </c:pt>
                <c:pt idx="58">
                  <c:v>6.75</c:v>
                </c:pt>
                <c:pt idx="59">
                  <c:v>6.75</c:v>
                </c:pt>
                <c:pt idx="60">
                  <c:v>6.75</c:v>
                </c:pt>
                <c:pt idx="61">
                  <c:v>6.75</c:v>
                </c:pt>
                <c:pt idx="62">
                  <c:v>6.75</c:v>
                </c:pt>
                <c:pt idx="63">
                  <c:v>6.75</c:v>
                </c:pt>
                <c:pt idx="64">
                  <c:v>6.75</c:v>
                </c:pt>
                <c:pt idx="65">
                  <c:v>6.75</c:v>
                </c:pt>
                <c:pt idx="66">
                  <c:v>6.75</c:v>
                </c:pt>
                <c:pt idx="67">
                  <c:v>6.75</c:v>
                </c:pt>
                <c:pt idx="68">
                  <c:v>6.75</c:v>
                </c:pt>
                <c:pt idx="69">
                  <c:v>6.75</c:v>
                </c:pt>
                <c:pt idx="70">
                  <c:v>6.75</c:v>
                </c:pt>
                <c:pt idx="71">
                  <c:v>6.75</c:v>
                </c:pt>
                <c:pt idx="72">
                  <c:v>6.75</c:v>
                </c:pt>
                <c:pt idx="73">
                  <c:v>6.75</c:v>
                </c:pt>
                <c:pt idx="74">
                  <c:v>6.75</c:v>
                </c:pt>
                <c:pt idx="75">
                  <c:v>6.75</c:v>
                </c:pt>
                <c:pt idx="76">
                  <c:v>6.75</c:v>
                </c:pt>
                <c:pt idx="77">
                  <c:v>6.75</c:v>
                </c:pt>
                <c:pt idx="78">
                  <c:v>6.75</c:v>
                </c:pt>
                <c:pt idx="79">
                  <c:v>6.75</c:v>
                </c:pt>
                <c:pt idx="80">
                  <c:v>6.75</c:v>
                </c:pt>
                <c:pt idx="81">
                  <c:v>6.75</c:v>
                </c:pt>
                <c:pt idx="82">
                  <c:v>6.75</c:v>
                </c:pt>
                <c:pt idx="83">
                  <c:v>6.75</c:v>
                </c:pt>
                <c:pt idx="84">
                  <c:v>6.75</c:v>
                </c:pt>
                <c:pt idx="85">
                  <c:v>6.75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7.25</c:v>
                </c:pt>
                <c:pt idx="248">
                  <c:v>7.25</c:v>
                </c:pt>
                <c:pt idx="249">
                  <c:v>7.25</c:v>
                </c:pt>
                <c:pt idx="250">
                  <c:v>7.25</c:v>
                </c:pt>
                <c:pt idx="251">
                  <c:v>7.25</c:v>
                </c:pt>
                <c:pt idx="252">
                  <c:v>7.25</c:v>
                </c:pt>
                <c:pt idx="253">
                  <c:v>7.25</c:v>
                </c:pt>
                <c:pt idx="254">
                  <c:v>7.25</c:v>
                </c:pt>
                <c:pt idx="255">
                  <c:v>7.25</c:v>
                </c:pt>
                <c:pt idx="256">
                  <c:v>7.25</c:v>
                </c:pt>
                <c:pt idx="257">
                  <c:v>7.25</c:v>
                </c:pt>
                <c:pt idx="258">
                  <c:v>7.25</c:v>
                </c:pt>
                <c:pt idx="259">
                  <c:v>7.25</c:v>
                </c:pt>
                <c:pt idx="260">
                  <c:v>7.25</c:v>
                </c:pt>
                <c:pt idx="261">
                  <c:v>7.25</c:v>
                </c:pt>
                <c:pt idx="262">
                  <c:v>7.25</c:v>
                </c:pt>
                <c:pt idx="263">
                  <c:v>7.25</c:v>
                </c:pt>
                <c:pt idx="264">
                  <c:v>7.25</c:v>
                </c:pt>
                <c:pt idx="265">
                  <c:v>7.25</c:v>
                </c:pt>
                <c:pt idx="266">
                  <c:v>7.25</c:v>
                </c:pt>
                <c:pt idx="267">
                  <c:v>7.25</c:v>
                </c:pt>
                <c:pt idx="268">
                  <c:v>7.25</c:v>
                </c:pt>
                <c:pt idx="269">
                  <c:v>7.25</c:v>
                </c:pt>
                <c:pt idx="270">
                  <c:v>7.25</c:v>
                </c:pt>
                <c:pt idx="271">
                  <c:v>7.25</c:v>
                </c:pt>
                <c:pt idx="272">
                  <c:v>7.25</c:v>
                </c:pt>
                <c:pt idx="273">
                  <c:v>7.25</c:v>
                </c:pt>
                <c:pt idx="274">
                  <c:v>7.25</c:v>
                </c:pt>
                <c:pt idx="275">
                  <c:v>7.25</c:v>
                </c:pt>
                <c:pt idx="276">
                  <c:v>7.25</c:v>
                </c:pt>
                <c:pt idx="277">
                  <c:v>7.25</c:v>
                </c:pt>
                <c:pt idx="278">
                  <c:v>7.25</c:v>
                </c:pt>
                <c:pt idx="279">
                  <c:v>7.25</c:v>
                </c:pt>
                <c:pt idx="280">
                  <c:v>7.25</c:v>
                </c:pt>
                <c:pt idx="281">
                  <c:v>7.25</c:v>
                </c:pt>
                <c:pt idx="282">
                  <c:v>7.25</c:v>
                </c:pt>
                <c:pt idx="283">
                  <c:v>7.25</c:v>
                </c:pt>
                <c:pt idx="284">
                  <c:v>7.25</c:v>
                </c:pt>
                <c:pt idx="285">
                  <c:v>7.25</c:v>
                </c:pt>
                <c:pt idx="286">
                  <c:v>7.25</c:v>
                </c:pt>
                <c:pt idx="287">
                  <c:v>7.25</c:v>
                </c:pt>
                <c:pt idx="288">
                  <c:v>7.25</c:v>
                </c:pt>
                <c:pt idx="289">
                  <c:v>7.25</c:v>
                </c:pt>
                <c:pt idx="290">
                  <c:v>7.25</c:v>
                </c:pt>
                <c:pt idx="291">
                  <c:v>7.25</c:v>
                </c:pt>
                <c:pt idx="292">
                  <c:v>7.25</c:v>
                </c:pt>
                <c:pt idx="293">
                  <c:v>7.25</c:v>
                </c:pt>
                <c:pt idx="294">
                  <c:v>7.25</c:v>
                </c:pt>
                <c:pt idx="295">
                  <c:v>7.25</c:v>
                </c:pt>
                <c:pt idx="296">
                  <c:v>7.25</c:v>
                </c:pt>
                <c:pt idx="297">
                  <c:v>7.25</c:v>
                </c:pt>
                <c:pt idx="298">
                  <c:v>7.25</c:v>
                </c:pt>
                <c:pt idx="299">
                  <c:v>7.25</c:v>
                </c:pt>
                <c:pt idx="300">
                  <c:v>7.25</c:v>
                </c:pt>
                <c:pt idx="301">
                  <c:v>7.25</c:v>
                </c:pt>
                <c:pt idx="302">
                  <c:v>7.25</c:v>
                </c:pt>
                <c:pt idx="303">
                  <c:v>7.25</c:v>
                </c:pt>
                <c:pt idx="304">
                  <c:v>7.25</c:v>
                </c:pt>
                <c:pt idx="305">
                  <c:v>7.25</c:v>
                </c:pt>
                <c:pt idx="306">
                  <c:v>7.25</c:v>
                </c:pt>
                <c:pt idx="307">
                  <c:v>7.25</c:v>
                </c:pt>
                <c:pt idx="308">
                  <c:v>7.25</c:v>
                </c:pt>
                <c:pt idx="309">
                  <c:v>7.25</c:v>
                </c:pt>
                <c:pt idx="310">
                  <c:v>7.25</c:v>
                </c:pt>
                <c:pt idx="311">
                  <c:v>7.25</c:v>
                </c:pt>
                <c:pt idx="312">
                  <c:v>7.25</c:v>
                </c:pt>
                <c:pt idx="313">
                  <c:v>7.25</c:v>
                </c:pt>
                <c:pt idx="314">
                  <c:v>7.25</c:v>
                </c:pt>
                <c:pt idx="315">
                  <c:v>7.25</c:v>
                </c:pt>
                <c:pt idx="316">
                  <c:v>7.25</c:v>
                </c:pt>
                <c:pt idx="317">
                  <c:v>7.25</c:v>
                </c:pt>
                <c:pt idx="318">
                  <c:v>7.25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6.75</c:v>
                </c:pt>
                <c:pt idx="543">
                  <c:v>6.75</c:v>
                </c:pt>
                <c:pt idx="544">
                  <c:v>6.75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6.75</c:v>
                </c:pt>
                <c:pt idx="568">
                  <c:v>6.75</c:v>
                </c:pt>
                <c:pt idx="569">
                  <c:v>6.75</c:v>
                </c:pt>
                <c:pt idx="570">
                  <c:v>6.75</c:v>
                </c:pt>
                <c:pt idx="571">
                  <c:v>6.75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4F5-B596-A33555D0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649024"/>
        <c:axId val="473649352"/>
      </c:lineChart>
      <c:lineChart>
        <c:grouping val="standard"/>
        <c:varyColors val="0"/>
        <c:ser>
          <c:idx val="3"/>
          <c:order val="3"/>
          <c:tx>
            <c:strRef>
              <c:f>'1.11'!$E$1</c:f>
              <c:strCache>
                <c:ptCount val="1"/>
                <c:pt idx="0">
                  <c:v>CB of Turkey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'1.11'!$E$4:$E$607</c:f>
              <c:numCache>
                <c:formatCode>0.00</c:formatCode>
                <c:ptCount val="60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11.75</c:v>
                </c:pt>
                <c:pt idx="55">
                  <c:v>11.75</c:v>
                </c:pt>
                <c:pt idx="56">
                  <c:v>11.75</c:v>
                </c:pt>
                <c:pt idx="57">
                  <c:v>11.75</c:v>
                </c:pt>
                <c:pt idx="58">
                  <c:v>11.75</c:v>
                </c:pt>
                <c:pt idx="59">
                  <c:v>11.75</c:v>
                </c:pt>
                <c:pt idx="60">
                  <c:v>11.75</c:v>
                </c:pt>
                <c:pt idx="61">
                  <c:v>11.75</c:v>
                </c:pt>
                <c:pt idx="62">
                  <c:v>11.75</c:v>
                </c:pt>
                <c:pt idx="63">
                  <c:v>11.75</c:v>
                </c:pt>
                <c:pt idx="64">
                  <c:v>11.75</c:v>
                </c:pt>
                <c:pt idx="65">
                  <c:v>11.75</c:v>
                </c:pt>
                <c:pt idx="66">
                  <c:v>11.75</c:v>
                </c:pt>
                <c:pt idx="67">
                  <c:v>11.75</c:v>
                </c:pt>
                <c:pt idx="68">
                  <c:v>11.75</c:v>
                </c:pt>
                <c:pt idx="69">
                  <c:v>11.75</c:v>
                </c:pt>
                <c:pt idx="70">
                  <c:v>11.75</c:v>
                </c:pt>
                <c:pt idx="71">
                  <c:v>11.75</c:v>
                </c:pt>
                <c:pt idx="72">
                  <c:v>11.75</c:v>
                </c:pt>
                <c:pt idx="73">
                  <c:v>11.75</c:v>
                </c:pt>
                <c:pt idx="74">
                  <c:v>11.75</c:v>
                </c:pt>
                <c:pt idx="75">
                  <c:v>11.75</c:v>
                </c:pt>
                <c:pt idx="76">
                  <c:v>11.75</c:v>
                </c:pt>
                <c:pt idx="77">
                  <c:v>11.75</c:v>
                </c:pt>
                <c:pt idx="78">
                  <c:v>11.75</c:v>
                </c:pt>
                <c:pt idx="79">
                  <c:v>11.75</c:v>
                </c:pt>
                <c:pt idx="80">
                  <c:v>11.75</c:v>
                </c:pt>
                <c:pt idx="81">
                  <c:v>11.75</c:v>
                </c:pt>
                <c:pt idx="82">
                  <c:v>11.75</c:v>
                </c:pt>
                <c:pt idx="83">
                  <c:v>12.25</c:v>
                </c:pt>
                <c:pt idx="84">
                  <c:v>12.25</c:v>
                </c:pt>
                <c:pt idx="85">
                  <c:v>12.25</c:v>
                </c:pt>
                <c:pt idx="86">
                  <c:v>12.25</c:v>
                </c:pt>
                <c:pt idx="87">
                  <c:v>12.25</c:v>
                </c:pt>
                <c:pt idx="88">
                  <c:v>12.25</c:v>
                </c:pt>
                <c:pt idx="89">
                  <c:v>12.25</c:v>
                </c:pt>
                <c:pt idx="90">
                  <c:v>12.25</c:v>
                </c:pt>
                <c:pt idx="91">
                  <c:v>12.25</c:v>
                </c:pt>
                <c:pt idx="92">
                  <c:v>12.25</c:v>
                </c:pt>
                <c:pt idx="93">
                  <c:v>12.25</c:v>
                </c:pt>
                <c:pt idx="94">
                  <c:v>12.25</c:v>
                </c:pt>
                <c:pt idx="95">
                  <c:v>12.25</c:v>
                </c:pt>
                <c:pt idx="96">
                  <c:v>12.25</c:v>
                </c:pt>
                <c:pt idx="97">
                  <c:v>12.25</c:v>
                </c:pt>
                <c:pt idx="98">
                  <c:v>12.25</c:v>
                </c:pt>
                <c:pt idx="99">
                  <c:v>12.25</c:v>
                </c:pt>
                <c:pt idx="100">
                  <c:v>12.25</c:v>
                </c:pt>
                <c:pt idx="101">
                  <c:v>12.25</c:v>
                </c:pt>
                <c:pt idx="102">
                  <c:v>12.25</c:v>
                </c:pt>
                <c:pt idx="103">
                  <c:v>12.25</c:v>
                </c:pt>
                <c:pt idx="104">
                  <c:v>12.25</c:v>
                </c:pt>
                <c:pt idx="105">
                  <c:v>12.25</c:v>
                </c:pt>
                <c:pt idx="106">
                  <c:v>12.25</c:v>
                </c:pt>
                <c:pt idx="107">
                  <c:v>12.25</c:v>
                </c:pt>
                <c:pt idx="108">
                  <c:v>12.25</c:v>
                </c:pt>
                <c:pt idx="109">
                  <c:v>12.25</c:v>
                </c:pt>
                <c:pt idx="110">
                  <c:v>12.25</c:v>
                </c:pt>
                <c:pt idx="111">
                  <c:v>12.25</c:v>
                </c:pt>
                <c:pt idx="112">
                  <c:v>12.25</c:v>
                </c:pt>
                <c:pt idx="113">
                  <c:v>12.25</c:v>
                </c:pt>
                <c:pt idx="114">
                  <c:v>12.25</c:v>
                </c:pt>
                <c:pt idx="115">
                  <c:v>12.25</c:v>
                </c:pt>
                <c:pt idx="116">
                  <c:v>12.25</c:v>
                </c:pt>
                <c:pt idx="117">
                  <c:v>12.25</c:v>
                </c:pt>
                <c:pt idx="118">
                  <c:v>12.25</c:v>
                </c:pt>
                <c:pt idx="119">
                  <c:v>12.25</c:v>
                </c:pt>
                <c:pt idx="120">
                  <c:v>12.25</c:v>
                </c:pt>
                <c:pt idx="121">
                  <c:v>12.25</c:v>
                </c:pt>
                <c:pt idx="122">
                  <c:v>12.25</c:v>
                </c:pt>
                <c:pt idx="123">
                  <c:v>12.25</c:v>
                </c:pt>
                <c:pt idx="124">
                  <c:v>12.25</c:v>
                </c:pt>
                <c:pt idx="125">
                  <c:v>12.25</c:v>
                </c:pt>
                <c:pt idx="126">
                  <c:v>12.25</c:v>
                </c:pt>
                <c:pt idx="127">
                  <c:v>12.25</c:v>
                </c:pt>
                <c:pt idx="128">
                  <c:v>12.25</c:v>
                </c:pt>
                <c:pt idx="129">
                  <c:v>12.25</c:v>
                </c:pt>
                <c:pt idx="130">
                  <c:v>12.25</c:v>
                </c:pt>
                <c:pt idx="131">
                  <c:v>12.25</c:v>
                </c:pt>
                <c:pt idx="132">
                  <c:v>12.25</c:v>
                </c:pt>
                <c:pt idx="133">
                  <c:v>12.25</c:v>
                </c:pt>
                <c:pt idx="134">
                  <c:v>12.25</c:v>
                </c:pt>
                <c:pt idx="135">
                  <c:v>12.25</c:v>
                </c:pt>
                <c:pt idx="136">
                  <c:v>12.25</c:v>
                </c:pt>
                <c:pt idx="137">
                  <c:v>12.25</c:v>
                </c:pt>
                <c:pt idx="138">
                  <c:v>12.25</c:v>
                </c:pt>
                <c:pt idx="139">
                  <c:v>12.25</c:v>
                </c:pt>
                <c:pt idx="140">
                  <c:v>12.25</c:v>
                </c:pt>
                <c:pt idx="141">
                  <c:v>12.25</c:v>
                </c:pt>
                <c:pt idx="142">
                  <c:v>12.25</c:v>
                </c:pt>
                <c:pt idx="143">
                  <c:v>12.25</c:v>
                </c:pt>
                <c:pt idx="144">
                  <c:v>12.25</c:v>
                </c:pt>
                <c:pt idx="145">
                  <c:v>12.25</c:v>
                </c:pt>
                <c:pt idx="146">
                  <c:v>12.25</c:v>
                </c:pt>
                <c:pt idx="147">
                  <c:v>12.25</c:v>
                </c:pt>
                <c:pt idx="148">
                  <c:v>12.25</c:v>
                </c:pt>
                <c:pt idx="149">
                  <c:v>12.25</c:v>
                </c:pt>
                <c:pt idx="150">
                  <c:v>12.25</c:v>
                </c:pt>
                <c:pt idx="151">
                  <c:v>12.25</c:v>
                </c:pt>
                <c:pt idx="152">
                  <c:v>12.25</c:v>
                </c:pt>
                <c:pt idx="153">
                  <c:v>12.25</c:v>
                </c:pt>
                <c:pt idx="154">
                  <c:v>12.25</c:v>
                </c:pt>
                <c:pt idx="155">
                  <c:v>12.25</c:v>
                </c:pt>
                <c:pt idx="156">
                  <c:v>12.25</c:v>
                </c:pt>
                <c:pt idx="157">
                  <c:v>12.25</c:v>
                </c:pt>
                <c:pt idx="158">
                  <c:v>12.25</c:v>
                </c:pt>
                <c:pt idx="159">
                  <c:v>12.25</c:v>
                </c:pt>
                <c:pt idx="160">
                  <c:v>12.25</c:v>
                </c:pt>
                <c:pt idx="161">
                  <c:v>12.25</c:v>
                </c:pt>
                <c:pt idx="162">
                  <c:v>12.25</c:v>
                </c:pt>
                <c:pt idx="163">
                  <c:v>12.25</c:v>
                </c:pt>
                <c:pt idx="164">
                  <c:v>12.25</c:v>
                </c:pt>
                <c:pt idx="165">
                  <c:v>12.25</c:v>
                </c:pt>
                <c:pt idx="166">
                  <c:v>12.25</c:v>
                </c:pt>
                <c:pt idx="167">
                  <c:v>12.25</c:v>
                </c:pt>
                <c:pt idx="168">
                  <c:v>12.25</c:v>
                </c:pt>
                <c:pt idx="169">
                  <c:v>12.25</c:v>
                </c:pt>
                <c:pt idx="170">
                  <c:v>12.25</c:v>
                </c:pt>
                <c:pt idx="171">
                  <c:v>12.25</c:v>
                </c:pt>
                <c:pt idx="172">
                  <c:v>12.25</c:v>
                </c:pt>
                <c:pt idx="173">
                  <c:v>12.25</c:v>
                </c:pt>
                <c:pt idx="174">
                  <c:v>12.25</c:v>
                </c:pt>
                <c:pt idx="175">
                  <c:v>12.25</c:v>
                </c:pt>
                <c:pt idx="176">
                  <c:v>12.25</c:v>
                </c:pt>
                <c:pt idx="177">
                  <c:v>12.25</c:v>
                </c:pt>
                <c:pt idx="178">
                  <c:v>12.25</c:v>
                </c:pt>
                <c:pt idx="179">
                  <c:v>12.25</c:v>
                </c:pt>
                <c:pt idx="180">
                  <c:v>12.25</c:v>
                </c:pt>
                <c:pt idx="181">
                  <c:v>12.25</c:v>
                </c:pt>
                <c:pt idx="182">
                  <c:v>12.25</c:v>
                </c:pt>
                <c:pt idx="183">
                  <c:v>12.25</c:v>
                </c:pt>
                <c:pt idx="184">
                  <c:v>12.25</c:v>
                </c:pt>
                <c:pt idx="185">
                  <c:v>12.25</c:v>
                </c:pt>
                <c:pt idx="186">
                  <c:v>12.25</c:v>
                </c:pt>
                <c:pt idx="187">
                  <c:v>12.25</c:v>
                </c:pt>
                <c:pt idx="188">
                  <c:v>12.25</c:v>
                </c:pt>
                <c:pt idx="189">
                  <c:v>12.25</c:v>
                </c:pt>
                <c:pt idx="190">
                  <c:v>12.25</c:v>
                </c:pt>
                <c:pt idx="191">
                  <c:v>12.25</c:v>
                </c:pt>
                <c:pt idx="192">
                  <c:v>12.25</c:v>
                </c:pt>
                <c:pt idx="193">
                  <c:v>12.25</c:v>
                </c:pt>
                <c:pt idx="194">
                  <c:v>12.25</c:v>
                </c:pt>
                <c:pt idx="195">
                  <c:v>12.25</c:v>
                </c:pt>
                <c:pt idx="196">
                  <c:v>12.25</c:v>
                </c:pt>
                <c:pt idx="197">
                  <c:v>12.25</c:v>
                </c:pt>
                <c:pt idx="198">
                  <c:v>12.25</c:v>
                </c:pt>
                <c:pt idx="199">
                  <c:v>12.25</c:v>
                </c:pt>
                <c:pt idx="200">
                  <c:v>12.25</c:v>
                </c:pt>
                <c:pt idx="201">
                  <c:v>12.25</c:v>
                </c:pt>
                <c:pt idx="202">
                  <c:v>12.25</c:v>
                </c:pt>
                <c:pt idx="203">
                  <c:v>12.25</c:v>
                </c:pt>
                <c:pt idx="204">
                  <c:v>12.25</c:v>
                </c:pt>
                <c:pt idx="205">
                  <c:v>12.25</c:v>
                </c:pt>
                <c:pt idx="206">
                  <c:v>12.25</c:v>
                </c:pt>
                <c:pt idx="207">
                  <c:v>12.25</c:v>
                </c:pt>
                <c:pt idx="208">
                  <c:v>12.25</c:v>
                </c:pt>
                <c:pt idx="209">
                  <c:v>12.25</c:v>
                </c:pt>
                <c:pt idx="210">
                  <c:v>12.25</c:v>
                </c:pt>
                <c:pt idx="211">
                  <c:v>12.25</c:v>
                </c:pt>
                <c:pt idx="212">
                  <c:v>12.25</c:v>
                </c:pt>
                <c:pt idx="213">
                  <c:v>12.25</c:v>
                </c:pt>
                <c:pt idx="214">
                  <c:v>12.25</c:v>
                </c:pt>
                <c:pt idx="215">
                  <c:v>12.25</c:v>
                </c:pt>
                <c:pt idx="216">
                  <c:v>12.25</c:v>
                </c:pt>
                <c:pt idx="217">
                  <c:v>12.25</c:v>
                </c:pt>
                <c:pt idx="218">
                  <c:v>12.25</c:v>
                </c:pt>
                <c:pt idx="219">
                  <c:v>12.25</c:v>
                </c:pt>
                <c:pt idx="220">
                  <c:v>12.25</c:v>
                </c:pt>
                <c:pt idx="221">
                  <c:v>12.25</c:v>
                </c:pt>
                <c:pt idx="222">
                  <c:v>12.25</c:v>
                </c:pt>
                <c:pt idx="223">
                  <c:v>12.25</c:v>
                </c:pt>
                <c:pt idx="224">
                  <c:v>12.25</c:v>
                </c:pt>
                <c:pt idx="225">
                  <c:v>12.25</c:v>
                </c:pt>
                <c:pt idx="226">
                  <c:v>12.25</c:v>
                </c:pt>
                <c:pt idx="227">
                  <c:v>12.25</c:v>
                </c:pt>
                <c:pt idx="228">
                  <c:v>12.25</c:v>
                </c:pt>
                <c:pt idx="229">
                  <c:v>12.25</c:v>
                </c:pt>
                <c:pt idx="230">
                  <c:v>12.25</c:v>
                </c:pt>
                <c:pt idx="231">
                  <c:v>12.25</c:v>
                </c:pt>
                <c:pt idx="232">
                  <c:v>12.25</c:v>
                </c:pt>
                <c:pt idx="233">
                  <c:v>12.25</c:v>
                </c:pt>
                <c:pt idx="234">
                  <c:v>12.25</c:v>
                </c:pt>
                <c:pt idx="235">
                  <c:v>12.25</c:v>
                </c:pt>
                <c:pt idx="236">
                  <c:v>12.25</c:v>
                </c:pt>
                <c:pt idx="237">
                  <c:v>12.25</c:v>
                </c:pt>
                <c:pt idx="238">
                  <c:v>12.25</c:v>
                </c:pt>
                <c:pt idx="239">
                  <c:v>12.25</c:v>
                </c:pt>
                <c:pt idx="240">
                  <c:v>12.25</c:v>
                </c:pt>
                <c:pt idx="241">
                  <c:v>12.25</c:v>
                </c:pt>
                <c:pt idx="242">
                  <c:v>12.25</c:v>
                </c:pt>
                <c:pt idx="243">
                  <c:v>12.25</c:v>
                </c:pt>
                <c:pt idx="244">
                  <c:v>12.25</c:v>
                </c:pt>
                <c:pt idx="245">
                  <c:v>12.25</c:v>
                </c:pt>
                <c:pt idx="246">
                  <c:v>12.25</c:v>
                </c:pt>
                <c:pt idx="247">
                  <c:v>12.25</c:v>
                </c:pt>
                <c:pt idx="248">
                  <c:v>12.25</c:v>
                </c:pt>
                <c:pt idx="249">
                  <c:v>12.75</c:v>
                </c:pt>
                <c:pt idx="250">
                  <c:v>12.75</c:v>
                </c:pt>
                <c:pt idx="251">
                  <c:v>12.75</c:v>
                </c:pt>
                <c:pt idx="252">
                  <c:v>12.75</c:v>
                </c:pt>
                <c:pt idx="253">
                  <c:v>12.75</c:v>
                </c:pt>
                <c:pt idx="254">
                  <c:v>12.75</c:v>
                </c:pt>
                <c:pt idx="255">
                  <c:v>12.75</c:v>
                </c:pt>
                <c:pt idx="256">
                  <c:v>12.75</c:v>
                </c:pt>
                <c:pt idx="257">
                  <c:v>12.75</c:v>
                </c:pt>
                <c:pt idx="258">
                  <c:v>12.75</c:v>
                </c:pt>
                <c:pt idx="259">
                  <c:v>12.75</c:v>
                </c:pt>
                <c:pt idx="260">
                  <c:v>12.75</c:v>
                </c:pt>
                <c:pt idx="261">
                  <c:v>12.75</c:v>
                </c:pt>
                <c:pt idx="262">
                  <c:v>12.75</c:v>
                </c:pt>
                <c:pt idx="263">
                  <c:v>12.75</c:v>
                </c:pt>
                <c:pt idx="264">
                  <c:v>12.75</c:v>
                </c:pt>
                <c:pt idx="265">
                  <c:v>12.75</c:v>
                </c:pt>
                <c:pt idx="266">
                  <c:v>12.75</c:v>
                </c:pt>
                <c:pt idx="267">
                  <c:v>12.75</c:v>
                </c:pt>
                <c:pt idx="268">
                  <c:v>12.75</c:v>
                </c:pt>
                <c:pt idx="269">
                  <c:v>12.75</c:v>
                </c:pt>
                <c:pt idx="270">
                  <c:v>12.75</c:v>
                </c:pt>
                <c:pt idx="271">
                  <c:v>12.75</c:v>
                </c:pt>
                <c:pt idx="272">
                  <c:v>12.75</c:v>
                </c:pt>
                <c:pt idx="273">
                  <c:v>12.75</c:v>
                </c:pt>
                <c:pt idx="274">
                  <c:v>12.75</c:v>
                </c:pt>
                <c:pt idx="275">
                  <c:v>12.75</c:v>
                </c:pt>
                <c:pt idx="276">
                  <c:v>12.75</c:v>
                </c:pt>
                <c:pt idx="277">
                  <c:v>12.75</c:v>
                </c:pt>
                <c:pt idx="278">
                  <c:v>12.75</c:v>
                </c:pt>
                <c:pt idx="279">
                  <c:v>12.75</c:v>
                </c:pt>
                <c:pt idx="280">
                  <c:v>12.75</c:v>
                </c:pt>
                <c:pt idx="281">
                  <c:v>12.75</c:v>
                </c:pt>
                <c:pt idx="282">
                  <c:v>12.75</c:v>
                </c:pt>
                <c:pt idx="283">
                  <c:v>12.75</c:v>
                </c:pt>
                <c:pt idx="284">
                  <c:v>12.75</c:v>
                </c:pt>
                <c:pt idx="285">
                  <c:v>12.75</c:v>
                </c:pt>
                <c:pt idx="286">
                  <c:v>12.75</c:v>
                </c:pt>
                <c:pt idx="287">
                  <c:v>12.75</c:v>
                </c:pt>
                <c:pt idx="288">
                  <c:v>12.75</c:v>
                </c:pt>
                <c:pt idx="289">
                  <c:v>12.75</c:v>
                </c:pt>
                <c:pt idx="290">
                  <c:v>12.75</c:v>
                </c:pt>
                <c:pt idx="291">
                  <c:v>12.75</c:v>
                </c:pt>
                <c:pt idx="292">
                  <c:v>12.75</c:v>
                </c:pt>
                <c:pt idx="293">
                  <c:v>12.75</c:v>
                </c:pt>
                <c:pt idx="294">
                  <c:v>12.75</c:v>
                </c:pt>
                <c:pt idx="295">
                  <c:v>12.75</c:v>
                </c:pt>
                <c:pt idx="296">
                  <c:v>12.75</c:v>
                </c:pt>
                <c:pt idx="297">
                  <c:v>12.75</c:v>
                </c:pt>
                <c:pt idx="298">
                  <c:v>12.75</c:v>
                </c:pt>
                <c:pt idx="299">
                  <c:v>12.75</c:v>
                </c:pt>
                <c:pt idx="300">
                  <c:v>12.75</c:v>
                </c:pt>
                <c:pt idx="301">
                  <c:v>12.75</c:v>
                </c:pt>
                <c:pt idx="302">
                  <c:v>12.75</c:v>
                </c:pt>
                <c:pt idx="303">
                  <c:v>12.75</c:v>
                </c:pt>
                <c:pt idx="304">
                  <c:v>12.75</c:v>
                </c:pt>
                <c:pt idx="305">
                  <c:v>12.75</c:v>
                </c:pt>
                <c:pt idx="306">
                  <c:v>12.75</c:v>
                </c:pt>
                <c:pt idx="307">
                  <c:v>12.75</c:v>
                </c:pt>
                <c:pt idx="308">
                  <c:v>12.75</c:v>
                </c:pt>
                <c:pt idx="309">
                  <c:v>12.75</c:v>
                </c:pt>
                <c:pt idx="310">
                  <c:v>12.75</c:v>
                </c:pt>
                <c:pt idx="311">
                  <c:v>12.75</c:v>
                </c:pt>
                <c:pt idx="312">
                  <c:v>12.75</c:v>
                </c:pt>
                <c:pt idx="313">
                  <c:v>12.75</c:v>
                </c:pt>
                <c:pt idx="314">
                  <c:v>12.75</c:v>
                </c:pt>
                <c:pt idx="315">
                  <c:v>12.75</c:v>
                </c:pt>
                <c:pt idx="316">
                  <c:v>12.75</c:v>
                </c:pt>
                <c:pt idx="317">
                  <c:v>12.75</c:v>
                </c:pt>
                <c:pt idx="318">
                  <c:v>12.75</c:v>
                </c:pt>
                <c:pt idx="319">
                  <c:v>12.75</c:v>
                </c:pt>
                <c:pt idx="320">
                  <c:v>12.75</c:v>
                </c:pt>
                <c:pt idx="321">
                  <c:v>12.75</c:v>
                </c:pt>
                <c:pt idx="322">
                  <c:v>12.75</c:v>
                </c:pt>
                <c:pt idx="323">
                  <c:v>12.75</c:v>
                </c:pt>
                <c:pt idx="324">
                  <c:v>12.75</c:v>
                </c:pt>
                <c:pt idx="325">
                  <c:v>12.75</c:v>
                </c:pt>
                <c:pt idx="326">
                  <c:v>12.75</c:v>
                </c:pt>
                <c:pt idx="327">
                  <c:v>12.75</c:v>
                </c:pt>
                <c:pt idx="328">
                  <c:v>12.75</c:v>
                </c:pt>
                <c:pt idx="329">
                  <c:v>12.75</c:v>
                </c:pt>
                <c:pt idx="330">
                  <c:v>12.75</c:v>
                </c:pt>
                <c:pt idx="331">
                  <c:v>12.75</c:v>
                </c:pt>
                <c:pt idx="332">
                  <c:v>12.75</c:v>
                </c:pt>
                <c:pt idx="333">
                  <c:v>12.75</c:v>
                </c:pt>
                <c:pt idx="334">
                  <c:v>12.75</c:v>
                </c:pt>
                <c:pt idx="335">
                  <c:v>12.75</c:v>
                </c:pt>
                <c:pt idx="336">
                  <c:v>12.75</c:v>
                </c:pt>
                <c:pt idx="337">
                  <c:v>12.75</c:v>
                </c:pt>
                <c:pt idx="338">
                  <c:v>12.75</c:v>
                </c:pt>
                <c:pt idx="339">
                  <c:v>12.75</c:v>
                </c:pt>
                <c:pt idx="340">
                  <c:v>12.75</c:v>
                </c:pt>
                <c:pt idx="341">
                  <c:v>12.75</c:v>
                </c:pt>
                <c:pt idx="342">
                  <c:v>12.75</c:v>
                </c:pt>
                <c:pt idx="343">
                  <c:v>13.5</c:v>
                </c:pt>
                <c:pt idx="344">
                  <c:v>13.5</c:v>
                </c:pt>
                <c:pt idx="345">
                  <c:v>13.5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16.5</c:v>
                </c:pt>
                <c:pt idx="364">
                  <c:v>16.5</c:v>
                </c:pt>
                <c:pt idx="365">
                  <c:v>16.5</c:v>
                </c:pt>
                <c:pt idx="366">
                  <c:v>16.5</c:v>
                </c:pt>
                <c:pt idx="367">
                  <c:v>16.5</c:v>
                </c:pt>
                <c:pt idx="368">
                  <c:v>16.5</c:v>
                </c:pt>
                <c:pt idx="369">
                  <c:v>16.5</c:v>
                </c:pt>
                <c:pt idx="370">
                  <c:v>16.5</c:v>
                </c:pt>
                <c:pt idx="371">
                  <c:v>16.5</c:v>
                </c:pt>
                <c:pt idx="372">
                  <c:v>16.5</c:v>
                </c:pt>
                <c:pt idx="373">
                  <c:v>16.5</c:v>
                </c:pt>
                <c:pt idx="374">
                  <c:v>17.75</c:v>
                </c:pt>
                <c:pt idx="375">
                  <c:v>17.75</c:v>
                </c:pt>
                <c:pt idx="376">
                  <c:v>17.75</c:v>
                </c:pt>
                <c:pt idx="377">
                  <c:v>17.75</c:v>
                </c:pt>
                <c:pt idx="378">
                  <c:v>17.75</c:v>
                </c:pt>
                <c:pt idx="379">
                  <c:v>17.75</c:v>
                </c:pt>
                <c:pt idx="380">
                  <c:v>17.75</c:v>
                </c:pt>
                <c:pt idx="381">
                  <c:v>17.75</c:v>
                </c:pt>
                <c:pt idx="382">
                  <c:v>17.75</c:v>
                </c:pt>
                <c:pt idx="383">
                  <c:v>17.75</c:v>
                </c:pt>
                <c:pt idx="384">
                  <c:v>17.75</c:v>
                </c:pt>
                <c:pt idx="385">
                  <c:v>17.75</c:v>
                </c:pt>
                <c:pt idx="386">
                  <c:v>17.75</c:v>
                </c:pt>
                <c:pt idx="387">
                  <c:v>17.75</c:v>
                </c:pt>
                <c:pt idx="388">
                  <c:v>17.75</c:v>
                </c:pt>
                <c:pt idx="389">
                  <c:v>17.75</c:v>
                </c:pt>
                <c:pt idx="390">
                  <c:v>17.75</c:v>
                </c:pt>
                <c:pt idx="391">
                  <c:v>17.75</c:v>
                </c:pt>
                <c:pt idx="392">
                  <c:v>17.75</c:v>
                </c:pt>
                <c:pt idx="393">
                  <c:v>17.75</c:v>
                </c:pt>
                <c:pt idx="394">
                  <c:v>17.75</c:v>
                </c:pt>
                <c:pt idx="395">
                  <c:v>17.75</c:v>
                </c:pt>
                <c:pt idx="396">
                  <c:v>17.75</c:v>
                </c:pt>
                <c:pt idx="397">
                  <c:v>17.75</c:v>
                </c:pt>
                <c:pt idx="398">
                  <c:v>17.75</c:v>
                </c:pt>
                <c:pt idx="399">
                  <c:v>17.75</c:v>
                </c:pt>
                <c:pt idx="400">
                  <c:v>17.75</c:v>
                </c:pt>
                <c:pt idx="401">
                  <c:v>17.75</c:v>
                </c:pt>
                <c:pt idx="402">
                  <c:v>17.75</c:v>
                </c:pt>
                <c:pt idx="403">
                  <c:v>17.75</c:v>
                </c:pt>
                <c:pt idx="404">
                  <c:v>17.75</c:v>
                </c:pt>
                <c:pt idx="405">
                  <c:v>17.75</c:v>
                </c:pt>
                <c:pt idx="406">
                  <c:v>17.75</c:v>
                </c:pt>
                <c:pt idx="407">
                  <c:v>17.75</c:v>
                </c:pt>
                <c:pt idx="408">
                  <c:v>17.75</c:v>
                </c:pt>
                <c:pt idx="409">
                  <c:v>17.75</c:v>
                </c:pt>
                <c:pt idx="410">
                  <c:v>17.75</c:v>
                </c:pt>
                <c:pt idx="411">
                  <c:v>17.75</c:v>
                </c:pt>
                <c:pt idx="412">
                  <c:v>17.75</c:v>
                </c:pt>
                <c:pt idx="413">
                  <c:v>17.75</c:v>
                </c:pt>
                <c:pt idx="414">
                  <c:v>17.75</c:v>
                </c:pt>
                <c:pt idx="415">
                  <c:v>17.75</c:v>
                </c:pt>
                <c:pt idx="416">
                  <c:v>17.75</c:v>
                </c:pt>
                <c:pt idx="417">
                  <c:v>17.75</c:v>
                </c:pt>
                <c:pt idx="418">
                  <c:v>17.75</c:v>
                </c:pt>
                <c:pt idx="419">
                  <c:v>17.75</c:v>
                </c:pt>
                <c:pt idx="420">
                  <c:v>17.75</c:v>
                </c:pt>
                <c:pt idx="421">
                  <c:v>17.75</c:v>
                </c:pt>
                <c:pt idx="422">
                  <c:v>17.75</c:v>
                </c:pt>
                <c:pt idx="423">
                  <c:v>17.75</c:v>
                </c:pt>
                <c:pt idx="424">
                  <c:v>17.75</c:v>
                </c:pt>
                <c:pt idx="425">
                  <c:v>17.75</c:v>
                </c:pt>
                <c:pt idx="426">
                  <c:v>17.75</c:v>
                </c:pt>
                <c:pt idx="427">
                  <c:v>17.75</c:v>
                </c:pt>
                <c:pt idx="428">
                  <c:v>17.75</c:v>
                </c:pt>
                <c:pt idx="429">
                  <c:v>17.75</c:v>
                </c:pt>
                <c:pt idx="430">
                  <c:v>17.75</c:v>
                </c:pt>
                <c:pt idx="431">
                  <c:v>17.75</c:v>
                </c:pt>
                <c:pt idx="432">
                  <c:v>17.75</c:v>
                </c:pt>
                <c:pt idx="433">
                  <c:v>17.75</c:v>
                </c:pt>
                <c:pt idx="434">
                  <c:v>17.75</c:v>
                </c:pt>
                <c:pt idx="435">
                  <c:v>17.75</c:v>
                </c:pt>
                <c:pt idx="436">
                  <c:v>17.75</c:v>
                </c:pt>
                <c:pt idx="437">
                  <c:v>17.75</c:v>
                </c:pt>
                <c:pt idx="438">
                  <c:v>17.75</c:v>
                </c:pt>
                <c:pt idx="439">
                  <c:v>17.75</c:v>
                </c:pt>
                <c:pt idx="440">
                  <c:v>17.75</c:v>
                </c:pt>
                <c:pt idx="441">
                  <c:v>17.75</c:v>
                </c:pt>
                <c:pt idx="442">
                  <c:v>17.75</c:v>
                </c:pt>
                <c:pt idx="443">
                  <c:v>24</c:v>
                </c:pt>
                <c:pt idx="444">
                  <c:v>24</c:v>
                </c:pt>
                <c:pt idx="445">
                  <c:v>24</c:v>
                </c:pt>
                <c:pt idx="446">
                  <c:v>24</c:v>
                </c:pt>
                <c:pt idx="447">
                  <c:v>24</c:v>
                </c:pt>
                <c:pt idx="448">
                  <c:v>24</c:v>
                </c:pt>
                <c:pt idx="449">
                  <c:v>24</c:v>
                </c:pt>
                <c:pt idx="450">
                  <c:v>24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24</c:v>
                </c:pt>
                <c:pt idx="455">
                  <c:v>24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24</c:v>
                </c:pt>
                <c:pt idx="495">
                  <c:v>24</c:v>
                </c:pt>
                <c:pt idx="496">
                  <c:v>24</c:v>
                </c:pt>
                <c:pt idx="497">
                  <c:v>24</c:v>
                </c:pt>
                <c:pt idx="498">
                  <c:v>24</c:v>
                </c:pt>
                <c:pt idx="499">
                  <c:v>24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24</c:v>
                </c:pt>
                <c:pt idx="512">
                  <c:v>24</c:v>
                </c:pt>
                <c:pt idx="513">
                  <c:v>24</c:v>
                </c:pt>
                <c:pt idx="514">
                  <c:v>24</c:v>
                </c:pt>
                <c:pt idx="515">
                  <c:v>24</c:v>
                </c:pt>
                <c:pt idx="516">
                  <c:v>24</c:v>
                </c:pt>
                <c:pt idx="517">
                  <c:v>24</c:v>
                </c:pt>
                <c:pt idx="518">
                  <c:v>24</c:v>
                </c:pt>
                <c:pt idx="519">
                  <c:v>24</c:v>
                </c:pt>
                <c:pt idx="520">
                  <c:v>24</c:v>
                </c:pt>
                <c:pt idx="521">
                  <c:v>24</c:v>
                </c:pt>
                <c:pt idx="522">
                  <c:v>24</c:v>
                </c:pt>
                <c:pt idx="523">
                  <c:v>24</c:v>
                </c:pt>
                <c:pt idx="524">
                  <c:v>24</c:v>
                </c:pt>
                <c:pt idx="525">
                  <c:v>24</c:v>
                </c:pt>
                <c:pt idx="526">
                  <c:v>24</c:v>
                </c:pt>
                <c:pt idx="527">
                  <c:v>24</c:v>
                </c:pt>
                <c:pt idx="528">
                  <c:v>24</c:v>
                </c:pt>
                <c:pt idx="529">
                  <c:v>24</c:v>
                </c:pt>
                <c:pt idx="530">
                  <c:v>24</c:v>
                </c:pt>
                <c:pt idx="531">
                  <c:v>24</c:v>
                </c:pt>
                <c:pt idx="532">
                  <c:v>24</c:v>
                </c:pt>
                <c:pt idx="533">
                  <c:v>24</c:v>
                </c:pt>
                <c:pt idx="534">
                  <c:v>24</c:v>
                </c:pt>
                <c:pt idx="535">
                  <c:v>24</c:v>
                </c:pt>
                <c:pt idx="536">
                  <c:v>24</c:v>
                </c:pt>
                <c:pt idx="537">
                  <c:v>24</c:v>
                </c:pt>
                <c:pt idx="538">
                  <c:v>24</c:v>
                </c:pt>
                <c:pt idx="539">
                  <c:v>24</c:v>
                </c:pt>
                <c:pt idx="540">
                  <c:v>24</c:v>
                </c:pt>
                <c:pt idx="541">
                  <c:v>24</c:v>
                </c:pt>
                <c:pt idx="542">
                  <c:v>24</c:v>
                </c:pt>
                <c:pt idx="543">
                  <c:v>24</c:v>
                </c:pt>
                <c:pt idx="544">
                  <c:v>24</c:v>
                </c:pt>
                <c:pt idx="545">
                  <c:v>24</c:v>
                </c:pt>
                <c:pt idx="546">
                  <c:v>24</c:v>
                </c:pt>
                <c:pt idx="547">
                  <c:v>24</c:v>
                </c:pt>
                <c:pt idx="548">
                  <c:v>24</c:v>
                </c:pt>
                <c:pt idx="549">
                  <c:v>24</c:v>
                </c:pt>
                <c:pt idx="550">
                  <c:v>24</c:v>
                </c:pt>
                <c:pt idx="551">
                  <c:v>24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24</c:v>
                </c:pt>
                <c:pt idx="577">
                  <c:v>24</c:v>
                </c:pt>
                <c:pt idx="578">
                  <c:v>24</c:v>
                </c:pt>
                <c:pt idx="579">
                  <c:v>24</c:v>
                </c:pt>
                <c:pt idx="580">
                  <c:v>24</c:v>
                </c:pt>
                <c:pt idx="581">
                  <c:v>24</c:v>
                </c:pt>
                <c:pt idx="582">
                  <c:v>24</c:v>
                </c:pt>
                <c:pt idx="583">
                  <c:v>24</c:v>
                </c:pt>
                <c:pt idx="584">
                  <c:v>24</c:v>
                </c:pt>
                <c:pt idx="585">
                  <c:v>24</c:v>
                </c:pt>
                <c:pt idx="586">
                  <c:v>24</c:v>
                </c:pt>
                <c:pt idx="587">
                  <c:v>24</c:v>
                </c:pt>
                <c:pt idx="588">
                  <c:v>24</c:v>
                </c:pt>
                <c:pt idx="589">
                  <c:v>24</c:v>
                </c:pt>
                <c:pt idx="590">
                  <c:v>24</c:v>
                </c:pt>
                <c:pt idx="591">
                  <c:v>24</c:v>
                </c:pt>
                <c:pt idx="592">
                  <c:v>24</c:v>
                </c:pt>
                <c:pt idx="593">
                  <c:v>24</c:v>
                </c:pt>
                <c:pt idx="594">
                  <c:v>24</c:v>
                </c:pt>
                <c:pt idx="595">
                  <c:v>24</c:v>
                </c:pt>
                <c:pt idx="596">
                  <c:v>24</c:v>
                </c:pt>
                <c:pt idx="597">
                  <c:v>24</c:v>
                </c:pt>
                <c:pt idx="598">
                  <c:v>24</c:v>
                </c:pt>
                <c:pt idx="599">
                  <c:v>24</c:v>
                </c:pt>
                <c:pt idx="600">
                  <c:v>24</c:v>
                </c:pt>
                <c:pt idx="601">
                  <c:v>24</c:v>
                </c:pt>
                <c:pt idx="60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F9-44F5-B596-A33555D0799A}"/>
            </c:ext>
          </c:extLst>
        </c:ser>
        <c:ser>
          <c:idx val="4"/>
          <c:order val="4"/>
          <c:tx>
            <c:strRef>
              <c:f>'1.11'!$F$1</c:f>
              <c:strCache>
                <c:ptCount val="1"/>
                <c:pt idx="0">
                  <c:v>CB of Egypt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'1.11'!$F$4:$F$607</c:f>
              <c:numCache>
                <c:formatCode>0.00</c:formatCode>
                <c:ptCount val="604"/>
                <c:pt idx="0">
                  <c:v>15.25</c:v>
                </c:pt>
                <c:pt idx="1">
                  <c:v>15.25</c:v>
                </c:pt>
                <c:pt idx="2">
                  <c:v>15.25</c:v>
                </c:pt>
                <c:pt idx="3">
                  <c:v>15.25</c:v>
                </c:pt>
                <c:pt idx="4">
                  <c:v>15.25</c:v>
                </c:pt>
                <c:pt idx="5">
                  <c:v>15.25</c:v>
                </c:pt>
                <c:pt idx="6">
                  <c:v>15.25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15.25</c:v>
                </c:pt>
                <c:pt idx="13">
                  <c:v>15.25</c:v>
                </c:pt>
                <c:pt idx="14">
                  <c:v>15.25</c:v>
                </c:pt>
                <c:pt idx="15">
                  <c:v>15.25</c:v>
                </c:pt>
                <c:pt idx="16">
                  <c:v>15.25</c:v>
                </c:pt>
                <c:pt idx="17">
                  <c:v>15.25</c:v>
                </c:pt>
                <c:pt idx="18">
                  <c:v>15.25</c:v>
                </c:pt>
                <c:pt idx="19">
                  <c:v>15.25</c:v>
                </c:pt>
                <c:pt idx="20">
                  <c:v>15.25</c:v>
                </c:pt>
                <c:pt idx="21">
                  <c:v>15.25</c:v>
                </c:pt>
                <c:pt idx="22">
                  <c:v>15.25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15.25</c:v>
                </c:pt>
                <c:pt idx="27">
                  <c:v>15.25</c:v>
                </c:pt>
                <c:pt idx="28">
                  <c:v>15.25</c:v>
                </c:pt>
                <c:pt idx="29">
                  <c:v>15.25</c:v>
                </c:pt>
                <c:pt idx="30">
                  <c:v>15.25</c:v>
                </c:pt>
                <c:pt idx="31">
                  <c:v>15.25</c:v>
                </c:pt>
                <c:pt idx="32">
                  <c:v>15.25</c:v>
                </c:pt>
                <c:pt idx="33">
                  <c:v>15.25</c:v>
                </c:pt>
                <c:pt idx="34">
                  <c:v>15.25</c:v>
                </c:pt>
                <c:pt idx="35">
                  <c:v>15.25</c:v>
                </c:pt>
                <c:pt idx="36">
                  <c:v>15.25</c:v>
                </c:pt>
                <c:pt idx="37">
                  <c:v>15.25</c:v>
                </c:pt>
                <c:pt idx="38">
                  <c:v>15.25</c:v>
                </c:pt>
                <c:pt idx="39">
                  <c:v>15.25</c:v>
                </c:pt>
                <c:pt idx="40">
                  <c:v>15.25</c:v>
                </c:pt>
                <c:pt idx="41">
                  <c:v>15.25</c:v>
                </c:pt>
                <c:pt idx="42">
                  <c:v>15.25</c:v>
                </c:pt>
                <c:pt idx="43">
                  <c:v>15.25</c:v>
                </c:pt>
                <c:pt idx="44">
                  <c:v>15.25</c:v>
                </c:pt>
                <c:pt idx="45">
                  <c:v>15.25</c:v>
                </c:pt>
                <c:pt idx="46">
                  <c:v>15.25</c:v>
                </c:pt>
                <c:pt idx="47">
                  <c:v>15.25</c:v>
                </c:pt>
                <c:pt idx="48">
                  <c:v>15.25</c:v>
                </c:pt>
                <c:pt idx="49">
                  <c:v>15.25</c:v>
                </c:pt>
                <c:pt idx="50">
                  <c:v>15.25</c:v>
                </c:pt>
                <c:pt idx="51">
                  <c:v>15.25</c:v>
                </c:pt>
                <c:pt idx="52">
                  <c:v>15.25</c:v>
                </c:pt>
                <c:pt idx="53">
                  <c:v>15.25</c:v>
                </c:pt>
                <c:pt idx="54">
                  <c:v>15.25</c:v>
                </c:pt>
                <c:pt idx="55">
                  <c:v>15.25</c:v>
                </c:pt>
                <c:pt idx="56">
                  <c:v>15.25</c:v>
                </c:pt>
                <c:pt idx="57">
                  <c:v>15.25</c:v>
                </c:pt>
                <c:pt idx="58">
                  <c:v>15.25</c:v>
                </c:pt>
                <c:pt idx="59">
                  <c:v>15.25</c:v>
                </c:pt>
                <c:pt idx="60">
                  <c:v>15.25</c:v>
                </c:pt>
                <c:pt idx="61">
                  <c:v>15.25</c:v>
                </c:pt>
                <c:pt idx="62">
                  <c:v>15.25</c:v>
                </c:pt>
                <c:pt idx="63">
                  <c:v>15.25</c:v>
                </c:pt>
                <c:pt idx="64">
                  <c:v>15.25</c:v>
                </c:pt>
                <c:pt idx="65">
                  <c:v>15.25</c:v>
                </c:pt>
                <c:pt idx="66">
                  <c:v>15.25</c:v>
                </c:pt>
                <c:pt idx="67">
                  <c:v>15.25</c:v>
                </c:pt>
                <c:pt idx="68">
                  <c:v>15.25</c:v>
                </c:pt>
                <c:pt idx="69">
                  <c:v>15.25</c:v>
                </c:pt>
                <c:pt idx="70">
                  <c:v>15.25</c:v>
                </c:pt>
                <c:pt idx="71">
                  <c:v>15.25</c:v>
                </c:pt>
                <c:pt idx="72">
                  <c:v>15.25</c:v>
                </c:pt>
                <c:pt idx="73">
                  <c:v>15.25</c:v>
                </c:pt>
                <c:pt idx="74">
                  <c:v>15.25</c:v>
                </c:pt>
                <c:pt idx="75">
                  <c:v>15.25</c:v>
                </c:pt>
                <c:pt idx="76">
                  <c:v>15.25</c:v>
                </c:pt>
                <c:pt idx="77">
                  <c:v>15.25</c:v>
                </c:pt>
                <c:pt idx="78">
                  <c:v>15.25</c:v>
                </c:pt>
                <c:pt idx="79">
                  <c:v>15.25</c:v>
                </c:pt>
                <c:pt idx="80">
                  <c:v>15.25</c:v>
                </c:pt>
                <c:pt idx="81">
                  <c:v>15.25</c:v>
                </c:pt>
                <c:pt idx="82">
                  <c:v>15.25</c:v>
                </c:pt>
                <c:pt idx="83">
                  <c:v>15.25</c:v>
                </c:pt>
                <c:pt idx="84">
                  <c:v>15.25</c:v>
                </c:pt>
                <c:pt idx="85">
                  <c:v>15.25</c:v>
                </c:pt>
                <c:pt idx="86">
                  <c:v>15.25</c:v>
                </c:pt>
                <c:pt idx="87">
                  <c:v>15.25</c:v>
                </c:pt>
                <c:pt idx="88">
                  <c:v>15.25</c:v>
                </c:pt>
                <c:pt idx="89">
                  <c:v>15.25</c:v>
                </c:pt>
                <c:pt idx="90">
                  <c:v>15.25</c:v>
                </c:pt>
                <c:pt idx="91">
                  <c:v>15.25</c:v>
                </c:pt>
                <c:pt idx="92">
                  <c:v>15.25</c:v>
                </c:pt>
                <c:pt idx="93">
                  <c:v>15.25</c:v>
                </c:pt>
                <c:pt idx="94">
                  <c:v>15.25</c:v>
                </c:pt>
                <c:pt idx="95">
                  <c:v>15.25</c:v>
                </c:pt>
                <c:pt idx="96">
                  <c:v>15.25</c:v>
                </c:pt>
                <c:pt idx="97">
                  <c:v>15.25</c:v>
                </c:pt>
                <c:pt idx="98">
                  <c:v>15.25</c:v>
                </c:pt>
                <c:pt idx="99">
                  <c:v>15.25</c:v>
                </c:pt>
                <c:pt idx="100">
                  <c:v>17.25</c:v>
                </c:pt>
                <c:pt idx="101">
                  <c:v>17.25</c:v>
                </c:pt>
                <c:pt idx="102">
                  <c:v>17.25</c:v>
                </c:pt>
                <c:pt idx="103">
                  <c:v>17.25</c:v>
                </c:pt>
                <c:pt idx="104">
                  <c:v>17.25</c:v>
                </c:pt>
                <c:pt idx="105">
                  <c:v>17.25</c:v>
                </c:pt>
                <c:pt idx="106">
                  <c:v>17.25</c:v>
                </c:pt>
                <c:pt idx="107">
                  <c:v>17.25</c:v>
                </c:pt>
                <c:pt idx="108">
                  <c:v>17.25</c:v>
                </c:pt>
                <c:pt idx="109">
                  <c:v>17.25</c:v>
                </c:pt>
                <c:pt idx="110">
                  <c:v>17.25</c:v>
                </c:pt>
                <c:pt idx="111">
                  <c:v>17.25</c:v>
                </c:pt>
                <c:pt idx="112">
                  <c:v>17.25</c:v>
                </c:pt>
                <c:pt idx="113">
                  <c:v>17.25</c:v>
                </c:pt>
                <c:pt idx="114">
                  <c:v>17.25</c:v>
                </c:pt>
                <c:pt idx="115">
                  <c:v>17.25</c:v>
                </c:pt>
                <c:pt idx="116">
                  <c:v>17.25</c:v>
                </c:pt>
                <c:pt idx="117">
                  <c:v>17.25</c:v>
                </c:pt>
                <c:pt idx="118">
                  <c:v>17.25</c:v>
                </c:pt>
                <c:pt idx="119">
                  <c:v>17.25</c:v>
                </c:pt>
                <c:pt idx="120">
                  <c:v>17.25</c:v>
                </c:pt>
                <c:pt idx="121">
                  <c:v>17.25</c:v>
                </c:pt>
                <c:pt idx="122">
                  <c:v>17.25</c:v>
                </c:pt>
                <c:pt idx="123">
                  <c:v>17.25</c:v>
                </c:pt>
                <c:pt idx="124">
                  <c:v>17.25</c:v>
                </c:pt>
                <c:pt idx="125">
                  <c:v>17.25</c:v>
                </c:pt>
                <c:pt idx="126">
                  <c:v>17.25</c:v>
                </c:pt>
                <c:pt idx="127">
                  <c:v>17.25</c:v>
                </c:pt>
                <c:pt idx="128">
                  <c:v>17.25</c:v>
                </c:pt>
                <c:pt idx="129">
                  <c:v>17.25</c:v>
                </c:pt>
                <c:pt idx="130">
                  <c:v>17.25</c:v>
                </c:pt>
                <c:pt idx="131">
                  <c:v>17.25</c:v>
                </c:pt>
                <c:pt idx="132">
                  <c:v>17.25</c:v>
                </c:pt>
                <c:pt idx="133">
                  <c:v>19.25</c:v>
                </c:pt>
                <c:pt idx="134">
                  <c:v>19.25</c:v>
                </c:pt>
                <c:pt idx="135">
                  <c:v>19.25</c:v>
                </c:pt>
                <c:pt idx="136">
                  <c:v>19.25</c:v>
                </c:pt>
                <c:pt idx="137">
                  <c:v>19.25</c:v>
                </c:pt>
                <c:pt idx="138">
                  <c:v>19.25</c:v>
                </c:pt>
                <c:pt idx="139">
                  <c:v>19.25</c:v>
                </c:pt>
                <c:pt idx="140">
                  <c:v>19.25</c:v>
                </c:pt>
                <c:pt idx="141">
                  <c:v>19.25</c:v>
                </c:pt>
                <c:pt idx="142">
                  <c:v>19.25</c:v>
                </c:pt>
                <c:pt idx="143">
                  <c:v>19.25</c:v>
                </c:pt>
                <c:pt idx="144">
                  <c:v>19.25</c:v>
                </c:pt>
                <c:pt idx="145">
                  <c:v>19.25</c:v>
                </c:pt>
                <c:pt idx="146">
                  <c:v>19.25</c:v>
                </c:pt>
                <c:pt idx="147">
                  <c:v>19.25</c:v>
                </c:pt>
                <c:pt idx="148">
                  <c:v>19.25</c:v>
                </c:pt>
                <c:pt idx="149">
                  <c:v>19.25</c:v>
                </c:pt>
                <c:pt idx="150">
                  <c:v>19.25</c:v>
                </c:pt>
                <c:pt idx="151">
                  <c:v>19.25</c:v>
                </c:pt>
                <c:pt idx="152">
                  <c:v>19.25</c:v>
                </c:pt>
                <c:pt idx="153">
                  <c:v>19.25</c:v>
                </c:pt>
                <c:pt idx="154">
                  <c:v>19.25</c:v>
                </c:pt>
                <c:pt idx="155">
                  <c:v>19.25</c:v>
                </c:pt>
                <c:pt idx="156">
                  <c:v>19.25</c:v>
                </c:pt>
                <c:pt idx="157">
                  <c:v>19.25</c:v>
                </c:pt>
                <c:pt idx="158">
                  <c:v>19.25</c:v>
                </c:pt>
                <c:pt idx="159">
                  <c:v>19.25</c:v>
                </c:pt>
                <c:pt idx="160">
                  <c:v>19.25</c:v>
                </c:pt>
                <c:pt idx="161">
                  <c:v>19.25</c:v>
                </c:pt>
                <c:pt idx="162">
                  <c:v>19.25</c:v>
                </c:pt>
                <c:pt idx="163">
                  <c:v>19.25</c:v>
                </c:pt>
                <c:pt idx="164">
                  <c:v>19.25</c:v>
                </c:pt>
                <c:pt idx="165">
                  <c:v>19.25</c:v>
                </c:pt>
                <c:pt idx="166">
                  <c:v>19.25</c:v>
                </c:pt>
                <c:pt idx="167">
                  <c:v>19.25</c:v>
                </c:pt>
                <c:pt idx="168">
                  <c:v>19.25</c:v>
                </c:pt>
                <c:pt idx="169">
                  <c:v>19.25</c:v>
                </c:pt>
                <c:pt idx="170">
                  <c:v>19.25</c:v>
                </c:pt>
                <c:pt idx="171">
                  <c:v>19.25</c:v>
                </c:pt>
                <c:pt idx="172">
                  <c:v>19.25</c:v>
                </c:pt>
                <c:pt idx="173">
                  <c:v>19.25</c:v>
                </c:pt>
                <c:pt idx="174">
                  <c:v>19.25</c:v>
                </c:pt>
                <c:pt idx="175">
                  <c:v>19.25</c:v>
                </c:pt>
                <c:pt idx="176">
                  <c:v>19.25</c:v>
                </c:pt>
                <c:pt idx="177">
                  <c:v>19.25</c:v>
                </c:pt>
                <c:pt idx="178">
                  <c:v>19.25</c:v>
                </c:pt>
                <c:pt idx="179">
                  <c:v>19.25</c:v>
                </c:pt>
                <c:pt idx="180">
                  <c:v>19.25</c:v>
                </c:pt>
                <c:pt idx="181">
                  <c:v>19.25</c:v>
                </c:pt>
                <c:pt idx="182">
                  <c:v>19.25</c:v>
                </c:pt>
                <c:pt idx="183">
                  <c:v>19.25</c:v>
                </c:pt>
                <c:pt idx="184">
                  <c:v>19.25</c:v>
                </c:pt>
                <c:pt idx="185">
                  <c:v>19.25</c:v>
                </c:pt>
                <c:pt idx="186">
                  <c:v>19.25</c:v>
                </c:pt>
                <c:pt idx="187">
                  <c:v>19.25</c:v>
                </c:pt>
                <c:pt idx="188">
                  <c:v>19.25</c:v>
                </c:pt>
                <c:pt idx="189">
                  <c:v>19.25</c:v>
                </c:pt>
                <c:pt idx="190">
                  <c:v>19.25</c:v>
                </c:pt>
                <c:pt idx="191">
                  <c:v>19.25</c:v>
                </c:pt>
                <c:pt idx="192">
                  <c:v>19.25</c:v>
                </c:pt>
                <c:pt idx="193">
                  <c:v>19.25</c:v>
                </c:pt>
                <c:pt idx="194">
                  <c:v>19.25</c:v>
                </c:pt>
                <c:pt idx="195">
                  <c:v>19.25</c:v>
                </c:pt>
                <c:pt idx="196">
                  <c:v>19.25</c:v>
                </c:pt>
                <c:pt idx="197">
                  <c:v>19.25</c:v>
                </c:pt>
                <c:pt idx="198">
                  <c:v>19.25</c:v>
                </c:pt>
                <c:pt idx="199">
                  <c:v>19.25</c:v>
                </c:pt>
                <c:pt idx="200">
                  <c:v>19.25</c:v>
                </c:pt>
                <c:pt idx="201">
                  <c:v>19.25</c:v>
                </c:pt>
                <c:pt idx="202">
                  <c:v>19.25</c:v>
                </c:pt>
                <c:pt idx="203">
                  <c:v>19.25</c:v>
                </c:pt>
                <c:pt idx="204">
                  <c:v>19.25</c:v>
                </c:pt>
                <c:pt idx="205">
                  <c:v>19.25</c:v>
                </c:pt>
                <c:pt idx="206">
                  <c:v>19.25</c:v>
                </c:pt>
                <c:pt idx="207">
                  <c:v>19.25</c:v>
                </c:pt>
                <c:pt idx="208">
                  <c:v>19.25</c:v>
                </c:pt>
                <c:pt idx="209">
                  <c:v>19.25</c:v>
                </c:pt>
                <c:pt idx="210">
                  <c:v>19.25</c:v>
                </c:pt>
                <c:pt idx="211">
                  <c:v>19.25</c:v>
                </c:pt>
                <c:pt idx="212">
                  <c:v>19.25</c:v>
                </c:pt>
                <c:pt idx="213">
                  <c:v>19.25</c:v>
                </c:pt>
                <c:pt idx="214">
                  <c:v>19.25</c:v>
                </c:pt>
                <c:pt idx="215">
                  <c:v>19.25</c:v>
                </c:pt>
                <c:pt idx="216">
                  <c:v>19.25</c:v>
                </c:pt>
                <c:pt idx="217">
                  <c:v>19.25</c:v>
                </c:pt>
                <c:pt idx="218">
                  <c:v>19.25</c:v>
                </c:pt>
                <c:pt idx="219">
                  <c:v>19.25</c:v>
                </c:pt>
                <c:pt idx="220">
                  <c:v>19.25</c:v>
                </c:pt>
                <c:pt idx="221">
                  <c:v>19.25</c:v>
                </c:pt>
                <c:pt idx="222">
                  <c:v>19.25</c:v>
                </c:pt>
                <c:pt idx="223">
                  <c:v>19.25</c:v>
                </c:pt>
                <c:pt idx="224">
                  <c:v>19.25</c:v>
                </c:pt>
                <c:pt idx="225">
                  <c:v>19.25</c:v>
                </c:pt>
                <c:pt idx="226">
                  <c:v>19.25</c:v>
                </c:pt>
                <c:pt idx="227">
                  <c:v>19.25</c:v>
                </c:pt>
                <c:pt idx="228">
                  <c:v>19.25</c:v>
                </c:pt>
                <c:pt idx="229">
                  <c:v>19.25</c:v>
                </c:pt>
                <c:pt idx="230">
                  <c:v>19.25</c:v>
                </c:pt>
                <c:pt idx="231">
                  <c:v>19.25</c:v>
                </c:pt>
                <c:pt idx="232">
                  <c:v>19.25</c:v>
                </c:pt>
                <c:pt idx="233">
                  <c:v>19.25</c:v>
                </c:pt>
                <c:pt idx="234">
                  <c:v>19.25</c:v>
                </c:pt>
                <c:pt idx="235">
                  <c:v>19.25</c:v>
                </c:pt>
                <c:pt idx="236">
                  <c:v>19.25</c:v>
                </c:pt>
                <c:pt idx="237">
                  <c:v>19.25</c:v>
                </c:pt>
                <c:pt idx="238">
                  <c:v>19.25</c:v>
                </c:pt>
                <c:pt idx="239">
                  <c:v>19.25</c:v>
                </c:pt>
                <c:pt idx="240">
                  <c:v>19.25</c:v>
                </c:pt>
                <c:pt idx="241">
                  <c:v>19.25</c:v>
                </c:pt>
                <c:pt idx="242">
                  <c:v>19.25</c:v>
                </c:pt>
                <c:pt idx="243">
                  <c:v>19.25</c:v>
                </c:pt>
                <c:pt idx="244">
                  <c:v>19.25</c:v>
                </c:pt>
                <c:pt idx="245">
                  <c:v>19.25</c:v>
                </c:pt>
                <c:pt idx="246">
                  <c:v>19.25</c:v>
                </c:pt>
                <c:pt idx="247">
                  <c:v>19.25</c:v>
                </c:pt>
                <c:pt idx="248">
                  <c:v>19.25</c:v>
                </c:pt>
                <c:pt idx="249">
                  <c:v>19.25</c:v>
                </c:pt>
                <c:pt idx="250">
                  <c:v>19.25</c:v>
                </c:pt>
                <c:pt idx="251">
                  <c:v>19.25</c:v>
                </c:pt>
                <c:pt idx="252">
                  <c:v>19.25</c:v>
                </c:pt>
                <c:pt idx="253">
                  <c:v>19.25</c:v>
                </c:pt>
                <c:pt idx="254">
                  <c:v>19.25</c:v>
                </c:pt>
                <c:pt idx="255">
                  <c:v>19.25</c:v>
                </c:pt>
                <c:pt idx="256">
                  <c:v>19.25</c:v>
                </c:pt>
                <c:pt idx="257">
                  <c:v>19.25</c:v>
                </c:pt>
                <c:pt idx="258">
                  <c:v>19.25</c:v>
                </c:pt>
                <c:pt idx="259">
                  <c:v>19.25</c:v>
                </c:pt>
                <c:pt idx="260">
                  <c:v>19.25</c:v>
                </c:pt>
                <c:pt idx="261">
                  <c:v>19.25</c:v>
                </c:pt>
                <c:pt idx="262">
                  <c:v>19.25</c:v>
                </c:pt>
                <c:pt idx="263">
                  <c:v>19.25</c:v>
                </c:pt>
                <c:pt idx="264">
                  <c:v>19.25</c:v>
                </c:pt>
                <c:pt idx="265">
                  <c:v>19.25</c:v>
                </c:pt>
                <c:pt idx="266">
                  <c:v>19.25</c:v>
                </c:pt>
                <c:pt idx="267">
                  <c:v>19.25</c:v>
                </c:pt>
                <c:pt idx="268">
                  <c:v>19.25</c:v>
                </c:pt>
                <c:pt idx="269">
                  <c:v>19.25</c:v>
                </c:pt>
                <c:pt idx="270">
                  <c:v>19.25</c:v>
                </c:pt>
                <c:pt idx="271">
                  <c:v>19.25</c:v>
                </c:pt>
                <c:pt idx="272">
                  <c:v>19.25</c:v>
                </c:pt>
                <c:pt idx="273">
                  <c:v>19.25</c:v>
                </c:pt>
                <c:pt idx="274">
                  <c:v>19.25</c:v>
                </c:pt>
                <c:pt idx="275">
                  <c:v>19.25</c:v>
                </c:pt>
                <c:pt idx="276">
                  <c:v>19.25</c:v>
                </c:pt>
                <c:pt idx="277">
                  <c:v>19.25</c:v>
                </c:pt>
                <c:pt idx="278">
                  <c:v>19.25</c:v>
                </c:pt>
                <c:pt idx="279">
                  <c:v>19.25</c:v>
                </c:pt>
                <c:pt idx="280">
                  <c:v>19.25</c:v>
                </c:pt>
                <c:pt idx="281">
                  <c:v>19.25</c:v>
                </c:pt>
                <c:pt idx="282">
                  <c:v>19.25</c:v>
                </c:pt>
                <c:pt idx="283">
                  <c:v>19.25</c:v>
                </c:pt>
                <c:pt idx="284">
                  <c:v>19.25</c:v>
                </c:pt>
                <c:pt idx="285">
                  <c:v>19.25</c:v>
                </c:pt>
                <c:pt idx="286">
                  <c:v>19.25</c:v>
                </c:pt>
                <c:pt idx="287">
                  <c:v>19.25</c:v>
                </c:pt>
                <c:pt idx="288">
                  <c:v>19.25</c:v>
                </c:pt>
                <c:pt idx="289">
                  <c:v>19.25</c:v>
                </c:pt>
                <c:pt idx="290">
                  <c:v>19.25</c:v>
                </c:pt>
                <c:pt idx="291">
                  <c:v>19.25</c:v>
                </c:pt>
                <c:pt idx="292">
                  <c:v>19.25</c:v>
                </c:pt>
                <c:pt idx="293">
                  <c:v>18.25</c:v>
                </c:pt>
                <c:pt idx="294">
                  <c:v>18.25</c:v>
                </c:pt>
                <c:pt idx="295">
                  <c:v>18.25</c:v>
                </c:pt>
                <c:pt idx="296">
                  <c:v>18.25</c:v>
                </c:pt>
                <c:pt idx="297">
                  <c:v>18.25</c:v>
                </c:pt>
                <c:pt idx="298">
                  <c:v>18.25</c:v>
                </c:pt>
                <c:pt idx="299">
                  <c:v>18.25</c:v>
                </c:pt>
                <c:pt idx="300">
                  <c:v>18.25</c:v>
                </c:pt>
                <c:pt idx="301">
                  <c:v>18.25</c:v>
                </c:pt>
                <c:pt idx="302">
                  <c:v>18.25</c:v>
                </c:pt>
                <c:pt idx="303">
                  <c:v>18.25</c:v>
                </c:pt>
                <c:pt idx="304">
                  <c:v>18.25</c:v>
                </c:pt>
                <c:pt idx="305">
                  <c:v>18.25</c:v>
                </c:pt>
                <c:pt idx="306">
                  <c:v>18.25</c:v>
                </c:pt>
                <c:pt idx="307">
                  <c:v>18.25</c:v>
                </c:pt>
                <c:pt idx="308">
                  <c:v>18.25</c:v>
                </c:pt>
                <c:pt idx="309">
                  <c:v>18.25</c:v>
                </c:pt>
                <c:pt idx="310">
                  <c:v>18.25</c:v>
                </c:pt>
                <c:pt idx="311">
                  <c:v>18.25</c:v>
                </c:pt>
                <c:pt idx="312">
                  <c:v>18.25</c:v>
                </c:pt>
                <c:pt idx="313">
                  <c:v>18.25</c:v>
                </c:pt>
                <c:pt idx="314">
                  <c:v>18.25</c:v>
                </c:pt>
                <c:pt idx="315">
                  <c:v>18.25</c:v>
                </c:pt>
                <c:pt idx="316">
                  <c:v>18.25</c:v>
                </c:pt>
                <c:pt idx="317">
                  <c:v>18.25</c:v>
                </c:pt>
                <c:pt idx="318">
                  <c:v>18.25</c:v>
                </c:pt>
                <c:pt idx="319">
                  <c:v>18.25</c:v>
                </c:pt>
                <c:pt idx="320">
                  <c:v>18.25</c:v>
                </c:pt>
                <c:pt idx="321">
                  <c:v>18.25</c:v>
                </c:pt>
                <c:pt idx="322">
                  <c:v>18.25</c:v>
                </c:pt>
                <c:pt idx="323">
                  <c:v>17.25</c:v>
                </c:pt>
                <c:pt idx="324">
                  <c:v>17.25</c:v>
                </c:pt>
                <c:pt idx="325">
                  <c:v>17.25</c:v>
                </c:pt>
                <c:pt idx="326">
                  <c:v>17.25</c:v>
                </c:pt>
                <c:pt idx="327">
                  <c:v>17.25</c:v>
                </c:pt>
                <c:pt idx="328">
                  <c:v>17.25</c:v>
                </c:pt>
                <c:pt idx="329">
                  <c:v>17.25</c:v>
                </c:pt>
                <c:pt idx="330">
                  <c:v>17.25</c:v>
                </c:pt>
                <c:pt idx="331">
                  <c:v>17.25</c:v>
                </c:pt>
                <c:pt idx="332">
                  <c:v>17.25</c:v>
                </c:pt>
                <c:pt idx="333">
                  <c:v>17.25</c:v>
                </c:pt>
                <c:pt idx="334">
                  <c:v>17.25</c:v>
                </c:pt>
                <c:pt idx="335">
                  <c:v>17.25</c:v>
                </c:pt>
                <c:pt idx="336">
                  <c:v>17.25</c:v>
                </c:pt>
                <c:pt idx="337">
                  <c:v>17.25</c:v>
                </c:pt>
                <c:pt idx="338">
                  <c:v>17.25</c:v>
                </c:pt>
                <c:pt idx="339">
                  <c:v>17.25</c:v>
                </c:pt>
                <c:pt idx="340">
                  <c:v>17.25</c:v>
                </c:pt>
                <c:pt idx="341">
                  <c:v>17.25</c:v>
                </c:pt>
                <c:pt idx="342">
                  <c:v>17.25</c:v>
                </c:pt>
                <c:pt idx="343">
                  <c:v>17.25</c:v>
                </c:pt>
                <c:pt idx="344">
                  <c:v>17.25</c:v>
                </c:pt>
                <c:pt idx="345">
                  <c:v>17.25</c:v>
                </c:pt>
                <c:pt idx="346">
                  <c:v>17.25</c:v>
                </c:pt>
                <c:pt idx="347">
                  <c:v>17.25</c:v>
                </c:pt>
                <c:pt idx="348">
                  <c:v>17.25</c:v>
                </c:pt>
                <c:pt idx="349">
                  <c:v>17.25</c:v>
                </c:pt>
                <c:pt idx="350">
                  <c:v>17.25</c:v>
                </c:pt>
                <c:pt idx="351">
                  <c:v>17.25</c:v>
                </c:pt>
                <c:pt idx="352">
                  <c:v>17.25</c:v>
                </c:pt>
                <c:pt idx="353">
                  <c:v>17.25</c:v>
                </c:pt>
                <c:pt idx="354">
                  <c:v>17.25</c:v>
                </c:pt>
                <c:pt idx="355">
                  <c:v>17.25</c:v>
                </c:pt>
                <c:pt idx="356">
                  <c:v>17.25</c:v>
                </c:pt>
                <c:pt idx="357">
                  <c:v>17.25</c:v>
                </c:pt>
                <c:pt idx="358">
                  <c:v>17.25</c:v>
                </c:pt>
                <c:pt idx="359">
                  <c:v>17.25</c:v>
                </c:pt>
                <c:pt idx="360">
                  <c:v>17.25</c:v>
                </c:pt>
                <c:pt idx="361">
                  <c:v>17.25</c:v>
                </c:pt>
                <c:pt idx="362">
                  <c:v>17.25</c:v>
                </c:pt>
                <c:pt idx="363">
                  <c:v>17.25</c:v>
                </c:pt>
                <c:pt idx="364">
                  <c:v>17.25</c:v>
                </c:pt>
                <c:pt idx="365">
                  <c:v>17.25</c:v>
                </c:pt>
                <c:pt idx="366">
                  <c:v>17.25</c:v>
                </c:pt>
                <c:pt idx="367">
                  <c:v>17.25</c:v>
                </c:pt>
                <c:pt idx="368">
                  <c:v>17.25</c:v>
                </c:pt>
                <c:pt idx="369">
                  <c:v>17.25</c:v>
                </c:pt>
                <c:pt idx="370">
                  <c:v>17.25</c:v>
                </c:pt>
                <c:pt idx="371">
                  <c:v>17.25</c:v>
                </c:pt>
                <c:pt idx="372">
                  <c:v>17.25</c:v>
                </c:pt>
                <c:pt idx="373">
                  <c:v>17.25</c:v>
                </c:pt>
                <c:pt idx="374">
                  <c:v>17.25</c:v>
                </c:pt>
                <c:pt idx="375">
                  <c:v>17.25</c:v>
                </c:pt>
                <c:pt idx="376">
                  <c:v>17.25</c:v>
                </c:pt>
                <c:pt idx="377">
                  <c:v>17.25</c:v>
                </c:pt>
                <c:pt idx="378">
                  <c:v>17.25</c:v>
                </c:pt>
                <c:pt idx="379">
                  <c:v>17.25</c:v>
                </c:pt>
                <c:pt idx="380">
                  <c:v>17.25</c:v>
                </c:pt>
                <c:pt idx="381">
                  <c:v>17.25</c:v>
                </c:pt>
                <c:pt idx="382">
                  <c:v>17.25</c:v>
                </c:pt>
                <c:pt idx="383">
                  <c:v>17.25</c:v>
                </c:pt>
                <c:pt idx="384">
                  <c:v>17.25</c:v>
                </c:pt>
                <c:pt idx="385">
                  <c:v>17.25</c:v>
                </c:pt>
                <c:pt idx="386">
                  <c:v>17.25</c:v>
                </c:pt>
                <c:pt idx="387">
                  <c:v>17.25</c:v>
                </c:pt>
                <c:pt idx="388">
                  <c:v>17.25</c:v>
                </c:pt>
                <c:pt idx="389">
                  <c:v>17.25</c:v>
                </c:pt>
                <c:pt idx="390">
                  <c:v>17.25</c:v>
                </c:pt>
                <c:pt idx="391">
                  <c:v>17.25</c:v>
                </c:pt>
                <c:pt idx="392">
                  <c:v>17.25</c:v>
                </c:pt>
                <c:pt idx="393">
                  <c:v>17.25</c:v>
                </c:pt>
                <c:pt idx="394">
                  <c:v>17.25</c:v>
                </c:pt>
                <c:pt idx="395">
                  <c:v>17.25</c:v>
                </c:pt>
                <c:pt idx="396">
                  <c:v>17.25</c:v>
                </c:pt>
                <c:pt idx="397">
                  <c:v>17.25</c:v>
                </c:pt>
                <c:pt idx="398">
                  <c:v>17.25</c:v>
                </c:pt>
                <c:pt idx="399">
                  <c:v>17.25</c:v>
                </c:pt>
                <c:pt idx="400">
                  <c:v>17.25</c:v>
                </c:pt>
                <c:pt idx="401">
                  <c:v>17.25</c:v>
                </c:pt>
                <c:pt idx="402">
                  <c:v>17.25</c:v>
                </c:pt>
                <c:pt idx="403">
                  <c:v>17.25</c:v>
                </c:pt>
                <c:pt idx="404">
                  <c:v>17.25</c:v>
                </c:pt>
                <c:pt idx="405">
                  <c:v>17.25</c:v>
                </c:pt>
                <c:pt idx="406">
                  <c:v>17.25</c:v>
                </c:pt>
                <c:pt idx="407">
                  <c:v>17.25</c:v>
                </c:pt>
                <c:pt idx="408">
                  <c:v>17.25</c:v>
                </c:pt>
                <c:pt idx="409">
                  <c:v>17.25</c:v>
                </c:pt>
                <c:pt idx="410">
                  <c:v>17.25</c:v>
                </c:pt>
                <c:pt idx="411">
                  <c:v>17.25</c:v>
                </c:pt>
                <c:pt idx="412">
                  <c:v>17.25</c:v>
                </c:pt>
                <c:pt idx="413">
                  <c:v>17.25</c:v>
                </c:pt>
                <c:pt idx="414">
                  <c:v>17.25</c:v>
                </c:pt>
                <c:pt idx="415">
                  <c:v>17.25</c:v>
                </c:pt>
                <c:pt idx="416">
                  <c:v>17.25</c:v>
                </c:pt>
                <c:pt idx="417">
                  <c:v>17.25</c:v>
                </c:pt>
                <c:pt idx="418">
                  <c:v>17.25</c:v>
                </c:pt>
                <c:pt idx="419">
                  <c:v>17.25</c:v>
                </c:pt>
                <c:pt idx="420">
                  <c:v>17.25</c:v>
                </c:pt>
                <c:pt idx="421">
                  <c:v>17.25</c:v>
                </c:pt>
                <c:pt idx="422">
                  <c:v>17.25</c:v>
                </c:pt>
                <c:pt idx="423">
                  <c:v>17.25</c:v>
                </c:pt>
                <c:pt idx="424">
                  <c:v>17.25</c:v>
                </c:pt>
                <c:pt idx="425">
                  <c:v>17.25</c:v>
                </c:pt>
                <c:pt idx="426">
                  <c:v>17.25</c:v>
                </c:pt>
                <c:pt idx="427">
                  <c:v>17.25</c:v>
                </c:pt>
                <c:pt idx="428">
                  <c:v>17.25</c:v>
                </c:pt>
                <c:pt idx="429">
                  <c:v>17.25</c:v>
                </c:pt>
                <c:pt idx="430">
                  <c:v>17.25</c:v>
                </c:pt>
                <c:pt idx="431">
                  <c:v>17.25</c:v>
                </c:pt>
                <c:pt idx="432">
                  <c:v>17.25</c:v>
                </c:pt>
                <c:pt idx="433">
                  <c:v>17.25</c:v>
                </c:pt>
                <c:pt idx="434">
                  <c:v>17.25</c:v>
                </c:pt>
                <c:pt idx="435">
                  <c:v>17.25</c:v>
                </c:pt>
                <c:pt idx="436">
                  <c:v>17.25</c:v>
                </c:pt>
                <c:pt idx="437">
                  <c:v>17.25</c:v>
                </c:pt>
                <c:pt idx="438">
                  <c:v>17.25</c:v>
                </c:pt>
                <c:pt idx="439">
                  <c:v>17.25</c:v>
                </c:pt>
                <c:pt idx="440">
                  <c:v>17.25</c:v>
                </c:pt>
                <c:pt idx="441">
                  <c:v>17.25</c:v>
                </c:pt>
                <c:pt idx="442">
                  <c:v>17.25</c:v>
                </c:pt>
                <c:pt idx="443">
                  <c:v>17.25</c:v>
                </c:pt>
                <c:pt idx="444">
                  <c:v>17.25</c:v>
                </c:pt>
                <c:pt idx="445">
                  <c:v>17.25</c:v>
                </c:pt>
                <c:pt idx="446">
                  <c:v>17.25</c:v>
                </c:pt>
                <c:pt idx="447">
                  <c:v>17.25</c:v>
                </c:pt>
                <c:pt idx="448">
                  <c:v>17.25</c:v>
                </c:pt>
                <c:pt idx="449">
                  <c:v>17.25</c:v>
                </c:pt>
                <c:pt idx="450">
                  <c:v>17.25</c:v>
                </c:pt>
                <c:pt idx="451">
                  <c:v>17.25</c:v>
                </c:pt>
                <c:pt idx="452">
                  <c:v>17.25</c:v>
                </c:pt>
                <c:pt idx="453">
                  <c:v>17.25</c:v>
                </c:pt>
                <c:pt idx="454">
                  <c:v>17.25</c:v>
                </c:pt>
                <c:pt idx="455">
                  <c:v>17.25</c:v>
                </c:pt>
                <c:pt idx="456">
                  <c:v>17.25</c:v>
                </c:pt>
                <c:pt idx="457">
                  <c:v>17.25</c:v>
                </c:pt>
                <c:pt idx="458">
                  <c:v>17.25</c:v>
                </c:pt>
                <c:pt idx="459">
                  <c:v>17.25</c:v>
                </c:pt>
                <c:pt idx="460">
                  <c:v>17.25</c:v>
                </c:pt>
                <c:pt idx="461">
                  <c:v>17.25</c:v>
                </c:pt>
                <c:pt idx="462">
                  <c:v>17.25</c:v>
                </c:pt>
                <c:pt idx="463">
                  <c:v>17.25</c:v>
                </c:pt>
                <c:pt idx="464">
                  <c:v>17.25</c:v>
                </c:pt>
                <c:pt idx="465">
                  <c:v>17.25</c:v>
                </c:pt>
                <c:pt idx="466">
                  <c:v>17.25</c:v>
                </c:pt>
                <c:pt idx="467">
                  <c:v>17.25</c:v>
                </c:pt>
                <c:pt idx="468">
                  <c:v>17.25</c:v>
                </c:pt>
                <c:pt idx="469">
                  <c:v>17.25</c:v>
                </c:pt>
                <c:pt idx="470">
                  <c:v>17.25</c:v>
                </c:pt>
                <c:pt idx="471">
                  <c:v>17.25</c:v>
                </c:pt>
                <c:pt idx="472">
                  <c:v>17.25</c:v>
                </c:pt>
                <c:pt idx="473">
                  <c:v>17.25</c:v>
                </c:pt>
                <c:pt idx="474">
                  <c:v>17.25</c:v>
                </c:pt>
                <c:pt idx="475">
                  <c:v>17.25</c:v>
                </c:pt>
                <c:pt idx="476">
                  <c:v>17.25</c:v>
                </c:pt>
                <c:pt idx="477">
                  <c:v>17.25</c:v>
                </c:pt>
                <c:pt idx="478">
                  <c:v>17.25</c:v>
                </c:pt>
                <c:pt idx="479">
                  <c:v>17.25</c:v>
                </c:pt>
                <c:pt idx="480">
                  <c:v>17.25</c:v>
                </c:pt>
                <c:pt idx="481">
                  <c:v>17.25</c:v>
                </c:pt>
                <c:pt idx="482">
                  <c:v>17.25</c:v>
                </c:pt>
                <c:pt idx="483">
                  <c:v>17.25</c:v>
                </c:pt>
                <c:pt idx="484">
                  <c:v>17.25</c:v>
                </c:pt>
                <c:pt idx="485">
                  <c:v>17.25</c:v>
                </c:pt>
                <c:pt idx="486">
                  <c:v>17.25</c:v>
                </c:pt>
                <c:pt idx="487">
                  <c:v>17.25</c:v>
                </c:pt>
                <c:pt idx="488">
                  <c:v>17.25</c:v>
                </c:pt>
                <c:pt idx="489">
                  <c:v>17.25</c:v>
                </c:pt>
                <c:pt idx="490">
                  <c:v>17.25</c:v>
                </c:pt>
                <c:pt idx="491">
                  <c:v>17.25</c:v>
                </c:pt>
                <c:pt idx="492">
                  <c:v>17.25</c:v>
                </c:pt>
                <c:pt idx="493">
                  <c:v>17.25</c:v>
                </c:pt>
                <c:pt idx="494">
                  <c:v>17.25</c:v>
                </c:pt>
                <c:pt idx="495">
                  <c:v>17.25</c:v>
                </c:pt>
                <c:pt idx="496">
                  <c:v>17.25</c:v>
                </c:pt>
                <c:pt idx="497">
                  <c:v>17.25</c:v>
                </c:pt>
                <c:pt idx="498">
                  <c:v>17.25</c:v>
                </c:pt>
                <c:pt idx="499">
                  <c:v>17.25</c:v>
                </c:pt>
                <c:pt idx="500">
                  <c:v>17.25</c:v>
                </c:pt>
                <c:pt idx="501">
                  <c:v>17.25</c:v>
                </c:pt>
                <c:pt idx="502">
                  <c:v>17.25</c:v>
                </c:pt>
                <c:pt idx="503">
                  <c:v>17.25</c:v>
                </c:pt>
                <c:pt idx="504">
                  <c:v>17.25</c:v>
                </c:pt>
                <c:pt idx="505">
                  <c:v>17.25</c:v>
                </c:pt>
                <c:pt idx="506">
                  <c:v>17.25</c:v>
                </c:pt>
                <c:pt idx="507">
                  <c:v>17.25</c:v>
                </c:pt>
                <c:pt idx="508">
                  <c:v>17.25</c:v>
                </c:pt>
                <c:pt idx="509">
                  <c:v>17.25</c:v>
                </c:pt>
                <c:pt idx="510">
                  <c:v>17.25</c:v>
                </c:pt>
                <c:pt idx="511">
                  <c:v>17.25</c:v>
                </c:pt>
                <c:pt idx="512">
                  <c:v>17.25</c:v>
                </c:pt>
                <c:pt idx="513">
                  <c:v>17.25</c:v>
                </c:pt>
                <c:pt idx="514">
                  <c:v>17.25</c:v>
                </c:pt>
                <c:pt idx="515">
                  <c:v>17.25</c:v>
                </c:pt>
                <c:pt idx="516">
                  <c:v>17.25</c:v>
                </c:pt>
                <c:pt idx="517">
                  <c:v>17.25</c:v>
                </c:pt>
                <c:pt idx="518">
                  <c:v>17.25</c:v>
                </c:pt>
                <c:pt idx="519">
                  <c:v>17.25</c:v>
                </c:pt>
                <c:pt idx="520">
                  <c:v>17.25</c:v>
                </c:pt>
                <c:pt idx="521">
                  <c:v>17.25</c:v>
                </c:pt>
                <c:pt idx="522">
                  <c:v>17.25</c:v>
                </c:pt>
                <c:pt idx="523">
                  <c:v>17.25</c:v>
                </c:pt>
                <c:pt idx="524">
                  <c:v>17.25</c:v>
                </c:pt>
                <c:pt idx="525">
                  <c:v>17.25</c:v>
                </c:pt>
                <c:pt idx="526">
                  <c:v>17.25</c:v>
                </c:pt>
                <c:pt idx="527">
                  <c:v>17.25</c:v>
                </c:pt>
                <c:pt idx="528">
                  <c:v>17.25</c:v>
                </c:pt>
                <c:pt idx="529">
                  <c:v>17.25</c:v>
                </c:pt>
                <c:pt idx="530">
                  <c:v>17.25</c:v>
                </c:pt>
                <c:pt idx="531">
                  <c:v>17.25</c:v>
                </c:pt>
                <c:pt idx="532">
                  <c:v>17.25</c:v>
                </c:pt>
                <c:pt idx="533">
                  <c:v>17.25</c:v>
                </c:pt>
                <c:pt idx="534">
                  <c:v>17.25</c:v>
                </c:pt>
                <c:pt idx="535">
                  <c:v>17.25</c:v>
                </c:pt>
                <c:pt idx="536">
                  <c:v>17.25</c:v>
                </c:pt>
                <c:pt idx="537">
                  <c:v>17.25</c:v>
                </c:pt>
                <c:pt idx="538">
                  <c:v>17.25</c:v>
                </c:pt>
                <c:pt idx="539">
                  <c:v>17.25</c:v>
                </c:pt>
                <c:pt idx="540">
                  <c:v>17.25</c:v>
                </c:pt>
                <c:pt idx="541">
                  <c:v>17.25</c:v>
                </c:pt>
                <c:pt idx="542">
                  <c:v>17.25</c:v>
                </c:pt>
                <c:pt idx="543">
                  <c:v>17.25</c:v>
                </c:pt>
                <c:pt idx="544">
                  <c:v>17.25</c:v>
                </c:pt>
                <c:pt idx="545">
                  <c:v>17.25</c:v>
                </c:pt>
                <c:pt idx="546">
                  <c:v>17.25</c:v>
                </c:pt>
                <c:pt idx="547">
                  <c:v>17.25</c:v>
                </c:pt>
                <c:pt idx="548">
                  <c:v>17.25</c:v>
                </c:pt>
                <c:pt idx="549">
                  <c:v>17.25</c:v>
                </c:pt>
                <c:pt idx="550">
                  <c:v>17.25</c:v>
                </c:pt>
                <c:pt idx="551">
                  <c:v>17.25</c:v>
                </c:pt>
                <c:pt idx="552">
                  <c:v>17.25</c:v>
                </c:pt>
                <c:pt idx="553">
                  <c:v>16.25</c:v>
                </c:pt>
                <c:pt idx="554">
                  <c:v>16.25</c:v>
                </c:pt>
                <c:pt idx="555">
                  <c:v>16.25</c:v>
                </c:pt>
                <c:pt idx="556">
                  <c:v>16.25</c:v>
                </c:pt>
                <c:pt idx="557">
                  <c:v>16.25</c:v>
                </c:pt>
                <c:pt idx="558">
                  <c:v>16.25</c:v>
                </c:pt>
                <c:pt idx="559">
                  <c:v>16.25</c:v>
                </c:pt>
                <c:pt idx="560">
                  <c:v>16.25</c:v>
                </c:pt>
                <c:pt idx="561">
                  <c:v>16.25</c:v>
                </c:pt>
                <c:pt idx="562">
                  <c:v>16.25</c:v>
                </c:pt>
                <c:pt idx="563">
                  <c:v>16.25</c:v>
                </c:pt>
                <c:pt idx="564">
                  <c:v>16.25</c:v>
                </c:pt>
                <c:pt idx="565">
                  <c:v>16.25</c:v>
                </c:pt>
                <c:pt idx="566">
                  <c:v>16.25</c:v>
                </c:pt>
                <c:pt idx="567">
                  <c:v>16.25</c:v>
                </c:pt>
                <c:pt idx="568">
                  <c:v>16.25</c:v>
                </c:pt>
                <c:pt idx="569">
                  <c:v>16.25</c:v>
                </c:pt>
                <c:pt idx="570">
                  <c:v>16.25</c:v>
                </c:pt>
                <c:pt idx="571">
                  <c:v>16.25</c:v>
                </c:pt>
                <c:pt idx="572">
                  <c:v>16.25</c:v>
                </c:pt>
                <c:pt idx="573">
                  <c:v>16.25</c:v>
                </c:pt>
                <c:pt idx="574">
                  <c:v>16.25</c:v>
                </c:pt>
                <c:pt idx="575">
                  <c:v>16.25</c:v>
                </c:pt>
                <c:pt idx="576">
                  <c:v>16.25</c:v>
                </c:pt>
                <c:pt idx="577">
                  <c:v>16.25</c:v>
                </c:pt>
                <c:pt idx="578">
                  <c:v>16.25</c:v>
                </c:pt>
                <c:pt idx="579">
                  <c:v>16.25</c:v>
                </c:pt>
                <c:pt idx="580">
                  <c:v>16.25</c:v>
                </c:pt>
                <c:pt idx="581">
                  <c:v>16.25</c:v>
                </c:pt>
                <c:pt idx="582">
                  <c:v>16.25</c:v>
                </c:pt>
                <c:pt idx="583">
                  <c:v>16.25</c:v>
                </c:pt>
                <c:pt idx="584">
                  <c:v>16.25</c:v>
                </c:pt>
                <c:pt idx="585">
                  <c:v>16.25</c:v>
                </c:pt>
                <c:pt idx="586">
                  <c:v>16.25</c:v>
                </c:pt>
                <c:pt idx="587">
                  <c:v>16.25</c:v>
                </c:pt>
                <c:pt idx="588">
                  <c:v>16.25</c:v>
                </c:pt>
                <c:pt idx="589">
                  <c:v>16.25</c:v>
                </c:pt>
                <c:pt idx="590">
                  <c:v>16.25</c:v>
                </c:pt>
                <c:pt idx="591">
                  <c:v>16.25</c:v>
                </c:pt>
                <c:pt idx="592">
                  <c:v>16.25</c:v>
                </c:pt>
                <c:pt idx="593">
                  <c:v>16.25</c:v>
                </c:pt>
                <c:pt idx="594">
                  <c:v>16.25</c:v>
                </c:pt>
                <c:pt idx="595">
                  <c:v>16.25</c:v>
                </c:pt>
                <c:pt idx="596">
                  <c:v>16.25</c:v>
                </c:pt>
                <c:pt idx="597">
                  <c:v>16.25</c:v>
                </c:pt>
                <c:pt idx="598">
                  <c:v>16.25</c:v>
                </c:pt>
                <c:pt idx="599">
                  <c:v>16.25</c:v>
                </c:pt>
                <c:pt idx="600">
                  <c:v>16.25</c:v>
                </c:pt>
                <c:pt idx="601">
                  <c:v>16.25</c:v>
                </c:pt>
                <c:pt idx="602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F9-44F5-B596-A33555D0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360768"/>
        <c:axId val="767363392"/>
      </c:lineChart>
      <c:dateAx>
        <c:axId val="473649024"/>
        <c:scaling>
          <c:orientation val="minMax"/>
        </c:scaling>
        <c:delete val="0"/>
        <c:axPos val="b"/>
        <c:minorGridlines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73649352"/>
        <c:crosses val="autoZero"/>
        <c:auto val="1"/>
        <c:lblOffset val="100"/>
        <c:baseTimeUnit val="days"/>
        <c:majorUnit val="164"/>
        <c:majorTimeUnit val="days"/>
        <c:minorUnit val="12"/>
        <c:minorTimeUnit val="months"/>
      </c:dateAx>
      <c:valAx>
        <c:axId val="47364935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73649024"/>
        <c:crosses val="autoZero"/>
        <c:crossBetween val="between"/>
        <c:majorUnit val="4"/>
      </c:valAx>
      <c:valAx>
        <c:axId val="767363392"/>
        <c:scaling>
          <c:orientation val="minMax"/>
          <c:max val="25"/>
        </c:scaling>
        <c:delete val="0"/>
        <c:axPos val="r"/>
        <c:numFmt formatCode="0" sourceLinked="0"/>
        <c:majorTickMark val="out"/>
        <c:minorTickMark val="none"/>
        <c:tickLblPos val="nextTo"/>
        <c:crossAx val="767360768"/>
        <c:crosses val="max"/>
        <c:crossBetween val="between"/>
      </c:valAx>
      <c:dateAx>
        <c:axId val="767360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6736339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902982493015E-2"/>
          <c:y val="3.562166666666667E-2"/>
          <c:w val="0.8752806513409962"/>
          <c:h val="0.6907513227513227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4-4A3E-92A6-2F97FDFCF2A0}"/>
            </c:ext>
          </c:extLst>
        </c:ser>
        <c:ser>
          <c:idx val="0"/>
          <c:order val="1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4-4A3E-92A6-2F97FDFCF2A0}"/>
            </c:ext>
          </c:extLst>
        </c:ser>
        <c:ser>
          <c:idx val="3"/>
          <c:order val="2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4-4A3E-92A6-2F97FDFCF2A0}"/>
            </c:ext>
          </c:extLst>
        </c:ser>
        <c:ser>
          <c:idx val="1"/>
          <c:order val="3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4-4A3E-92A6-2F97FDFCF2A0}"/>
            </c:ext>
          </c:extLst>
        </c:ser>
        <c:ser>
          <c:idx val="5"/>
          <c:order val="5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4-4A3E-92A6-2F97FDFCF2A0}"/>
            </c:ext>
          </c:extLst>
        </c:ser>
        <c:ser>
          <c:idx val="6"/>
          <c:order val="6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D4-4A3E-92A6-2F97FDFCF2A0}"/>
            </c:ext>
          </c:extLst>
        </c:ser>
        <c:ser>
          <c:idx val="7"/>
          <c:order val="7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D4-4A3E-92A6-2F97FDFC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99680"/>
        <c:axId val="422201600"/>
      </c:barChart>
      <c:lineChart>
        <c:grouping val="standard"/>
        <c:varyColors val="0"/>
        <c:ser>
          <c:idx val="2"/>
          <c:order val="4"/>
          <c:tx>
            <c:strRef>
              <c:f>'2.4.4'!$R$30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'2.4.4'!$AA$30:$AG$30</c:f>
              <c:numCache>
                <c:formatCode>0.0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D4-4A3E-92A6-2F97FDFC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13120"/>
        <c:axId val="422211584"/>
      </c:lineChart>
      <c:catAx>
        <c:axId val="422199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low"/>
        <c:spPr>
          <a:ln w="6350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en-US"/>
          </a:p>
        </c:txPr>
        <c:crossAx val="42220160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422201600"/>
        <c:scaling>
          <c:orientation val="minMax"/>
          <c:max val="8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2199680"/>
        <c:crosses val="autoZero"/>
        <c:crossBetween val="between"/>
        <c:majorUnit val="10"/>
      </c:valAx>
      <c:valAx>
        <c:axId val="42221158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422213120"/>
        <c:crosses val="max"/>
        <c:crossBetween val="between"/>
      </c:valAx>
      <c:catAx>
        <c:axId val="4222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115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60025542784162"/>
          <c:y val="0.81241577060931913"/>
          <c:w val="0.82413651761517615"/>
          <c:h val="0.183216490299823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55446194225722E-2"/>
          <c:y val="4.356382978723404E-2"/>
          <c:w val="0.86752788713910756"/>
          <c:h val="0.6178635449824091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'2.4.4'!$C$1</c:f>
              <c:strCache>
                <c:ptCount val="1"/>
                <c:pt idx="0">
                  <c:v>Imported VAT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'2.4.4'!$C$4:$C$12</c:f>
              <c:numCache>
                <c:formatCode>0.0</c:formatCode>
                <c:ptCount val="9"/>
                <c:pt idx="0">
                  <c:v>31.2</c:v>
                </c:pt>
                <c:pt idx="1">
                  <c:v>28.7</c:v>
                </c:pt>
                <c:pt idx="2">
                  <c:v>26.5</c:v>
                </c:pt>
                <c:pt idx="3">
                  <c:v>30.7</c:v>
                </c:pt>
                <c:pt idx="4">
                  <c:v>11.4</c:v>
                </c:pt>
                <c:pt idx="5">
                  <c:v>9.9</c:v>
                </c:pt>
                <c:pt idx="6">
                  <c:v>21.014461622289488</c:v>
                </c:pt>
                <c:pt idx="7">
                  <c:v>14.164685765585764</c:v>
                </c:pt>
                <c:pt idx="8">
                  <c:v>2.3550424704230446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D-477B-810F-8D5D7BBE8716}"/>
            </c:ext>
          </c:extLst>
        </c:ser>
        <c:ser>
          <c:idx val="1"/>
          <c:order val="2"/>
          <c:tx>
            <c:strRef>
              <c:f>'2.4.4'!$B$1</c:f>
              <c:strCache>
                <c:ptCount val="1"/>
                <c:pt idx="0">
                  <c:v>Domestic VAT, incl Refund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'2.4.4'!$B$4:$B$12</c:f>
              <c:numCache>
                <c:formatCode>0.0</c:formatCode>
                <c:ptCount val="9"/>
                <c:pt idx="0">
                  <c:v>19.8</c:v>
                </c:pt>
                <c:pt idx="1">
                  <c:v>-17.7</c:v>
                </c:pt>
                <c:pt idx="2">
                  <c:v>13.6</c:v>
                </c:pt>
                <c:pt idx="3">
                  <c:v>3.5</c:v>
                </c:pt>
                <c:pt idx="4">
                  <c:v>-6</c:v>
                </c:pt>
                <c:pt idx="5">
                  <c:v>22.3</c:v>
                </c:pt>
                <c:pt idx="6">
                  <c:v>3.15</c:v>
                </c:pt>
                <c:pt idx="7">
                  <c:v>3.22</c:v>
                </c:pt>
                <c:pt idx="8">
                  <c:v>-3.94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6D-477B-810F-8D5D7BBE8716}"/>
            </c:ext>
          </c:extLst>
        </c:ser>
        <c:ser>
          <c:idx val="0"/>
          <c:order val="3"/>
          <c:tx>
            <c:strRef>
              <c:f>'2.4.4'!$D$1</c:f>
              <c:strCache>
                <c:ptCount val="1"/>
                <c:pt idx="0">
                  <c:v>Legalization of cars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'2.4.4'!$D$4:$D$12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0.35</c:v>
                </c:pt>
                <c:pt idx="8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D-477B-810F-8D5D7BBE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2245120"/>
        <c:axId val="422247040"/>
      </c:barChart>
      <c:lineChart>
        <c:grouping val="standard"/>
        <c:varyColors val="0"/>
        <c:ser>
          <c:idx val="9"/>
          <c:order val="0"/>
          <c:tx>
            <c:strRef>
              <c:f>'2.4.4'!$E$1</c:f>
              <c:strCache>
                <c:ptCount val="1"/>
                <c:pt idx="0">
                  <c:v>VAT,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'2.4.4'!$E$4:$E$12</c:f>
              <c:numCache>
                <c:formatCode>0.0</c:formatCode>
                <c:ptCount val="9"/>
                <c:pt idx="0">
                  <c:v>51</c:v>
                </c:pt>
                <c:pt idx="1">
                  <c:v>11</c:v>
                </c:pt>
                <c:pt idx="2">
                  <c:v>40.1</c:v>
                </c:pt>
                <c:pt idx="3">
                  <c:v>34.299999999999997</c:v>
                </c:pt>
                <c:pt idx="4">
                  <c:v>5.4</c:v>
                </c:pt>
                <c:pt idx="5">
                  <c:v>32.200000000000003</c:v>
                </c:pt>
                <c:pt idx="6">
                  <c:v>24.17</c:v>
                </c:pt>
                <c:pt idx="7">
                  <c:v>17.73</c:v>
                </c:pt>
                <c:pt idx="8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D-477B-810F-8D5D7BBE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5248"/>
        <c:axId val="443363712"/>
      </c:lineChart>
      <c:catAx>
        <c:axId val="42224512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704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422247040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5120"/>
        <c:crosses val="autoZero"/>
        <c:crossBetween val="between"/>
        <c:majorUnit val="10"/>
      </c:valAx>
      <c:valAx>
        <c:axId val="443363712"/>
        <c:scaling>
          <c:orientation val="minMax"/>
        </c:scaling>
        <c:delete val="1"/>
        <c:axPos val="r"/>
        <c:numFmt formatCode="0.0" sourceLinked="1"/>
        <c:majorTickMark val="in"/>
        <c:minorTickMark val="none"/>
        <c:tickLblPos val="nextTo"/>
        <c:crossAx val="443365248"/>
        <c:crosses val="max"/>
        <c:crossBetween val="between"/>
      </c:valAx>
      <c:catAx>
        <c:axId val="4433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3637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5000000000000001E-2"/>
          <c:y val="0.74103953761099006"/>
          <c:w val="0.96250000000000002"/>
          <c:h val="0.23404255319148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Current expenditures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'2.4.5'!$A$4:$A$20</c:f>
              <c:strCache>
                <c:ptCount val="17"/>
                <c:pt idx="0">
                  <c:v>I.15</c:v>
                </c:pt>
                <c:pt idx="1">
                  <c:v>ІI.15</c:v>
                </c:pt>
                <c:pt idx="2">
                  <c:v>III.15</c:v>
                </c:pt>
                <c:pt idx="3">
                  <c:v>IV.15</c:v>
                </c:pt>
                <c:pt idx="4">
                  <c:v>І.16</c:v>
                </c:pt>
                <c:pt idx="5">
                  <c:v>ІІ.16</c:v>
                </c:pt>
                <c:pt idx="6">
                  <c:v>III.16</c:v>
                </c:pt>
                <c:pt idx="7">
                  <c:v>IV.16</c:v>
                </c:pt>
                <c:pt idx="8">
                  <c:v>І.17</c:v>
                </c:pt>
                <c:pt idx="9">
                  <c:v>IІ.17</c:v>
                </c:pt>
                <c:pt idx="10">
                  <c:v>IІІ.17</c:v>
                </c:pt>
                <c:pt idx="11">
                  <c:v>IV.17</c:v>
                </c:pt>
                <c:pt idx="12">
                  <c:v>І.18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'2.4.5'!$B$4:$B$20</c:f>
              <c:numCache>
                <c:formatCode>0.0</c:formatCode>
                <c:ptCount val="17"/>
                <c:pt idx="0">
                  <c:v>119.5</c:v>
                </c:pt>
                <c:pt idx="1">
                  <c:v>153.4</c:v>
                </c:pt>
                <c:pt idx="2">
                  <c:v>136.30000000000001</c:v>
                </c:pt>
                <c:pt idx="3">
                  <c:v>223.9</c:v>
                </c:pt>
                <c:pt idx="4">
                  <c:v>156</c:v>
                </c:pt>
                <c:pt idx="5">
                  <c:v>181.4</c:v>
                </c:pt>
                <c:pt idx="6">
                  <c:v>186.6</c:v>
                </c:pt>
                <c:pt idx="7">
                  <c:v>238.66982941150007</c:v>
                </c:pt>
                <c:pt idx="8">
                  <c:v>211.2</c:v>
                </c:pt>
                <c:pt idx="9">
                  <c:v>212.9</c:v>
                </c:pt>
                <c:pt idx="10">
                  <c:v>232.6</c:v>
                </c:pt>
                <c:pt idx="11">
                  <c:v>300.39999999999998</c:v>
                </c:pt>
                <c:pt idx="12">
                  <c:v>244.7</c:v>
                </c:pt>
                <c:pt idx="13">
                  <c:v>280.10000000000002</c:v>
                </c:pt>
                <c:pt idx="14">
                  <c:v>249.9</c:v>
                </c:pt>
                <c:pt idx="15">
                  <c:v>331.3</c:v>
                </c:pt>
                <c:pt idx="16">
                  <c:v>274.3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F-45B2-AE7D-7F1213D2AA6F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Capital expenditures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'2.4.5'!$A$4:$A$20</c:f>
              <c:strCache>
                <c:ptCount val="17"/>
                <c:pt idx="0">
                  <c:v>I.15</c:v>
                </c:pt>
                <c:pt idx="1">
                  <c:v>ІI.15</c:v>
                </c:pt>
                <c:pt idx="2">
                  <c:v>III.15</c:v>
                </c:pt>
                <c:pt idx="3">
                  <c:v>IV.15</c:v>
                </c:pt>
                <c:pt idx="4">
                  <c:v>І.16</c:v>
                </c:pt>
                <c:pt idx="5">
                  <c:v>ІІ.16</c:v>
                </c:pt>
                <c:pt idx="6">
                  <c:v>III.16</c:v>
                </c:pt>
                <c:pt idx="7">
                  <c:v>IV.16</c:v>
                </c:pt>
                <c:pt idx="8">
                  <c:v>І.17</c:v>
                </c:pt>
                <c:pt idx="9">
                  <c:v>IІ.17</c:v>
                </c:pt>
                <c:pt idx="10">
                  <c:v>IІІ.17</c:v>
                </c:pt>
                <c:pt idx="11">
                  <c:v>IV.17</c:v>
                </c:pt>
                <c:pt idx="12">
                  <c:v>І.18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'2.4.5'!$C$4:$C$20</c:f>
              <c:numCache>
                <c:formatCode>0.0</c:formatCode>
                <c:ptCount val="17"/>
                <c:pt idx="0">
                  <c:v>6.6</c:v>
                </c:pt>
                <c:pt idx="1">
                  <c:v>5.8</c:v>
                </c:pt>
                <c:pt idx="2">
                  <c:v>11.7</c:v>
                </c:pt>
                <c:pt idx="3">
                  <c:v>22.8</c:v>
                </c:pt>
                <c:pt idx="4">
                  <c:v>4</c:v>
                </c:pt>
                <c:pt idx="5">
                  <c:v>9</c:v>
                </c:pt>
                <c:pt idx="6">
                  <c:v>19.600000000000001</c:v>
                </c:pt>
                <c:pt idx="7">
                  <c:v>40.479015720660001</c:v>
                </c:pt>
                <c:pt idx="8">
                  <c:v>5.3</c:v>
                </c:pt>
                <c:pt idx="9">
                  <c:v>14.4</c:v>
                </c:pt>
                <c:pt idx="10">
                  <c:v>23.2</c:v>
                </c:pt>
                <c:pt idx="11">
                  <c:v>57</c:v>
                </c:pt>
                <c:pt idx="12">
                  <c:v>7.2</c:v>
                </c:pt>
                <c:pt idx="13">
                  <c:v>24.9</c:v>
                </c:pt>
                <c:pt idx="14">
                  <c:v>34.799999999999997</c:v>
                </c:pt>
                <c:pt idx="15">
                  <c:v>77.2</c:v>
                </c:pt>
                <c:pt idx="16">
                  <c:v>9.9600000000000009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F-45B2-AE7D-7F1213D2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484416"/>
        <c:axId val="443486208"/>
      </c:barChart>
      <c:lineChart>
        <c:grouping val="standard"/>
        <c:varyColors val="0"/>
        <c:ser>
          <c:idx val="3"/>
          <c:order val="2"/>
          <c:tx>
            <c:strRef>
              <c:f>'2.4.5'!$D$1</c:f>
              <c:strCache>
                <c:ptCount val="1"/>
                <c:pt idx="0">
                  <c:v>Changes in expenditures, % yoy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'2.4.5'!$E$4:$E$20</c:f>
              <c:strCache>
                <c:ptCount val="16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</c:strCache>
            </c:strRef>
          </c:cat>
          <c:val>
            <c:numRef>
              <c:f>'2.4.5'!$D$4:$D$20</c:f>
              <c:numCache>
                <c:formatCode>0.0</c:formatCode>
                <c:ptCount val="17"/>
                <c:pt idx="0">
                  <c:v>12.9</c:v>
                </c:pt>
                <c:pt idx="1">
                  <c:v>20.100000000000001</c:v>
                </c:pt>
                <c:pt idx="2">
                  <c:v>23.5</c:v>
                </c:pt>
                <c:pt idx="3">
                  <c:v>55.1</c:v>
                </c:pt>
                <c:pt idx="4">
                  <c:v>27</c:v>
                </c:pt>
                <c:pt idx="5">
                  <c:v>19.600000000000001</c:v>
                </c:pt>
                <c:pt idx="6">
                  <c:v>39.4</c:v>
                </c:pt>
                <c:pt idx="7">
                  <c:v>13.161687406492945</c:v>
                </c:pt>
                <c:pt idx="8">
                  <c:v>35.299999999999997</c:v>
                </c:pt>
                <c:pt idx="9">
                  <c:v>19.399999999999999</c:v>
                </c:pt>
                <c:pt idx="10">
                  <c:v>24</c:v>
                </c:pt>
                <c:pt idx="11">
                  <c:v>28</c:v>
                </c:pt>
                <c:pt idx="12">
                  <c:v>16.399999999999999</c:v>
                </c:pt>
                <c:pt idx="13">
                  <c:v>34.200000000000003</c:v>
                </c:pt>
                <c:pt idx="14">
                  <c:v>11.3</c:v>
                </c:pt>
                <c:pt idx="15">
                  <c:v>14.3</c:v>
                </c:pt>
                <c:pt idx="16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F-45B2-AE7D-7F1213D2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89280"/>
        <c:axId val="443487744"/>
      </c:lineChart>
      <c:catAx>
        <c:axId val="4434844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6208"/>
        <c:crosses val="autoZero"/>
        <c:auto val="1"/>
        <c:lblAlgn val="ctr"/>
        <c:lblOffset val="100"/>
        <c:tickMarkSkip val="8"/>
        <c:noMultiLvlLbl val="0"/>
      </c:catAx>
      <c:valAx>
        <c:axId val="443486208"/>
        <c:scaling>
          <c:orientation val="minMax"/>
          <c:max val="4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4416"/>
        <c:crosses val="autoZero"/>
        <c:crossBetween val="between"/>
      </c:valAx>
      <c:valAx>
        <c:axId val="443487744"/>
        <c:scaling>
          <c:orientation val="minMax"/>
          <c:max val="8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3489280"/>
        <c:crosses val="max"/>
        <c:crossBetween val="between"/>
      </c:valAx>
      <c:catAx>
        <c:axId val="44348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877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6.6666666666666666E-2"/>
          <c:y val="0.77181680679745546"/>
          <c:w val="0.81666666666666665"/>
          <c:h val="0.220338983050847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48366013071893E-2"/>
          <c:y val="2.841435533009188E-2"/>
          <c:w val="0.86783496732026144"/>
          <c:h val="0.5858223788771472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'2.4.6'!$E$1</c:f>
              <c:strCache>
                <c:ptCount val="1"/>
                <c:pt idx="0">
                  <c:v>Pension spending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'2.4.6'!$E$4:$E$12</c:f>
              <c:numCache>
                <c:formatCode>0.0</c:formatCode>
                <c:ptCount val="9"/>
                <c:pt idx="0">
                  <c:v>0.42</c:v>
                </c:pt>
                <c:pt idx="1">
                  <c:v>-4.5599999999999996</c:v>
                </c:pt>
                <c:pt idx="2">
                  <c:v>-4.1500000000000004</c:v>
                </c:pt>
                <c:pt idx="3">
                  <c:v>2.58</c:v>
                </c:pt>
                <c:pt idx="4">
                  <c:v>4.53</c:v>
                </c:pt>
                <c:pt idx="5">
                  <c:v>3.68</c:v>
                </c:pt>
                <c:pt idx="6">
                  <c:v>2.75</c:v>
                </c:pt>
                <c:pt idx="7">
                  <c:v>-2.41</c:v>
                </c:pt>
                <c:pt idx="8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E-4AF5-9D37-3E3AFDAEDF12}"/>
            </c:ext>
          </c:extLst>
        </c:ser>
        <c:ser>
          <c:idx val="8"/>
          <c:order val="1"/>
          <c:tx>
            <c:strRef>
              <c:f>'2.4.6'!$F$1</c:f>
              <c:strCache>
                <c:ptCount val="1"/>
                <c:pt idx="0">
                  <c:v>Other social benefits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'2.4.6'!$F$4:$F$12</c:f>
              <c:numCache>
                <c:formatCode>0.0</c:formatCode>
                <c:ptCount val="9"/>
                <c:pt idx="0">
                  <c:v>14.47</c:v>
                </c:pt>
                <c:pt idx="1">
                  <c:v>0.78</c:v>
                </c:pt>
                <c:pt idx="2">
                  <c:v>5.69</c:v>
                </c:pt>
                <c:pt idx="3">
                  <c:v>-0.01</c:v>
                </c:pt>
                <c:pt idx="4">
                  <c:v>0.83</c:v>
                </c:pt>
                <c:pt idx="5">
                  <c:v>7.25</c:v>
                </c:pt>
                <c:pt idx="6">
                  <c:v>-4.78</c:v>
                </c:pt>
                <c:pt idx="7">
                  <c:v>-0.54</c:v>
                </c:pt>
                <c:pt idx="8">
                  <c:v>-3.99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E-4AF5-9D37-3E3AFDAEDF12}"/>
            </c:ext>
          </c:extLst>
        </c:ser>
        <c:ser>
          <c:idx val="0"/>
          <c:order val="2"/>
          <c:tx>
            <c:strRef>
              <c:f>'2.4.6'!$B$1</c:f>
              <c:strCache>
                <c:ptCount val="1"/>
                <c:pt idx="0">
                  <c:v>Wages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'2.4.6'!$B$4:$B$12</c:f>
              <c:numCache>
                <c:formatCode>0.0</c:formatCode>
                <c:ptCount val="9"/>
                <c:pt idx="0">
                  <c:v>7.2640000000000002</c:v>
                </c:pt>
                <c:pt idx="1">
                  <c:v>5.4130000000000003</c:v>
                </c:pt>
                <c:pt idx="2">
                  <c:v>4.2489999999999997</c:v>
                </c:pt>
                <c:pt idx="3">
                  <c:v>4.0670000000000002</c:v>
                </c:pt>
                <c:pt idx="4">
                  <c:v>5.6079999999999997</c:v>
                </c:pt>
                <c:pt idx="5">
                  <c:v>9.27</c:v>
                </c:pt>
                <c:pt idx="6">
                  <c:v>5.57</c:v>
                </c:pt>
                <c:pt idx="7">
                  <c:v>4.18</c:v>
                </c:pt>
                <c:pt idx="8">
                  <c:v>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E-4AF5-9D37-3E3AFDAEDF12}"/>
            </c:ext>
          </c:extLst>
        </c:ser>
        <c:ser>
          <c:idx val="2"/>
          <c:order val="3"/>
          <c:tx>
            <c:strRef>
              <c:f>'2.4.6'!$D$1</c:f>
              <c:strCache>
                <c:ptCount val="1"/>
                <c:pt idx="0">
                  <c:v>Current transfers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'2.4.6'!$D$4:$D$12</c:f>
              <c:numCache>
                <c:formatCode>0.0</c:formatCode>
                <c:ptCount val="9"/>
                <c:pt idx="0">
                  <c:v>1.248</c:v>
                </c:pt>
                <c:pt idx="1">
                  <c:v>2.0299999999999998</c:v>
                </c:pt>
                <c:pt idx="2">
                  <c:v>2.8029999999999999</c:v>
                </c:pt>
                <c:pt idx="3">
                  <c:v>3.4860000000000002</c:v>
                </c:pt>
                <c:pt idx="4">
                  <c:v>0.26500000000000001</c:v>
                </c:pt>
                <c:pt idx="5">
                  <c:v>0.55900000000000005</c:v>
                </c:pt>
                <c:pt idx="6">
                  <c:v>1.1499999999999999</c:v>
                </c:pt>
                <c:pt idx="7">
                  <c:v>0.38</c:v>
                </c:pt>
                <c:pt idx="8">
                  <c:v>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EE-4AF5-9D37-3E3AFDAEDF12}"/>
            </c:ext>
          </c:extLst>
        </c:ser>
        <c:ser>
          <c:idx val="1"/>
          <c:order val="4"/>
          <c:tx>
            <c:strRef>
              <c:f>'2.4.6'!$C$1</c:f>
              <c:strCache>
                <c:ptCount val="1"/>
                <c:pt idx="0">
                  <c:v>Goods and services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'2.4.6'!$C$4:$C$12</c:f>
              <c:numCache>
                <c:formatCode>0.0</c:formatCode>
                <c:ptCount val="9"/>
                <c:pt idx="0">
                  <c:v>9.0020000000000007</c:v>
                </c:pt>
                <c:pt idx="1">
                  <c:v>11.74</c:v>
                </c:pt>
                <c:pt idx="2">
                  <c:v>11.336</c:v>
                </c:pt>
                <c:pt idx="3">
                  <c:v>10.795</c:v>
                </c:pt>
                <c:pt idx="4">
                  <c:v>4.78</c:v>
                </c:pt>
                <c:pt idx="5">
                  <c:v>7.0990000000000002</c:v>
                </c:pt>
                <c:pt idx="6">
                  <c:v>3.63</c:v>
                </c:pt>
                <c:pt idx="7">
                  <c:v>5.25</c:v>
                </c:pt>
                <c:pt idx="8">
                  <c:v>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EE-4AF5-9D37-3E3AFDAEDF12}"/>
            </c:ext>
          </c:extLst>
        </c:ser>
        <c:ser>
          <c:idx val="5"/>
          <c:order val="6"/>
          <c:tx>
            <c:strRef>
              <c:f>'2.4.6'!$G$1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'2.4.6'!$G$4:$G$12</c:f>
              <c:numCache>
                <c:formatCode>0.0</c:formatCode>
                <c:ptCount val="9"/>
                <c:pt idx="0">
                  <c:v>2.1560000000000001</c:v>
                </c:pt>
                <c:pt idx="1">
                  <c:v>1.0489999999999999</c:v>
                </c:pt>
                <c:pt idx="2">
                  <c:v>2.95</c:v>
                </c:pt>
                <c:pt idx="3">
                  <c:v>0.85099999999999998</c:v>
                </c:pt>
                <c:pt idx="4">
                  <c:v>-0.52500000000000002</c:v>
                </c:pt>
                <c:pt idx="5">
                  <c:v>1.7350000000000001</c:v>
                </c:pt>
                <c:pt idx="6">
                  <c:v>-1.85</c:v>
                </c:pt>
                <c:pt idx="7">
                  <c:v>2.0299999999999998</c:v>
                </c:pt>
                <c:pt idx="8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EE-4AF5-9D37-3E3AFDAEDF12}"/>
            </c:ext>
          </c:extLst>
        </c:ser>
        <c:ser>
          <c:idx val="7"/>
          <c:order val="7"/>
          <c:tx>
            <c:strRef>
              <c:f>'2.4.6'!$H$1</c:f>
              <c:strCache>
                <c:ptCount val="1"/>
                <c:pt idx="0">
                  <c:v>Others current expenditures</c:v>
                </c:pt>
              </c:strCache>
            </c:strRef>
          </c:tx>
          <c:spPr>
            <a:solidFill>
              <a:srgbClr val="505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'2.4.6'!$H$4:$H$12</c:f>
              <c:numCache>
                <c:formatCode>0.0</c:formatCode>
                <c:ptCount val="9"/>
                <c:pt idx="0">
                  <c:v>-3.6999999999999998E-2</c:v>
                </c:pt>
                <c:pt idx="1">
                  <c:v>7.0000000000000007E-2</c:v>
                </c:pt>
                <c:pt idx="2">
                  <c:v>-0.58899999999999997</c:v>
                </c:pt>
                <c:pt idx="3">
                  <c:v>0.34300000000000003</c:v>
                </c:pt>
                <c:pt idx="4">
                  <c:v>-2.4E-2</c:v>
                </c:pt>
                <c:pt idx="5">
                  <c:v>-3.9E-2</c:v>
                </c:pt>
                <c:pt idx="6">
                  <c:v>0.3</c:v>
                </c:pt>
                <c:pt idx="7">
                  <c:v>-0.23</c:v>
                </c:pt>
                <c:pt idx="8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EE-4AF5-9D37-3E3AFDAEDF12}"/>
            </c:ext>
          </c:extLst>
        </c:ser>
        <c:ser>
          <c:idx val="6"/>
          <c:order val="8"/>
          <c:tx>
            <c:strRef>
              <c:f>'2.4.6'!$I$1</c:f>
              <c:strCache>
                <c:ptCount val="1"/>
                <c:pt idx="0">
                  <c:v>Capital expenditures</c:v>
                </c:pt>
              </c:strCache>
            </c:strRef>
          </c:tx>
          <c:spPr>
            <a:solidFill>
              <a:srgbClr val="8C969B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'2.4.6'!$I$4:$I$12</c:f>
              <c:numCache>
                <c:formatCode>0.0</c:formatCode>
                <c:ptCount val="9"/>
                <c:pt idx="0">
                  <c:v>0.81699999999999995</c:v>
                </c:pt>
                <c:pt idx="1">
                  <c:v>2.847</c:v>
                </c:pt>
                <c:pt idx="2">
                  <c:v>1.718</c:v>
                </c:pt>
                <c:pt idx="3">
                  <c:v>5.907</c:v>
                </c:pt>
                <c:pt idx="4">
                  <c:v>0.88900000000000001</c:v>
                </c:pt>
                <c:pt idx="5">
                  <c:v>4.6189999999999998</c:v>
                </c:pt>
                <c:pt idx="6">
                  <c:v>4.53</c:v>
                </c:pt>
                <c:pt idx="7">
                  <c:v>5.67</c:v>
                </c:pt>
                <c:pt idx="8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EE-4AF5-9D37-3E3AFDA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019840"/>
        <c:axId val="444021760"/>
      </c:barChart>
      <c:lineChart>
        <c:grouping val="standard"/>
        <c:varyColors val="0"/>
        <c:ser>
          <c:idx val="3"/>
          <c:order val="5"/>
          <c:tx>
            <c:strRef>
              <c:f>'2.4.6'!$J$1</c:f>
              <c:strCache>
                <c:ptCount val="1"/>
                <c:pt idx="0">
                  <c:v>Changes in expenditures,  % yoy 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'2.4.6'!$J$4:$J$12</c:f>
              <c:numCache>
                <c:formatCode>0.0</c:formatCode>
                <c:ptCount val="9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16.356000000000002</c:v>
                </c:pt>
                <c:pt idx="5">
                  <c:v>34.173999999999999</c:v>
                </c:pt>
                <c:pt idx="6">
                  <c:v>11.29</c:v>
                </c:pt>
                <c:pt idx="7">
                  <c:v>14.33</c:v>
                </c:pt>
                <c:pt idx="8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E-4AF5-9D37-3E3AFDA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840"/>
        <c:axId val="444021760"/>
      </c:lineChart>
      <c:catAx>
        <c:axId val="444019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21760"/>
        <c:crosses val="autoZero"/>
        <c:auto val="1"/>
        <c:lblAlgn val="ctr"/>
        <c:lblOffset val="100"/>
        <c:tickMarkSkip val="4"/>
        <c:noMultiLvlLbl val="0"/>
      </c:catAx>
      <c:valAx>
        <c:axId val="444021760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1984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13084845129903"/>
          <c:w val="1"/>
          <c:h val="0.284461111111111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05522875816994"/>
          <c:y val="2.2503292351613944E-2"/>
          <c:w val="0.85052810457516337"/>
          <c:h val="0.5691124925173827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'2.4.7'!$I$1</c:f>
              <c:strCache>
                <c:ptCount val="1"/>
                <c:pt idx="0">
                  <c:v>Deposit finance</c:v>
                </c:pt>
              </c:strCache>
            </c:strRef>
          </c:tx>
          <c:spPr>
            <a:solidFill>
              <a:srgbClr val="8C969B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'2.4.7'!$I$4:$I$8</c:f>
              <c:numCache>
                <c:formatCode>0.0</c:formatCode>
                <c:ptCount val="5"/>
                <c:pt idx="0">
                  <c:v>9.1123879206599998</c:v>
                </c:pt>
                <c:pt idx="1">
                  <c:v>-2.3304067907002981</c:v>
                </c:pt>
                <c:pt idx="2">
                  <c:v>-11.51</c:v>
                </c:pt>
                <c:pt idx="3">
                  <c:v>17.88</c:v>
                </c:pt>
                <c:pt idx="4">
                  <c:v>-12.13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6-43EB-A6BE-454F37FA3667}"/>
            </c:ext>
          </c:extLst>
        </c:ser>
        <c:ser>
          <c:idx val="4"/>
          <c:order val="1"/>
          <c:tx>
            <c:strRef>
              <c:f>'2.4.7'!$H$1</c:f>
              <c:strCache>
                <c:ptCount val="1"/>
                <c:pt idx="0">
                  <c:v>Privatization</c:v>
                </c:pt>
              </c:strCache>
            </c:strRef>
          </c:tx>
          <c:spPr>
            <a:solidFill>
              <a:srgbClr val="505050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'2.4.7'!$H$4:$H$8</c:f>
              <c:numCache>
                <c:formatCode>0.0</c:formatCode>
                <c:ptCount val="5"/>
                <c:pt idx="0">
                  <c:v>3.4631883459999999E-2</c:v>
                </c:pt>
                <c:pt idx="1">
                  <c:v>1.5271777049999997E-2</c:v>
                </c:pt>
                <c:pt idx="2">
                  <c:v>0.03</c:v>
                </c:pt>
                <c:pt idx="3">
                  <c:v>0.19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6-43EB-A6BE-454F37FA3667}"/>
            </c:ext>
          </c:extLst>
        </c:ser>
        <c:ser>
          <c:idx val="6"/>
          <c:order val="2"/>
          <c:tx>
            <c:strRef>
              <c:f>'2.4.7'!$G$1</c:f>
              <c:strCache>
                <c:ptCount val="1"/>
                <c:pt idx="0">
                  <c:v>Foreign redemptions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'2.4.7'!$G$4:$G$8</c:f>
              <c:numCache>
                <c:formatCode>0.0</c:formatCode>
                <c:ptCount val="5"/>
                <c:pt idx="0">
                  <c:v>-9.3193590990299988</c:v>
                </c:pt>
                <c:pt idx="1">
                  <c:v>-14.456824008370003</c:v>
                </c:pt>
                <c:pt idx="2">
                  <c:v>-12.39</c:v>
                </c:pt>
                <c:pt idx="3">
                  <c:v>-31.46</c:v>
                </c:pt>
                <c:pt idx="4">
                  <c:v>-11.36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6-43EB-A6BE-454F37FA3667}"/>
            </c:ext>
          </c:extLst>
        </c:ser>
        <c:ser>
          <c:idx val="5"/>
          <c:order val="3"/>
          <c:tx>
            <c:strRef>
              <c:f>'2.4.7'!$F$1</c:f>
              <c:strCache>
                <c:ptCount val="1"/>
                <c:pt idx="0">
                  <c:v>Domestic redemptions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'2.4.7'!$F$4:$F$8</c:f>
              <c:numCache>
                <c:formatCode>0.0</c:formatCode>
                <c:ptCount val="5"/>
                <c:pt idx="0">
                  <c:v>-47.590743731560003</c:v>
                </c:pt>
                <c:pt idx="1">
                  <c:v>-33.424102861000001</c:v>
                </c:pt>
                <c:pt idx="2">
                  <c:v>-35.6</c:v>
                </c:pt>
                <c:pt idx="3">
                  <c:v>-50.42</c:v>
                </c:pt>
                <c:pt idx="4">
                  <c:v>-83.16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6-43EB-A6BE-454F37FA3667}"/>
            </c:ext>
          </c:extLst>
        </c:ser>
        <c:ser>
          <c:idx val="3"/>
          <c:order val="4"/>
          <c:tx>
            <c:strRef>
              <c:f>'2.4.7'!$E$1</c:f>
              <c:strCache>
                <c:ptCount val="1"/>
                <c:pt idx="0">
                  <c:v>Foreign borrowings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'2.4.7'!$J$4:$J$8</c:f>
              <c:strCache>
                <c:ptCount val="4"/>
                <c:pt idx="1">
                  <c:v>II.14</c:v>
                </c:pt>
                <c:pt idx="3">
                  <c:v>IV.14</c:v>
                </c:pt>
              </c:strCache>
            </c:strRef>
          </c:cat>
          <c:val>
            <c:numRef>
              <c:f>'2.4.7'!$E$4:$E$8</c:f>
              <c:numCache>
                <c:formatCode>0.0</c:formatCode>
                <c:ptCount val="5"/>
                <c:pt idx="0">
                  <c:v>0.94721693160999998</c:v>
                </c:pt>
                <c:pt idx="1">
                  <c:v>1.7965510810799996</c:v>
                </c:pt>
                <c:pt idx="2">
                  <c:v>22.39</c:v>
                </c:pt>
                <c:pt idx="3">
                  <c:v>87.32</c:v>
                </c:pt>
                <c:pt idx="4">
                  <c:v>28.05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6-43EB-A6BE-454F37FA3667}"/>
            </c:ext>
          </c:extLst>
        </c:ser>
        <c:ser>
          <c:idx val="2"/>
          <c:order val="5"/>
          <c:tx>
            <c:strRef>
              <c:f>'2.4.7'!$C$1</c:f>
              <c:strCache>
                <c:ptCount val="1"/>
                <c:pt idx="0">
                  <c:v>Domestic borrowings (hryvnia-denominated)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'2.4.7'!$C$4:$C$8</c:f>
              <c:numCache>
                <c:formatCode>0.0</c:formatCode>
                <c:ptCount val="5"/>
                <c:pt idx="0">
                  <c:v>24.78223123934</c:v>
                </c:pt>
                <c:pt idx="1">
                  <c:v>8.7419388755100016</c:v>
                </c:pt>
                <c:pt idx="2">
                  <c:v>12.79</c:v>
                </c:pt>
                <c:pt idx="3">
                  <c:v>18.82</c:v>
                </c:pt>
                <c:pt idx="4">
                  <c:v>57.48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16-43EB-A6BE-454F37FA3667}"/>
            </c:ext>
          </c:extLst>
        </c:ser>
        <c:ser>
          <c:idx val="1"/>
          <c:order val="6"/>
          <c:tx>
            <c:strRef>
              <c:f>'2.4.7'!$D$1</c:f>
              <c:strCache>
                <c:ptCount val="1"/>
                <c:pt idx="0">
                  <c:v>FX Domestic borrowings ( hryvnia equivalent)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'2.4.7'!$J$4:$J$8</c:f>
              <c:strCache>
                <c:ptCount val="4"/>
                <c:pt idx="1">
                  <c:v>II.14</c:v>
                </c:pt>
                <c:pt idx="3">
                  <c:v>IV.14</c:v>
                </c:pt>
              </c:strCache>
            </c:strRef>
          </c:cat>
          <c:val>
            <c:numRef>
              <c:f>'2.4.7'!$D$4:$D$8</c:f>
              <c:numCache>
                <c:formatCode>0.0</c:formatCode>
                <c:ptCount val="5"/>
                <c:pt idx="0">
                  <c:v>25.023571419539998</c:v>
                </c:pt>
                <c:pt idx="1">
                  <c:v>26.201673422969989</c:v>
                </c:pt>
                <c:pt idx="2">
                  <c:v>20.25</c:v>
                </c:pt>
                <c:pt idx="3">
                  <c:v>39.97</c:v>
                </c:pt>
                <c:pt idx="4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16-43EB-A6BE-454F37FA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225408"/>
        <c:axId val="444231680"/>
      </c:barChart>
      <c:lineChart>
        <c:grouping val="standard"/>
        <c:varyColors val="0"/>
        <c:ser>
          <c:idx val="0"/>
          <c:order val="7"/>
          <c:tx>
            <c:strRef>
              <c:f>'2.4.7'!$B$1</c:f>
              <c:strCache>
                <c:ptCount val="1"/>
                <c:pt idx="0">
                  <c:v>Balance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  <a:extLst/>
          </c:spPr>
          <c:marker>
            <c:symbol val="circle"/>
            <c:size val="6"/>
            <c:spPr>
              <a:solidFill>
                <a:srgbClr val="7D0532"/>
              </a:solidFill>
              <a:ln w="12700">
                <a:solidFill>
                  <a:srgbClr val="FFFFFF"/>
                </a:solidFill>
                <a:prstDash val="solid"/>
              </a:ln>
            </c:spPr>
          </c:marker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'2.4.7'!$B$4:$B$8</c:f>
              <c:numCache>
                <c:formatCode>0.0</c:formatCode>
                <c:ptCount val="5"/>
                <c:pt idx="0">
                  <c:v>-3</c:v>
                </c:pt>
                <c:pt idx="1">
                  <c:v>13.467170473030112</c:v>
                </c:pt>
                <c:pt idx="2">
                  <c:v>4.0473193736100477</c:v>
                </c:pt>
                <c:pt idx="3">
                  <c:v>-82.305074367040277</c:v>
                </c:pt>
                <c:pt idx="4">
                  <c:v>-8.9700000000000006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16-43EB-A6BE-454F37FA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5408"/>
        <c:axId val="444231680"/>
      </c:lineChart>
      <c:catAx>
        <c:axId val="4442254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31680"/>
        <c:crosses val="autoZero"/>
        <c:auto val="1"/>
        <c:lblAlgn val="ctr"/>
        <c:lblOffset val="100"/>
        <c:tickMarkSkip val="8"/>
        <c:noMultiLvlLbl val="0"/>
      </c:catAx>
      <c:valAx>
        <c:axId val="444231680"/>
        <c:scaling>
          <c:orientation val="minMax"/>
          <c:max val="20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25408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2156862745098035E-3"/>
          <c:y val="0.64576258255476537"/>
          <c:w val="0.98740196078431375"/>
          <c:h val="0.349884683263814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572"/>
          <c:y val="4.3313253012048192E-2"/>
          <c:w val="0.80168077427821527"/>
          <c:h val="0.7012252158239256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'2.4.8'!$D$1</c:f>
              <c:strCache>
                <c:ptCount val="1"/>
                <c:pt idx="0">
                  <c:v>Foreign debt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'2.4.8'!$D$4:$D$24</c:f>
              <c:numCache>
                <c:formatCode>0.0</c:formatCode>
                <c:ptCount val="21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1289.3</c:v>
                </c:pt>
                <c:pt idx="17">
                  <c:v>1235.5</c:v>
                </c:pt>
                <c:pt idx="18">
                  <c:v>1344.4</c:v>
                </c:pt>
                <c:pt idx="19">
                  <c:v>1397</c:v>
                </c:pt>
                <c:pt idx="20">
                  <c:v>1372.2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A-4A10-BB75-B4A0A0B23559}"/>
            </c:ext>
          </c:extLst>
        </c:ser>
        <c:ser>
          <c:idx val="2"/>
          <c:order val="2"/>
          <c:tx>
            <c:strRef>
              <c:f>'2.4.8'!$C$1</c:f>
              <c:strCache>
                <c:ptCount val="1"/>
                <c:pt idx="0">
                  <c:v>Domestic debt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'2.4.8'!$C$4:$C$24</c:f>
              <c:numCache>
                <c:formatCode>0.0</c:formatCode>
                <c:ptCount val="21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  <c:pt idx="19">
                  <c:v>771.4</c:v>
                </c:pt>
                <c:pt idx="20">
                  <c:v>774.5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552896"/>
        <c:axId val="441554432"/>
      </c:barChart>
      <c:lineChart>
        <c:grouping val="standar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Total debt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854A-4A10-BB75-B4A0A0B2355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3-854A-4A10-BB75-B4A0A0B2355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4-854A-4A10-BB75-B4A0A0B2355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5-854A-4A10-BB75-B4A0A0B2355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6-854A-4A10-BB75-B4A0A0B2355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854A-4A10-BB75-B4A0A0B23559}"/>
              </c:ext>
            </c:extLst>
          </c:dPt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'2.4.8'!$B$4:$B$24</c:f>
              <c:numCache>
                <c:formatCode>0.0</c:formatCode>
                <c:ptCount val="21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2053.8000000000002</c:v>
                </c:pt>
                <c:pt idx="17">
                  <c:v>1998.4</c:v>
                </c:pt>
                <c:pt idx="18">
                  <c:v>2113</c:v>
                </c:pt>
                <c:pt idx="19">
                  <c:v>2168.4</c:v>
                </c:pt>
                <c:pt idx="20">
                  <c:v>2146.6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2896"/>
        <c:axId val="441554432"/>
      </c:lineChart>
      <c:lineChart>
        <c:grouping val="standard"/>
        <c:varyColors val="0"/>
        <c:ser>
          <c:idx val="3"/>
          <c:order val="3"/>
          <c:tx>
            <c:strRef>
              <c:f>'2.4.8'!$E$1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'2.4.8'!$E$4:$E$24</c:f>
              <c:numCache>
                <c:formatCode>0.0</c:formatCode>
                <c:ptCount val="21"/>
                <c:pt idx="0">
                  <c:v>48.89</c:v>
                </c:pt>
                <c:pt idx="1">
                  <c:v>54.62</c:v>
                </c:pt>
                <c:pt idx="2">
                  <c:v>62.18</c:v>
                </c:pt>
                <c:pt idx="3">
                  <c:v>69.37</c:v>
                </c:pt>
                <c:pt idx="4">
                  <c:v>92.61</c:v>
                </c:pt>
                <c:pt idx="5">
                  <c:v>83.6</c:v>
                </c:pt>
                <c:pt idx="6">
                  <c:v>82.38</c:v>
                </c:pt>
                <c:pt idx="7">
                  <c:v>79.06</c:v>
                </c:pt>
                <c:pt idx="8">
                  <c:v>82.71</c:v>
                </c:pt>
                <c:pt idx="9">
                  <c:v>77.709999999999994</c:v>
                </c:pt>
                <c:pt idx="10">
                  <c:v>78.98</c:v>
                </c:pt>
                <c:pt idx="11">
                  <c:v>80.900000000000006</c:v>
                </c:pt>
                <c:pt idx="12">
                  <c:v>77.37</c:v>
                </c:pt>
                <c:pt idx="13">
                  <c:v>73.819999999999993</c:v>
                </c:pt>
                <c:pt idx="14">
                  <c:v>72.59</c:v>
                </c:pt>
                <c:pt idx="15">
                  <c:v>71.78</c:v>
                </c:pt>
                <c:pt idx="16">
                  <c:v>66.33</c:v>
                </c:pt>
                <c:pt idx="17">
                  <c:v>61.64</c:v>
                </c:pt>
                <c:pt idx="18">
                  <c:v>62.09</c:v>
                </c:pt>
                <c:pt idx="19">
                  <c:v>60.93</c:v>
                </c:pt>
                <c:pt idx="20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7760"/>
        <c:axId val="441555968"/>
      </c:lineChart>
      <c:catAx>
        <c:axId val="44155289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443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441554432"/>
        <c:scaling>
          <c:orientation val="minMax"/>
          <c:max val="25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2896"/>
        <c:crosses val="autoZero"/>
        <c:crossBetween val="between"/>
        <c:majorUnit val="500"/>
        <c:minorUnit val="40"/>
      </c:valAx>
      <c:valAx>
        <c:axId val="441555968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1557760"/>
        <c:crosses val="max"/>
        <c:crossBetween val="between"/>
        <c:majorUnit val="20"/>
      </c:valAx>
      <c:catAx>
        <c:axId val="44155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55596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61"/>
          <c:w val="0.99583333333333335"/>
          <c:h val="0.162650602409638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5643044619426E-2"/>
          <c:y val="2.367231638418079E-2"/>
          <c:w val="0.90771817585301839"/>
          <c:h val="0.75934116286311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'2.5.1'!$C$4:$C$16</c:f>
              <c:numCache>
                <c:formatCode>#\ ##0.0</c:formatCode>
                <c:ptCount val="13"/>
                <c:pt idx="0">
                  <c:v>-1.9</c:v>
                </c:pt>
                <c:pt idx="1">
                  <c:v>-0.7</c:v>
                </c:pt>
                <c:pt idx="2">
                  <c:v>-2.1</c:v>
                </c:pt>
                <c:pt idx="3">
                  <c:v>-2.2000000000000002</c:v>
                </c:pt>
                <c:pt idx="4">
                  <c:v>-1.5</c:v>
                </c:pt>
                <c:pt idx="5">
                  <c:v>-2</c:v>
                </c:pt>
                <c:pt idx="6">
                  <c:v>-2.9000000000000004</c:v>
                </c:pt>
                <c:pt idx="7">
                  <c:v>-3.3</c:v>
                </c:pt>
                <c:pt idx="8">
                  <c:v>-2.1</c:v>
                </c:pt>
                <c:pt idx="9">
                  <c:v>-2.2000000000000002</c:v>
                </c:pt>
                <c:pt idx="10">
                  <c:v>-4.5</c:v>
                </c:pt>
                <c:pt idx="11">
                  <c:v>-3.8</c:v>
                </c:pt>
                <c:pt idx="1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'2.5.1'!$D$4:$D$16</c:f>
              <c:numCache>
                <c:formatCode>#\ ##0.0</c:formatCode>
                <c:ptCount val="13"/>
                <c:pt idx="0">
                  <c:v>0.2</c:v>
                </c:pt>
                <c:pt idx="1">
                  <c:v>0.1</c:v>
                </c:pt>
                <c:pt idx="2">
                  <c:v>-0.2</c:v>
                </c:pt>
                <c:pt idx="3">
                  <c:v>0.4</c:v>
                </c:pt>
                <c:pt idx="4">
                  <c:v>0.2</c:v>
                </c:pt>
                <c:pt idx="5">
                  <c:v>0.3</c:v>
                </c:pt>
                <c:pt idx="6">
                  <c:v>0.2</c:v>
                </c:pt>
                <c:pt idx="7">
                  <c:v>0.4</c:v>
                </c:pt>
                <c:pt idx="8">
                  <c:v>0.1</c:v>
                </c:pt>
                <c:pt idx="9">
                  <c:v>0.3</c:v>
                </c:pt>
                <c:pt idx="10">
                  <c:v>0.3</c:v>
                </c:pt>
                <c:pt idx="11">
                  <c:v>0.6</c:v>
                </c:pt>
                <c:pt idx="1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'2.5.1'!$E$1</c:f>
              <c:strCache>
                <c:ptCount val="1"/>
                <c:pt idx="0">
                  <c:v>Primary income</c:v>
                </c:pt>
              </c:strCache>
            </c:strRef>
          </c:tx>
          <c:spPr>
            <a:solidFill>
              <a:srgbClr val="DC4B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'2.5.1'!$E$4:$E$16</c:f>
              <c:numCache>
                <c:formatCode>#\ ##0.0</c:formatCode>
                <c:ptCount val="13"/>
                <c:pt idx="0">
                  <c:v>-0.1</c:v>
                </c:pt>
                <c:pt idx="1">
                  <c:v>0.8</c:v>
                </c:pt>
                <c:pt idx="2">
                  <c:v>0.1</c:v>
                </c:pt>
                <c:pt idx="3">
                  <c:v>0.6</c:v>
                </c:pt>
                <c:pt idx="4">
                  <c:v>0</c:v>
                </c:pt>
                <c:pt idx="5">
                  <c:v>1.1000000000000001</c:v>
                </c:pt>
                <c:pt idx="6">
                  <c:v>0.6</c:v>
                </c:pt>
                <c:pt idx="7">
                  <c:v>0.9</c:v>
                </c:pt>
                <c:pt idx="8">
                  <c:v>0.5</c:v>
                </c:pt>
                <c:pt idx="9">
                  <c:v>1</c:v>
                </c:pt>
                <c:pt idx="10">
                  <c:v>0.4</c:v>
                </c:pt>
                <c:pt idx="11">
                  <c:v>1.2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'2.5.1'!$F$1</c:f>
              <c:strCache>
                <c:ptCount val="1"/>
                <c:pt idx="0">
                  <c:v>Secondary income</c:v>
                </c:pt>
              </c:strCache>
            </c:strRef>
          </c:tx>
          <c:spPr>
            <a:solidFill>
              <a:srgbClr val="00559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'2.5.1'!$F$4:$F$16</c:f>
              <c:numCache>
                <c:formatCode>#\ ##0.0</c:formatCode>
                <c:ptCount val="13"/>
                <c:pt idx="0">
                  <c:v>0.8</c:v>
                </c:pt>
                <c:pt idx="1">
                  <c:v>0.9</c:v>
                </c:pt>
                <c:pt idx="2">
                  <c:v>0.9</c:v>
                </c:pt>
                <c:pt idx="3">
                  <c:v>1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9423616"/>
        <c:axId val="449425408"/>
      </c:barChart>
      <c:lineChart>
        <c:grouping val="standar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Current account balance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'2.5.1'!$B$4:$B$16</c:f>
              <c:numCache>
                <c:formatCode>#\ ##0.0</c:formatCode>
                <c:ptCount val="13"/>
                <c:pt idx="0">
                  <c:v>-1.1000000000000001</c:v>
                </c:pt>
                <c:pt idx="1">
                  <c:v>1.1000000000000001</c:v>
                </c:pt>
                <c:pt idx="2">
                  <c:v>-1.2</c:v>
                </c:pt>
                <c:pt idx="3">
                  <c:v>-0.1</c:v>
                </c:pt>
                <c:pt idx="4">
                  <c:v>-0.5</c:v>
                </c:pt>
                <c:pt idx="5">
                  <c:v>0.2</c:v>
                </c:pt>
                <c:pt idx="6">
                  <c:v>-1.2</c:v>
                </c:pt>
                <c:pt idx="7">
                  <c:v>-0.9</c:v>
                </c:pt>
                <c:pt idx="8">
                  <c:v>-0.5</c:v>
                </c:pt>
                <c:pt idx="9">
                  <c:v>-0.1</c:v>
                </c:pt>
                <c:pt idx="10">
                  <c:v>-2.9</c:v>
                </c:pt>
                <c:pt idx="11">
                  <c:v>-1</c:v>
                </c:pt>
                <c:pt idx="12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23616"/>
        <c:axId val="449425408"/>
      </c:lineChart>
      <c:catAx>
        <c:axId val="4494236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5408"/>
        <c:crosses val="autoZero"/>
        <c:auto val="1"/>
        <c:lblAlgn val="ctr"/>
        <c:lblOffset val="100"/>
        <c:tickMarkSkip val="4"/>
        <c:noMultiLvlLbl val="0"/>
      </c:catAx>
      <c:valAx>
        <c:axId val="449425408"/>
        <c:scaling>
          <c:orientation val="minMax"/>
          <c:max val="3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361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5117220516927"/>
          <c:w val="0.96250000000000002"/>
          <c:h val="0.1242937853107344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6271186440677965E-2"/>
          <c:w val="0.90201574803149609"/>
          <c:h val="0.7473580790213776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'2.5.2'!$B$1</c:f>
              <c:strCache>
                <c:ptCount val="1"/>
                <c:pt idx="0">
                  <c:v>Corn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'2.5.2'!$B$4:$B$16</c:f>
              <c:numCache>
                <c:formatCode>0.0</c:formatCode>
                <c:ptCount val="13"/>
                <c:pt idx="0">
                  <c:v>0.1</c:v>
                </c:pt>
                <c:pt idx="1">
                  <c:v>-4</c:v>
                </c:pt>
                <c:pt idx="2">
                  <c:v>-1.4</c:v>
                </c:pt>
                <c:pt idx="3">
                  <c:v>1.2</c:v>
                </c:pt>
                <c:pt idx="4">
                  <c:v>2</c:v>
                </c:pt>
                <c:pt idx="5">
                  <c:v>5.0999999999999996</c:v>
                </c:pt>
                <c:pt idx="6">
                  <c:v>1</c:v>
                </c:pt>
                <c:pt idx="7">
                  <c:v>-3.1</c:v>
                </c:pt>
                <c:pt idx="8">
                  <c:v>-0.9</c:v>
                </c:pt>
                <c:pt idx="9">
                  <c:v>-0.5</c:v>
                </c:pt>
                <c:pt idx="10">
                  <c:v>0.8</c:v>
                </c:pt>
                <c:pt idx="11">
                  <c:v>5.2</c:v>
                </c:pt>
                <c:pt idx="1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0-4264-BAC1-7C1B14028605}"/>
            </c:ext>
          </c:extLst>
        </c:ser>
        <c:ser>
          <c:idx val="0"/>
          <c:order val="1"/>
          <c:tx>
            <c:strRef>
              <c:f>'2.5.2'!$C$1</c:f>
              <c:strCache>
                <c:ptCount val="1"/>
                <c:pt idx="0">
                  <c:v>Other foods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'2.5.2'!$C$4:$C$16</c:f>
              <c:numCache>
                <c:formatCode>0.0</c:formatCode>
                <c:ptCount val="13"/>
                <c:pt idx="0">
                  <c:v>-1.9</c:v>
                </c:pt>
                <c:pt idx="1">
                  <c:v>8.5</c:v>
                </c:pt>
                <c:pt idx="2">
                  <c:v>1.4</c:v>
                </c:pt>
                <c:pt idx="3">
                  <c:v>4.8</c:v>
                </c:pt>
                <c:pt idx="4">
                  <c:v>16.2</c:v>
                </c:pt>
                <c:pt idx="5">
                  <c:v>2.7</c:v>
                </c:pt>
                <c:pt idx="6">
                  <c:v>6.3</c:v>
                </c:pt>
                <c:pt idx="7">
                  <c:v>2.6</c:v>
                </c:pt>
                <c:pt idx="8">
                  <c:v>-1.4</c:v>
                </c:pt>
                <c:pt idx="9">
                  <c:v>1.2</c:v>
                </c:pt>
                <c:pt idx="10">
                  <c:v>-0.4</c:v>
                </c:pt>
                <c:pt idx="11">
                  <c:v>3.6</c:v>
                </c:pt>
                <c:pt idx="1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A-4088-90BB-79CB85E6899D}"/>
            </c:ext>
          </c:extLst>
        </c:ser>
        <c:ser>
          <c:idx val="3"/>
          <c:order val="2"/>
          <c:tx>
            <c:strRef>
              <c:f>'2.5.2'!$F$1</c:f>
              <c:strCache>
                <c:ptCount val="1"/>
                <c:pt idx="0">
                  <c:v>Minerals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'2.5.2'!$F$4:$F$16</c:f>
              <c:numCache>
                <c:formatCode>0.0</c:formatCode>
                <c:ptCount val="13"/>
                <c:pt idx="0">
                  <c:v>-3.1</c:v>
                </c:pt>
                <c:pt idx="1">
                  <c:v>-0.6</c:v>
                </c:pt>
                <c:pt idx="2">
                  <c:v>-0.9</c:v>
                </c:pt>
                <c:pt idx="3">
                  <c:v>1.3</c:v>
                </c:pt>
                <c:pt idx="4">
                  <c:v>5.9</c:v>
                </c:pt>
                <c:pt idx="5">
                  <c:v>3.4</c:v>
                </c:pt>
                <c:pt idx="6">
                  <c:v>3.2</c:v>
                </c:pt>
                <c:pt idx="7">
                  <c:v>1.7</c:v>
                </c:pt>
                <c:pt idx="8">
                  <c:v>0.7</c:v>
                </c:pt>
                <c:pt idx="9">
                  <c:v>0.3</c:v>
                </c:pt>
                <c:pt idx="10">
                  <c:v>1.2</c:v>
                </c:pt>
                <c:pt idx="11">
                  <c:v>1.4</c:v>
                </c:pt>
                <c:pt idx="1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A-4088-90BB-79CB85E6899D}"/>
            </c:ext>
          </c:extLst>
        </c:ser>
        <c:ser>
          <c:idx val="1"/>
          <c:order val="3"/>
          <c:tx>
            <c:strRef>
              <c:f>'2.5.2'!$D$1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'2.5.2'!$D$4:$D$16</c:f>
              <c:numCache>
                <c:formatCode>0.0</c:formatCode>
                <c:ptCount val="13"/>
                <c:pt idx="0">
                  <c:v>-9.4</c:v>
                </c:pt>
                <c:pt idx="1">
                  <c:v>-3.8</c:v>
                </c:pt>
                <c:pt idx="2">
                  <c:v>-1.3</c:v>
                </c:pt>
                <c:pt idx="3">
                  <c:v>2.2000000000000002</c:v>
                </c:pt>
                <c:pt idx="4">
                  <c:v>10.1</c:v>
                </c:pt>
                <c:pt idx="5">
                  <c:v>2.2999999999999998</c:v>
                </c:pt>
                <c:pt idx="6">
                  <c:v>1.6</c:v>
                </c:pt>
                <c:pt idx="7">
                  <c:v>7.7</c:v>
                </c:pt>
                <c:pt idx="8">
                  <c:v>5.9</c:v>
                </c:pt>
                <c:pt idx="9">
                  <c:v>9.9</c:v>
                </c:pt>
                <c:pt idx="10">
                  <c:v>3.2</c:v>
                </c:pt>
                <c:pt idx="11">
                  <c:v>-2.7</c:v>
                </c:pt>
                <c:pt idx="1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A-4088-90BB-79CB85E6899D}"/>
            </c:ext>
          </c:extLst>
        </c:ser>
        <c:ser>
          <c:idx val="2"/>
          <c:order val="4"/>
          <c:tx>
            <c:strRef>
              <c:f>'2.5.2'!$E$1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'2.5.2'!$E$4:$E$16</c:f>
              <c:numCache>
                <c:formatCode>0.0</c:formatCode>
                <c:ptCount val="13"/>
                <c:pt idx="0">
                  <c:v>-1.6</c:v>
                </c:pt>
                <c:pt idx="1">
                  <c:v>-1.6</c:v>
                </c:pt>
                <c:pt idx="2">
                  <c:v>-2.1</c:v>
                </c:pt>
                <c:pt idx="3">
                  <c:v>-1.4</c:v>
                </c:pt>
                <c:pt idx="4">
                  <c:v>0.4</c:v>
                </c:pt>
                <c:pt idx="5">
                  <c:v>0.1</c:v>
                </c:pt>
                <c:pt idx="6">
                  <c:v>-0.1</c:v>
                </c:pt>
                <c:pt idx="7">
                  <c:v>0.9</c:v>
                </c:pt>
                <c:pt idx="8">
                  <c:v>0.9</c:v>
                </c:pt>
                <c:pt idx="9">
                  <c:v>0.6</c:v>
                </c:pt>
                <c:pt idx="10">
                  <c:v>0.3</c:v>
                </c:pt>
                <c:pt idx="11">
                  <c:v>-0.3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A-4088-90BB-79CB85E6899D}"/>
            </c:ext>
          </c:extLst>
        </c:ser>
        <c:ser>
          <c:idx val="4"/>
          <c:order val="5"/>
          <c:tx>
            <c:strRef>
              <c:f>'2.5.2'!$G$1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rgbClr val="53535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'2.5.2'!$G$4:$G$16</c:f>
              <c:numCache>
                <c:formatCode>0.0</c:formatCode>
                <c:ptCount val="13"/>
                <c:pt idx="0">
                  <c:v>-4</c:v>
                </c:pt>
                <c:pt idx="1">
                  <c:v>-2.2000000000000002</c:v>
                </c:pt>
                <c:pt idx="2">
                  <c:v>-1.3</c:v>
                </c:pt>
                <c:pt idx="3">
                  <c:v>-0.4</c:v>
                </c:pt>
                <c:pt idx="4">
                  <c:v>1.6</c:v>
                </c:pt>
                <c:pt idx="5">
                  <c:v>1.3</c:v>
                </c:pt>
                <c:pt idx="6">
                  <c:v>2</c:v>
                </c:pt>
                <c:pt idx="7">
                  <c:v>2.2999999999999998</c:v>
                </c:pt>
                <c:pt idx="8">
                  <c:v>3.3</c:v>
                </c:pt>
                <c:pt idx="9">
                  <c:v>3.2</c:v>
                </c:pt>
                <c:pt idx="10">
                  <c:v>1.3</c:v>
                </c:pt>
                <c:pt idx="11">
                  <c:v>0.2</c:v>
                </c:pt>
                <c:pt idx="12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781312"/>
        <c:axId val="448787200"/>
      </c:barChart>
      <c:lineChart>
        <c:grouping val="standard"/>
        <c:varyColors val="0"/>
        <c:ser>
          <c:idx val="5"/>
          <c:order val="6"/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'2.5.2'!$H$4:$H$16</c:f>
              <c:numCache>
                <c:formatCode>0.0</c:formatCode>
                <c:ptCount val="13"/>
                <c:pt idx="0">
                  <c:v>-19.899999999999999</c:v>
                </c:pt>
                <c:pt idx="1">
                  <c:v>-3.7</c:v>
                </c:pt>
                <c:pt idx="2">
                  <c:v>-5.6</c:v>
                </c:pt>
                <c:pt idx="3">
                  <c:v>7.8</c:v>
                </c:pt>
                <c:pt idx="4">
                  <c:v>36.299999999999997</c:v>
                </c:pt>
                <c:pt idx="5">
                  <c:v>14.7</c:v>
                </c:pt>
                <c:pt idx="6">
                  <c:v>14</c:v>
                </c:pt>
                <c:pt idx="7">
                  <c:v>12.1</c:v>
                </c:pt>
                <c:pt idx="8">
                  <c:v>8.6</c:v>
                </c:pt>
                <c:pt idx="9">
                  <c:v>14.8</c:v>
                </c:pt>
                <c:pt idx="10">
                  <c:v>6.3</c:v>
                </c:pt>
                <c:pt idx="11">
                  <c:v>7.4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81312"/>
        <c:axId val="448787200"/>
      </c:lineChart>
      <c:catAx>
        <c:axId val="448781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7200"/>
        <c:crosses val="autoZero"/>
        <c:auto val="1"/>
        <c:lblAlgn val="ctr"/>
        <c:lblOffset val="100"/>
        <c:tickMarkSkip val="4"/>
        <c:noMultiLvlLbl val="0"/>
      </c:catAx>
      <c:valAx>
        <c:axId val="448787200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131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85057083974816095"/>
          <c:w val="0.97916666666666663"/>
          <c:h val="0.1472344610062750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3.3483870967741934E-2"/>
          <c:w val="0.89448359580052506"/>
          <c:h val="0.802602489204978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'2.5.3'!$B$4:$B$16</c:f>
              <c:numCache>
                <c:formatCode>0.0</c:formatCode>
                <c:ptCount val="13"/>
                <c:pt idx="0">
                  <c:v>-3.9</c:v>
                </c:pt>
                <c:pt idx="1">
                  <c:v>-4.5999999999999996</c:v>
                </c:pt>
                <c:pt idx="2">
                  <c:v>-3</c:v>
                </c:pt>
                <c:pt idx="3">
                  <c:v>-1.4</c:v>
                </c:pt>
                <c:pt idx="4">
                  <c:v>3.7</c:v>
                </c:pt>
                <c:pt idx="5">
                  <c:v>1.5</c:v>
                </c:pt>
                <c:pt idx="6">
                  <c:v>-0.4</c:v>
                </c:pt>
                <c:pt idx="7">
                  <c:v>-0.4</c:v>
                </c:pt>
                <c:pt idx="8">
                  <c:v>-0.8</c:v>
                </c:pt>
                <c:pt idx="9">
                  <c:v>-0.5</c:v>
                </c:pt>
                <c:pt idx="10">
                  <c:v>-1.1000000000000001</c:v>
                </c:pt>
                <c:pt idx="11">
                  <c:v>-0.9</c:v>
                </c:pt>
                <c:pt idx="12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'2.5.3'!$C$1</c:f>
              <c:strCache>
                <c:ptCount val="1"/>
                <c:pt idx="0">
                  <c:v>Other CIS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'2.5.3'!$C$4:$C$16</c:f>
              <c:numCache>
                <c:formatCode>0.0</c:formatCode>
                <c:ptCount val="13"/>
                <c:pt idx="0">
                  <c:v>-3</c:v>
                </c:pt>
                <c:pt idx="1">
                  <c:v>-2.1</c:v>
                </c:pt>
                <c:pt idx="2">
                  <c:v>-1.7</c:v>
                </c:pt>
                <c:pt idx="3">
                  <c:v>-0.5</c:v>
                </c:pt>
                <c:pt idx="4">
                  <c:v>2.7</c:v>
                </c:pt>
                <c:pt idx="5">
                  <c:v>1.5</c:v>
                </c:pt>
                <c:pt idx="6">
                  <c:v>1.8</c:v>
                </c:pt>
                <c:pt idx="7">
                  <c:v>2</c:v>
                </c:pt>
                <c:pt idx="8">
                  <c:v>1.8</c:v>
                </c:pt>
                <c:pt idx="9">
                  <c:v>1.5</c:v>
                </c:pt>
                <c:pt idx="10">
                  <c:v>0.3</c:v>
                </c:pt>
                <c:pt idx="11">
                  <c:v>0.3</c:v>
                </c:pt>
                <c:pt idx="1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'2.5.3'!$D$1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'2.5.3'!$D$4:$D$16</c:f>
              <c:numCache>
                <c:formatCode>0.0</c:formatCode>
                <c:ptCount val="13"/>
                <c:pt idx="0">
                  <c:v>-0.9</c:v>
                </c:pt>
                <c:pt idx="1">
                  <c:v>4.8</c:v>
                </c:pt>
                <c:pt idx="2">
                  <c:v>-0.6</c:v>
                </c:pt>
                <c:pt idx="3">
                  <c:v>0.5</c:v>
                </c:pt>
                <c:pt idx="4">
                  <c:v>9.6999999999999993</c:v>
                </c:pt>
                <c:pt idx="5">
                  <c:v>9.6</c:v>
                </c:pt>
                <c:pt idx="6">
                  <c:v>11.5</c:v>
                </c:pt>
                <c:pt idx="7">
                  <c:v>10.199999999999999</c:v>
                </c:pt>
                <c:pt idx="8">
                  <c:v>9.3000000000000007</c:v>
                </c:pt>
                <c:pt idx="9">
                  <c:v>3.8</c:v>
                </c:pt>
                <c:pt idx="10">
                  <c:v>4.4000000000000004</c:v>
                </c:pt>
                <c:pt idx="11">
                  <c:v>5.9</c:v>
                </c:pt>
                <c:pt idx="1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'2.5.3'!$E$1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'2.5.3'!$E$4:$E$16</c:f>
              <c:numCache>
                <c:formatCode>0.0</c:formatCode>
                <c:ptCount val="13"/>
                <c:pt idx="0">
                  <c:v>-7.5</c:v>
                </c:pt>
                <c:pt idx="1">
                  <c:v>-2.9</c:v>
                </c:pt>
                <c:pt idx="2">
                  <c:v>-1.7</c:v>
                </c:pt>
                <c:pt idx="3">
                  <c:v>5.6</c:v>
                </c:pt>
                <c:pt idx="4">
                  <c:v>11.7</c:v>
                </c:pt>
                <c:pt idx="5">
                  <c:v>-0.4</c:v>
                </c:pt>
                <c:pt idx="6">
                  <c:v>2.4</c:v>
                </c:pt>
                <c:pt idx="7">
                  <c:v>1.4</c:v>
                </c:pt>
                <c:pt idx="8">
                  <c:v>-1.4</c:v>
                </c:pt>
                <c:pt idx="9">
                  <c:v>8.1</c:v>
                </c:pt>
                <c:pt idx="10">
                  <c:v>0.8</c:v>
                </c:pt>
                <c:pt idx="11">
                  <c:v>1.2</c:v>
                </c:pt>
                <c:pt idx="1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'2.5.3'!$G$1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'2.5.3'!$G$4:$G$16</c:f>
              <c:numCache>
                <c:formatCode>0.0</c:formatCode>
                <c:ptCount val="13"/>
                <c:pt idx="0">
                  <c:v>-1.2</c:v>
                </c:pt>
                <c:pt idx="1">
                  <c:v>-0.4</c:v>
                </c:pt>
                <c:pt idx="2">
                  <c:v>0.9</c:v>
                </c:pt>
                <c:pt idx="3">
                  <c:v>1</c:v>
                </c:pt>
                <c:pt idx="4">
                  <c:v>2.7</c:v>
                </c:pt>
                <c:pt idx="5">
                  <c:v>1.6</c:v>
                </c:pt>
                <c:pt idx="6">
                  <c:v>0.3</c:v>
                </c:pt>
                <c:pt idx="7">
                  <c:v>0.5</c:v>
                </c:pt>
                <c:pt idx="8">
                  <c:v>0.2</c:v>
                </c:pt>
                <c:pt idx="9">
                  <c:v>1.8</c:v>
                </c:pt>
                <c:pt idx="10">
                  <c:v>0.9</c:v>
                </c:pt>
                <c:pt idx="11">
                  <c:v>1.4</c:v>
                </c:pt>
                <c:pt idx="1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ser>
          <c:idx val="5"/>
          <c:order val="5"/>
          <c:tx>
            <c:strRef>
              <c:f>'2.5.3'!$F$1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'2.5.3'!$F$4:$F$16</c:f>
              <c:numCache>
                <c:formatCode>0.0</c:formatCode>
                <c:ptCount val="13"/>
                <c:pt idx="0">
                  <c:v>-3.5</c:v>
                </c:pt>
                <c:pt idx="1">
                  <c:v>1.4</c:v>
                </c:pt>
                <c:pt idx="2">
                  <c:v>0.5</c:v>
                </c:pt>
                <c:pt idx="3">
                  <c:v>2.6</c:v>
                </c:pt>
                <c:pt idx="4">
                  <c:v>5.7</c:v>
                </c:pt>
                <c:pt idx="5">
                  <c:v>0.9</c:v>
                </c:pt>
                <c:pt idx="6">
                  <c:v>-1.6</c:v>
                </c:pt>
                <c:pt idx="7">
                  <c:v>-1.6</c:v>
                </c:pt>
                <c:pt idx="8">
                  <c:v>-0.5</c:v>
                </c:pt>
                <c:pt idx="9">
                  <c:v>0.1</c:v>
                </c:pt>
                <c:pt idx="10">
                  <c:v>1.1000000000000001</c:v>
                </c:pt>
                <c:pt idx="11">
                  <c:v>-0.5</c:v>
                </c:pt>
                <c:pt idx="1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B-4090-9480-34D92DF6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083456"/>
        <c:axId val="448084992"/>
      </c:barChart>
      <c:catAx>
        <c:axId val="44808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8084992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34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91612903225806452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1155778894472361E-2"/>
          <c:w val="0.89931758530183725"/>
          <c:h val="0.635192893601867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Foods &amp; Industrials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'2.5.4'!$B$4:$B$16</c:f>
              <c:numCache>
                <c:formatCode>0.0</c:formatCode>
                <c:ptCount val="13"/>
                <c:pt idx="0">
                  <c:v>0.7</c:v>
                </c:pt>
                <c:pt idx="1">
                  <c:v>2.1</c:v>
                </c:pt>
                <c:pt idx="2">
                  <c:v>1.9</c:v>
                </c:pt>
                <c:pt idx="3">
                  <c:v>2.2999999999999998</c:v>
                </c:pt>
                <c:pt idx="4">
                  <c:v>0.3</c:v>
                </c:pt>
                <c:pt idx="5">
                  <c:v>1.3</c:v>
                </c:pt>
                <c:pt idx="6">
                  <c:v>1.5</c:v>
                </c:pt>
                <c:pt idx="7">
                  <c:v>2.2000000000000002</c:v>
                </c:pt>
                <c:pt idx="8">
                  <c:v>2.8</c:v>
                </c:pt>
                <c:pt idx="9">
                  <c:v>2.2999999999999998</c:v>
                </c:pt>
                <c:pt idx="10">
                  <c:v>2.8</c:v>
                </c:pt>
                <c:pt idx="11">
                  <c:v>2</c:v>
                </c:pt>
                <c:pt idx="1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7-447D-B5C9-C2ADE6480527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'2.5.4'!$C$4:$C$16</c:f>
              <c:numCache>
                <c:formatCode>0.0</c:formatCode>
                <c:ptCount val="13"/>
                <c:pt idx="0">
                  <c:v>-16.399999999999999</c:v>
                </c:pt>
                <c:pt idx="1">
                  <c:v>-15.9</c:v>
                </c:pt>
                <c:pt idx="2">
                  <c:v>-2.7</c:v>
                </c:pt>
                <c:pt idx="3">
                  <c:v>2.9</c:v>
                </c:pt>
                <c:pt idx="4">
                  <c:v>12.8</c:v>
                </c:pt>
                <c:pt idx="5">
                  <c:v>13.6</c:v>
                </c:pt>
                <c:pt idx="6">
                  <c:v>8.1</c:v>
                </c:pt>
                <c:pt idx="7">
                  <c:v>5.2</c:v>
                </c:pt>
                <c:pt idx="8">
                  <c:v>-0.4</c:v>
                </c:pt>
                <c:pt idx="9">
                  <c:v>4.8</c:v>
                </c:pt>
                <c:pt idx="10">
                  <c:v>6.6</c:v>
                </c:pt>
                <c:pt idx="11">
                  <c:v>2.1</c:v>
                </c:pt>
                <c:pt idx="12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7-447D-B5C9-C2ADE6480527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'2.5.4'!$D$4:$D$16</c:f>
              <c:numCache>
                <c:formatCode>0.0</c:formatCode>
                <c:ptCount val="13"/>
                <c:pt idx="0">
                  <c:v>2.5</c:v>
                </c:pt>
                <c:pt idx="1">
                  <c:v>2.1</c:v>
                </c:pt>
                <c:pt idx="2">
                  <c:v>1</c:v>
                </c:pt>
                <c:pt idx="3">
                  <c:v>2.2000000000000002</c:v>
                </c:pt>
                <c:pt idx="4">
                  <c:v>2</c:v>
                </c:pt>
                <c:pt idx="5">
                  <c:v>3.9</c:v>
                </c:pt>
                <c:pt idx="6">
                  <c:v>2.8</c:v>
                </c:pt>
                <c:pt idx="7">
                  <c:v>3.8</c:v>
                </c:pt>
                <c:pt idx="8">
                  <c:v>3.5</c:v>
                </c:pt>
                <c:pt idx="9">
                  <c:v>1.6</c:v>
                </c:pt>
                <c:pt idx="10">
                  <c:v>1.8</c:v>
                </c:pt>
                <c:pt idx="11">
                  <c:v>0.4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7-447D-B5C9-C2ADE6480527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Motorcars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'2.5.4'!$E$4:$E$16</c:f>
              <c:numCache>
                <c:formatCode>0.0</c:formatCode>
                <c:ptCount val="13"/>
                <c:pt idx="0">
                  <c:v>0.9</c:v>
                </c:pt>
                <c:pt idx="1">
                  <c:v>1.9</c:v>
                </c:pt>
                <c:pt idx="2">
                  <c:v>1.7</c:v>
                </c:pt>
                <c:pt idx="3">
                  <c:v>1.9</c:v>
                </c:pt>
                <c:pt idx="4">
                  <c:v>1.6</c:v>
                </c:pt>
                <c:pt idx="5">
                  <c:v>2.2000000000000002</c:v>
                </c:pt>
                <c:pt idx="6">
                  <c:v>1.8</c:v>
                </c:pt>
                <c:pt idx="7">
                  <c:v>0.8</c:v>
                </c:pt>
                <c:pt idx="8">
                  <c:v>0.4</c:v>
                </c:pt>
                <c:pt idx="9">
                  <c:v>-0.1</c:v>
                </c:pt>
                <c:pt idx="10">
                  <c:v>0</c:v>
                </c:pt>
                <c:pt idx="11">
                  <c:v>1</c:v>
                </c:pt>
                <c:pt idx="1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7-447D-B5C9-C2ADE6480527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Other machinery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'2.5.4'!$F$4:$F$16</c:f>
              <c:numCache>
                <c:formatCode>0.0</c:formatCode>
                <c:ptCount val="13"/>
                <c:pt idx="0">
                  <c:v>3.3</c:v>
                </c:pt>
                <c:pt idx="1">
                  <c:v>7.3</c:v>
                </c:pt>
                <c:pt idx="2">
                  <c:v>6</c:v>
                </c:pt>
                <c:pt idx="3">
                  <c:v>6.4</c:v>
                </c:pt>
                <c:pt idx="4">
                  <c:v>7.9</c:v>
                </c:pt>
                <c:pt idx="5">
                  <c:v>7.5</c:v>
                </c:pt>
                <c:pt idx="6">
                  <c:v>4.5999999999999996</c:v>
                </c:pt>
                <c:pt idx="7">
                  <c:v>6</c:v>
                </c:pt>
                <c:pt idx="8">
                  <c:v>3.5</c:v>
                </c:pt>
                <c:pt idx="9">
                  <c:v>3.8</c:v>
                </c:pt>
                <c:pt idx="10">
                  <c:v>5.5</c:v>
                </c:pt>
                <c:pt idx="11">
                  <c:v>5.0999999999999996</c:v>
                </c:pt>
                <c:pt idx="1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7-447D-B5C9-C2ADE6480527}"/>
            </c:ext>
          </c:extLst>
        </c:ser>
        <c:ser>
          <c:idx val="5"/>
          <c:order val="5"/>
          <c:tx>
            <c:strRef>
              <c:f>'2.5.4'!$G$1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'2.5.4'!$G$4:$G$16</c:f>
              <c:numCache>
                <c:formatCode>0.0</c:formatCode>
                <c:ptCount val="13"/>
                <c:pt idx="0">
                  <c:v>-0.8</c:v>
                </c:pt>
                <c:pt idx="1">
                  <c:v>1</c:v>
                </c:pt>
                <c:pt idx="2">
                  <c:v>1.8</c:v>
                </c:pt>
                <c:pt idx="3">
                  <c:v>2</c:v>
                </c:pt>
                <c:pt idx="4">
                  <c:v>-0.7</c:v>
                </c:pt>
                <c:pt idx="5">
                  <c:v>0</c:v>
                </c:pt>
                <c:pt idx="6">
                  <c:v>-0.4</c:v>
                </c:pt>
                <c:pt idx="7">
                  <c:v>0.5</c:v>
                </c:pt>
                <c:pt idx="8">
                  <c:v>2.7</c:v>
                </c:pt>
                <c:pt idx="9">
                  <c:v>2.1</c:v>
                </c:pt>
                <c:pt idx="10">
                  <c:v>1.1000000000000001</c:v>
                </c:pt>
                <c:pt idx="11">
                  <c:v>-1.4</c:v>
                </c:pt>
                <c:pt idx="12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D7-447D-B5C9-C2ADE648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53539848"/>
        <c:axId val="1053542144"/>
      </c:barChart>
      <c:lineChart>
        <c:grouping val="standard"/>
        <c:varyColors val="0"/>
        <c:ser>
          <c:idx val="6"/>
          <c:order val="6"/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'2.5.4'!$H$4:$H$16</c:f>
              <c:numCache>
                <c:formatCode>0.0</c:formatCode>
                <c:ptCount val="13"/>
                <c:pt idx="0">
                  <c:v>-9.8000000000000007</c:v>
                </c:pt>
                <c:pt idx="1">
                  <c:v>-1.6</c:v>
                </c:pt>
                <c:pt idx="2">
                  <c:v>9.6</c:v>
                </c:pt>
                <c:pt idx="3">
                  <c:v>17.8</c:v>
                </c:pt>
                <c:pt idx="4">
                  <c:v>23.9</c:v>
                </c:pt>
                <c:pt idx="5">
                  <c:v>28.6</c:v>
                </c:pt>
                <c:pt idx="6">
                  <c:v>18.399999999999999</c:v>
                </c:pt>
                <c:pt idx="7">
                  <c:v>18.5</c:v>
                </c:pt>
                <c:pt idx="8">
                  <c:v>12.6</c:v>
                </c:pt>
                <c:pt idx="9">
                  <c:v>14.4</c:v>
                </c:pt>
                <c:pt idx="10">
                  <c:v>17.7</c:v>
                </c:pt>
                <c:pt idx="11">
                  <c:v>9.1999999999999993</c:v>
                </c:pt>
                <c:pt idx="12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D7-447D-B5C9-C2ADE648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539848"/>
        <c:axId val="1053542144"/>
      </c:lineChart>
      <c:catAx>
        <c:axId val="1053539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53542144"/>
        <c:crosses val="autoZero"/>
        <c:auto val="1"/>
        <c:lblAlgn val="ctr"/>
        <c:lblOffset val="100"/>
        <c:tickMarkSkip val="4"/>
        <c:noMultiLvlLbl val="0"/>
      </c:catAx>
      <c:valAx>
        <c:axId val="1053542144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5353984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3869346733668328"/>
          <c:w val="0.97916666666666663"/>
          <c:h val="0.26130653266331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84711286089239"/>
          <c:y val="1.1403030066786205E-2"/>
          <c:w val="0.55636122047244096"/>
          <c:h val="0.75568332423793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'1.14'!$A$4</c:f>
              <c:strCache>
                <c:ptCount val="1"/>
                <c:pt idx="0">
                  <c:v>Q4.18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TRY</c:v>
                </c:pt>
                <c:pt idx="1">
                  <c:v>INR</c:v>
                </c:pt>
                <c:pt idx="2">
                  <c:v>BRL</c:v>
                </c:pt>
                <c:pt idx="3">
                  <c:v>CNY</c:v>
                </c:pt>
                <c:pt idx="4">
                  <c:v>HUF</c:v>
                </c:pt>
                <c:pt idx="5">
                  <c:v>CZK</c:v>
                </c:pt>
                <c:pt idx="6">
                  <c:v>RON</c:v>
                </c:pt>
                <c:pt idx="7">
                  <c:v>PLN</c:v>
                </c:pt>
                <c:pt idx="8">
                  <c:v>BLR</c:v>
                </c:pt>
                <c:pt idx="9">
                  <c:v>GEL</c:v>
                </c:pt>
                <c:pt idx="10">
                  <c:v>KZT</c:v>
                </c:pt>
                <c:pt idx="11">
                  <c:v>RUB</c:v>
                </c:pt>
              </c:strCache>
            </c:strRef>
          </c:cat>
          <c:val>
            <c:numRef>
              <c:f>'1.14'!$D$4:$O$4</c:f>
              <c:numCache>
                <c:formatCode>General</c:formatCode>
                <c:ptCount val="12"/>
                <c:pt idx="0">
                  <c:v>11.4</c:v>
                </c:pt>
                <c:pt idx="1">
                  <c:v>3.7</c:v>
                </c:pt>
                <c:pt idx="2">
                  <c:v>2.9</c:v>
                </c:pt>
                <c:pt idx="3">
                  <c:v>0.2</c:v>
                </c:pt>
                <c:pt idx="4">
                  <c:v>-0.8</c:v>
                </c:pt>
                <c:pt idx="5">
                  <c:v>-1.4</c:v>
                </c:pt>
                <c:pt idx="6">
                  <c:v>-1.6</c:v>
                </c:pt>
                <c:pt idx="7">
                  <c:v>-1.9</c:v>
                </c:pt>
                <c:pt idx="8">
                  <c:v>-2.4</c:v>
                </c:pt>
                <c:pt idx="9">
                  <c:v>-2.6</c:v>
                </c:pt>
                <c:pt idx="10">
                  <c:v>-4.9000000000000004</c:v>
                </c:pt>
                <c:pt idx="11">
                  <c:v>-5.9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5-406F-9C5A-2DC99A343373}"/>
            </c:ext>
          </c:extLst>
        </c:ser>
        <c:ser>
          <c:idx val="1"/>
          <c:order val="1"/>
          <c:tx>
            <c:strRef>
              <c:f>'1.14'!$A$5</c:f>
              <c:strCache>
                <c:ptCount val="1"/>
                <c:pt idx="0">
                  <c:v>Q1.19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TRY</c:v>
                </c:pt>
                <c:pt idx="1">
                  <c:v>INR</c:v>
                </c:pt>
                <c:pt idx="2">
                  <c:v>BRL</c:v>
                </c:pt>
                <c:pt idx="3">
                  <c:v>CNY</c:v>
                </c:pt>
                <c:pt idx="4">
                  <c:v>HUF</c:v>
                </c:pt>
                <c:pt idx="5">
                  <c:v>CZK</c:v>
                </c:pt>
                <c:pt idx="6">
                  <c:v>RON</c:v>
                </c:pt>
                <c:pt idx="7">
                  <c:v>PLN</c:v>
                </c:pt>
                <c:pt idx="8">
                  <c:v>BLR</c:v>
                </c:pt>
                <c:pt idx="9">
                  <c:v>GEL</c:v>
                </c:pt>
                <c:pt idx="10">
                  <c:v>KZT</c:v>
                </c:pt>
                <c:pt idx="11">
                  <c:v>RUB</c:v>
                </c:pt>
              </c:strCache>
            </c:strRef>
          </c:cat>
          <c:val>
            <c:numRef>
              <c:f>'1.14'!$D$5:$O$5</c:f>
              <c:numCache>
                <c:formatCode>0.0</c:formatCode>
                <c:ptCount val="12"/>
                <c:pt idx="0">
                  <c:v>-6.2</c:v>
                </c:pt>
                <c:pt idx="1">
                  <c:v>0.8</c:v>
                </c:pt>
                <c:pt idx="2">
                  <c:v>-0.4</c:v>
                </c:pt>
                <c:pt idx="3">
                  <c:v>2.1</c:v>
                </c:pt>
                <c:pt idx="4">
                  <c:v>-2.1</c:v>
                </c:pt>
                <c:pt idx="5">
                  <c:v>-2.2000000000000002</c:v>
                </c:pt>
                <c:pt idx="6">
                  <c:v>-4.5</c:v>
                </c:pt>
                <c:pt idx="7">
                  <c:v>-2.1</c:v>
                </c:pt>
                <c:pt idx="8">
                  <c:v>1.7</c:v>
                </c:pt>
                <c:pt idx="9">
                  <c:v>-0.4</c:v>
                </c:pt>
                <c:pt idx="10">
                  <c:v>0.4</c:v>
                </c:pt>
                <c:pt idx="11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F5-406F-9C5A-2DC99A343373}"/>
            </c:ext>
          </c:extLst>
        </c:ser>
        <c:ser>
          <c:idx val="2"/>
          <c:order val="2"/>
          <c:tx>
            <c:strRef>
              <c:f>'1.14'!$A$6</c:f>
              <c:strCache>
                <c:ptCount val="1"/>
                <c:pt idx="0">
                  <c:v>April 2019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TRY</c:v>
                </c:pt>
                <c:pt idx="1">
                  <c:v>INR</c:v>
                </c:pt>
                <c:pt idx="2">
                  <c:v>BRL</c:v>
                </c:pt>
                <c:pt idx="3">
                  <c:v>CNY</c:v>
                </c:pt>
                <c:pt idx="4">
                  <c:v>HUF</c:v>
                </c:pt>
                <c:pt idx="5">
                  <c:v>CZK</c:v>
                </c:pt>
                <c:pt idx="6">
                  <c:v>RON</c:v>
                </c:pt>
                <c:pt idx="7">
                  <c:v>PLN</c:v>
                </c:pt>
                <c:pt idx="8">
                  <c:v>BLR</c:v>
                </c:pt>
                <c:pt idx="9">
                  <c:v>GEL</c:v>
                </c:pt>
                <c:pt idx="10">
                  <c:v>KZT</c:v>
                </c:pt>
                <c:pt idx="11">
                  <c:v>RUB</c:v>
                </c:pt>
              </c:strCache>
            </c:strRef>
          </c:cat>
          <c:val>
            <c:numRef>
              <c:f>'1.14'!$D$6:$O$6</c:f>
              <c:numCache>
                <c:formatCode>0.0</c:formatCode>
                <c:ptCount val="12"/>
                <c:pt idx="0">
                  <c:v>-4</c:v>
                </c:pt>
                <c:pt idx="1">
                  <c:v>-0.9</c:v>
                </c:pt>
                <c:pt idx="2">
                  <c:v>-2</c:v>
                </c:pt>
                <c:pt idx="3">
                  <c:v>0</c:v>
                </c:pt>
                <c:pt idx="4">
                  <c:v>-0.2</c:v>
                </c:pt>
                <c:pt idx="5">
                  <c:v>0.1</c:v>
                </c:pt>
                <c:pt idx="6">
                  <c:v>0.2</c:v>
                </c:pt>
                <c:pt idx="7">
                  <c:v>0</c:v>
                </c:pt>
                <c:pt idx="8">
                  <c:v>1.2</c:v>
                </c:pt>
                <c:pt idx="9">
                  <c:v>-0.4</c:v>
                </c:pt>
                <c:pt idx="10">
                  <c:v>0.2</c:v>
                </c:pt>
                <c:pt idx="11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F5-406F-9C5A-2DC99A343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9879040"/>
        <c:axId val="489880576"/>
      </c:barChart>
      <c:catAx>
        <c:axId val="489879040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80576"/>
        <c:crosses val="autoZero"/>
        <c:auto val="1"/>
        <c:lblAlgn val="ctr"/>
        <c:lblOffset val="100"/>
        <c:noMultiLvlLbl val="0"/>
      </c:catAx>
      <c:valAx>
        <c:axId val="489880576"/>
        <c:scaling>
          <c:orientation val="minMax"/>
          <c:max val="15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7904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63779527559061E-2"/>
          <c:y val="5.2838709677419354E-2"/>
          <c:w val="0.84784022309711282"/>
          <c:h val="0.545139954279908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'2.5.5'!$E$1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'2.5.5'!$A$4:$D$18</c:f>
              <c:multiLvlStrCache>
                <c:ptCount val="15"/>
                <c:lvl>
                  <c:pt idx="0">
                    <c:v>I.18</c:v>
                  </c:pt>
                  <c:pt idx="1">
                    <c:v>II.18</c:v>
                  </c:pt>
                  <c:pt idx="2">
                    <c:v>III.18</c:v>
                  </c:pt>
                  <c:pt idx="3">
                    <c:v>IV.18</c:v>
                  </c:pt>
                  <c:pt idx="4">
                    <c:v>I.19</c:v>
                  </c:pt>
                  <c:pt idx="5">
                    <c:v>I.18</c:v>
                  </c:pt>
                  <c:pt idx="6">
                    <c:v>II.18</c:v>
                  </c:pt>
                  <c:pt idx="7">
                    <c:v>III.18</c:v>
                  </c:pt>
                  <c:pt idx="8">
                    <c:v>IV.18</c:v>
                  </c:pt>
                  <c:pt idx="9">
                    <c:v>I.19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III.18</c:v>
                  </c:pt>
                  <c:pt idx="13">
                    <c:v>IV.18</c:v>
                  </c:pt>
                  <c:pt idx="14">
                    <c:v>I.19</c:v>
                  </c:pt>
                </c:lvl>
                <c:lvl>
                  <c:pt idx="0">
                    <c:v>Oil &amp; Oil products</c:v>
                  </c:pt>
                  <c:pt idx="5">
                    <c:v>Natural gas</c:v>
                  </c:pt>
                  <c:pt idx="10">
                    <c:v>Coal</c:v>
                  </c:pt>
                </c:lvl>
              </c:multiLvlStrCache>
            </c:multiLvlStrRef>
          </c:cat>
          <c:val>
            <c:numRef>
              <c:f>'2.5.5'!$E$4:$E$18</c:f>
              <c:numCache>
                <c:formatCode>0.0</c:formatCode>
                <c:ptCount val="15"/>
                <c:pt idx="0">
                  <c:v>212.3</c:v>
                </c:pt>
                <c:pt idx="1">
                  <c:v>314.2</c:v>
                </c:pt>
                <c:pt idx="2">
                  <c:v>462.4</c:v>
                </c:pt>
                <c:pt idx="3">
                  <c:v>381.2</c:v>
                </c:pt>
                <c:pt idx="4">
                  <c:v>-26.2</c:v>
                </c:pt>
                <c:pt idx="5">
                  <c:v>84.1</c:v>
                </c:pt>
                <c:pt idx="6">
                  <c:v>158.6</c:v>
                </c:pt>
                <c:pt idx="7">
                  <c:v>325.3</c:v>
                </c:pt>
                <c:pt idx="8">
                  <c:v>190.9</c:v>
                </c:pt>
                <c:pt idx="9">
                  <c:v>-21.5</c:v>
                </c:pt>
                <c:pt idx="10">
                  <c:v>-136.19999999999999</c:v>
                </c:pt>
                <c:pt idx="11">
                  <c:v>-100.8</c:v>
                </c:pt>
                <c:pt idx="12">
                  <c:v>95.5</c:v>
                </c:pt>
                <c:pt idx="13">
                  <c:v>124.7</c:v>
                </c:pt>
                <c:pt idx="14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5-4283-B801-F19EEE992387}"/>
            </c:ext>
          </c:extLst>
        </c:ser>
        <c:ser>
          <c:idx val="1"/>
          <c:order val="1"/>
          <c:tx>
            <c:strRef>
              <c:f>'2.5.5'!$F$1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'2.5.5'!$A$4:$D$18</c:f>
              <c:multiLvlStrCache>
                <c:ptCount val="15"/>
                <c:lvl>
                  <c:pt idx="0">
                    <c:v>I.18</c:v>
                  </c:pt>
                  <c:pt idx="1">
                    <c:v>II.18</c:v>
                  </c:pt>
                  <c:pt idx="2">
                    <c:v>III.18</c:v>
                  </c:pt>
                  <c:pt idx="3">
                    <c:v>IV.18</c:v>
                  </c:pt>
                  <c:pt idx="4">
                    <c:v>I.19</c:v>
                  </c:pt>
                  <c:pt idx="5">
                    <c:v>I.18</c:v>
                  </c:pt>
                  <c:pt idx="6">
                    <c:v>II.18</c:v>
                  </c:pt>
                  <c:pt idx="7">
                    <c:v>III.18</c:v>
                  </c:pt>
                  <c:pt idx="8">
                    <c:v>IV.18</c:v>
                  </c:pt>
                  <c:pt idx="9">
                    <c:v>I.19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III.18</c:v>
                  </c:pt>
                  <c:pt idx="13">
                    <c:v>IV.18</c:v>
                  </c:pt>
                  <c:pt idx="14">
                    <c:v>I.19</c:v>
                  </c:pt>
                </c:lvl>
                <c:lvl>
                  <c:pt idx="0">
                    <c:v>Oil &amp; Oil products</c:v>
                  </c:pt>
                  <c:pt idx="5">
                    <c:v>Natural gas</c:v>
                  </c:pt>
                  <c:pt idx="10">
                    <c:v>Coal</c:v>
                  </c:pt>
                </c:lvl>
              </c:multiLvlStrCache>
            </c:multiLvlStrRef>
          </c:cat>
          <c:val>
            <c:numRef>
              <c:f>'2.5.5'!$F$4:$F$18</c:f>
              <c:numCache>
                <c:formatCode>0.0</c:formatCode>
                <c:ptCount val="15"/>
                <c:pt idx="0">
                  <c:v>-38.299999999999997</c:v>
                </c:pt>
                <c:pt idx="1">
                  <c:v>50.3</c:v>
                </c:pt>
                <c:pt idx="2">
                  <c:v>-62.1</c:v>
                </c:pt>
                <c:pt idx="3">
                  <c:v>51.3</c:v>
                </c:pt>
                <c:pt idx="4">
                  <c:v>90.7</c:v>
                </c:pt>
                <c:pt idx="5">
                  <c:v>-594.9</c:v>
                </c:pt>
                <c:pt idx="6">
                  <c:v>-67</c:v>
                </c:pt>
                <c:pt idx="7">
                  <c:v>44.5</c:v>
                </c:pt>
                <c:pt idx="8">
                  <c:v>-247.2</c:v>
                </c:pt>
                <c:pt idx="9">
                  <c:v>-117</c:v>
                </c:pt>
                <c:pt idx="10">
                  <c:v>328.3</c:v>
                </c:pt>
                <c:pt idx="11">
                  <c:v>179.9</c:v>
                </c:pt>
                <c:pt idx="12">
                  <c:v>-74</c:v>
                </c:pt>
                <c:pt idx="13">
                  <c:v>-124.6</c:v>
                </c:pt>
                <c:pt idx="14">
                  <c:v>-65.900000000000006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5-4283-B801-F19EEE99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40502736"/>
        <c:axId val="740506344"/>
      </c:barChart>
      <c:lineChart>
        <c:grouping val="standard"/>
        <c:varyColors val="0"/>
        <c:ser>
          <c:idx val="2"/>
          <c:order val="2"/>
          <c:tx>
            <c:strRef>
              <c:f>'2.5.5'!$G$1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D0532"/>
                </a:solidFill>
              </a:ln>
            </c:spPr>
          </c:marker>
          <c:cat>
            <c:multiLvlStrRef>
              <c:f>'2.5.5'!#REF!</c:f>
            </c:multiLvlStrRef>
          </c:cat>
          <c:val>
            <c:numRef>
              <c:f>'2.5.5'!$G$4:$G$18</c:f>
              <c:numCache>
                <c:formatCode>0.0</c:formatCode>
                <c:ptCount val="15"/>
                <c:pt idx="0">
                  <c:v>173.9</c:v>
                </c:pt>
                <c:pt idx="1">
                  <c:v>364.4</c:v>
                </c:pt>
                <c:pt idx="2">
                  <c:v>400.3</c:v>
                </c:pt>
                <c:pt idx="3">
                  <c:v>432.5</c:v>
                </c:pt>
                <c:pt idx="4">
                  <c:v>64.5</c:v>
                </c:pt>
                <c:pt idx="5">
                  <c:v>-510.8</c:v>
                </c:pt>
                <c:pt idx="6">
                  <c:v>91.7</c:v>
                </c:pt>
                <c:pt idx="7">
                  <c:v>369.8</c:v>
                </c:pt>
                <c:pt idx="8">
                  <c:v>-56.3</c:v>
                </c:pt>
                <c:pt idx="9">
                  <c:v>-138.5</c:v>
                </c:pt>
                <c:pt idx="10">
                  <c:v>192</c:v>
                </c:pt>
                <c:pt idx="11">
                  <c:v>79</c:v>
                </c:pt>
                <c:pt idx="12">
                  <c:v>21.5</c:v>
                </c:pt>
                <c:pt idx="13">
                  <c:v>0.1</c:v>
                </c:pt>
                <c:pt idx="14">
                  <c:v>-21.7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5-4283-B801-F19EEE99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502736"/>
        <c:axId val="740506344"/>
      </c:lineChart>
      <c:catAx>
        <c:axId val="7405027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40506344"/>
        <c:crosses val="autoZero"/>
        <c:auto val="1"/>
        <c:lblAlgn val="ctr"/>
        <c:lblOffset val="100"/>
        <c:tickMarkSkip val="4"/>
        <c:noMultiLvlLbl val="0"/>
      </c:catAx>
      <c:valAx>
        <c:axId val="740506344"/>
        <c:scaling>
          <c:orientation val="minMax"/>
          <c:min val="-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4050273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2258064516129035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72112860892388E-2"/>
          <c:y val="2.367231638418079E-2"/>
          <c:w val="0.86213910761154855"/>
          <c:h val="0.71979314026424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New cars, thsd units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'2.5.6'!$B$4:$B$16</c:f>
              <c:numCache>
                <c:formatCode>0.0</c:formatCode>
                <c:ptCount val="13"/>
                <c:pt idx="0">
                  <c:v>11.8</c:v>
                </c:pt>
                <c:pt idx="1">
                  <c:v>14.3</c:v>
                </c:pt>
                <c:pt idx="2">
                  <c:v>16.100000000000001</c:v>
                </c:pt>
                <c:pt idx="3">
                  <c:v>20.6</c:v>
                </c:pt>
                <c:pt idx="4">
                  <c:v>16.5</c:v>
                </c:pt>
                <c:pt idx="5">
                  <c:v>19.5</c:v>
                </c:pt>
                <c:pt idx="6">
                  <c:v>20.5</c:v>
                </c:pt>
                <c:pt idx="7">
                  <c:v>24.1</c:v>
                </c:pt>
                <c:pt idx="8">
                  <c:v>19.100000000000001</c:v>
                </c:pt>
                <c:pt idx="9">
                  <c:v>20</c:v>
                </c:pt>
                <c:pt idx="10">
                  <c:v>20.7</c:v>
                </c:pt>
                <c:pt idx="11">
                  <c:v>21.5</c:v>
                </c:pt>
                <c:pt idx="1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Used cars, thsd units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'2.5.6'!$C$4:$C$16</c:f>
              <c:numCache>
                <c:formatCode>0.0</c:formatCode>
                <c:ptCount val="13"/>
                <c:pt idx="0">
                  <c:v>2.4</c:v>
                </c:pt>
                <c:pt idx="1">
                  <c:v>1.1000000000000001</c:v>
                </c:pt>
                <c:pt idx="2">
                  <c:v>3.2</c:v>
                </c:pt>
                <c:pt idx="3">
                  <c:v>10.7</c:v>
                </c:pt>
                <c:pt idx="4">
                  <c:v>9.1999999999999993</c:v>
                </c:pt>
                <c:pt idx="5">
                  <c:v>13.8</c:v>
                </c:pt>
                <c:pt idx="6">
                  <c:v>15.7</c:v>
                </c:pt>
                <c:pt idx="7">
                  <c:v>18.2</c:v>
                </c:pt>
                <c:pt idx="8">
                  <c:v>18.7</c:v>
                </c:pt>
                <c:pt idx="9">
                  <c:v>23.1</c:v>
                </c:pt>
                <c:pt idx="10">
                  <c:v>30.3</c:v>
                </c:pt>
                <c:pt idx="11">
                  <c:v>44.7</c:v>
                </c:pt>
                <c:pt idx="12">
                  <c:v>184.5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637952"/>
        <c:axId val="446639488"/>
      </c:barChart>
      <c:lineChart>
        <c:grouping val="standard"/>
        <c:varyColors val="0"/>
        <c:ser>
          <c:idx val="2"/>
          <c:order val="2"/>
          <c:tx>
            <c:strRef>
              <c:f>'2.5.6'!$D$1</c:f>
              <c:strCache>
                <c:ptCount val="1"/>
                <c:pt idx="0">
                  <c:v>Average import price, USD thsd/unit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'2.5.6'!$D$4:$D$16</c:f>
              <c:numCache>
                <c:formatCode>0.0</c:formatCode>
                <c:ptCount val="13"/>
                <c:pt idx="0">
                  <c:v>19</c:v>
                </c:pt>
                <c:pt idx="1">
                  <c:v>22.5</c:v>
                </c:pt>
                <c:pt idx="2">
                  <c:v>19.2</c:v>
                </c:pt>
                <c:pt idx="3">
                  <c:v>14.5</c:v>
                </c:pt>
                <c:pt idx="4">
                  <c:v>16.3</c:v>
                </c:pt>
                <c:pt idx="5">
                  <c:v>16.3</c:v>
                </c:pt>
                <c:pt idx="6">
                  <c:v>15.7</c:v>
                </c:pt>
                <c:pt idx="7">
                  <c:v>13</c:v>
                </c:pt>
                <c:pt idx="8">
                  <c:v>12.2</c:v>
                </c:pt>
                <c:pt idx="9">
                  <c:v>12.2</c:v>
                </c:pt>
                <c:pt idx="10">
                  <c:v>11</c:v>
                </c:pt>
                <c:pt idx="11">
                  <c:v>10.5</c:v>
                </c:pt>
                <c:pt idx="12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46912"/>
        <c:axId val="446645376"/>
      </c:lineChart>
      <c:catAx>
        <c:axId val="446637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9488"/>
        <c:crosses val="autoZero"/>
        <c:auto val="1"/>
        <c:lblAlgn val="ctr"/>
        <c:lblOffset val="100"/>
        <c:tickMarkSkip val="4"/>
        <c:noMultiLvlLbl val="0"/>
      </c:catAx>
      <c:valAx>
        <c:axId val="4466394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7952"/>
        <c:crosses val="autoZero"/>
        <c:crossBetween val="between"/>
      </c:valAx>
      <c:valAx>
        <c:axId val="4466453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46912"/>
        <c:crosses val="max"/>
        <c:crossBetween val="between"/>
      </c:valAx>
      <c:catAx>
        <c:axId val="44664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6453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266426442457408"/>
          <c:w val="0.98333333333333328"/>
          <c:h val="0.17514124293785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80446194225721E-2"/>
          <c:y val="4.9337349397590359E-2"/>
          <c:w val="0.85771817585301835"/>
          <c:h val="0.634960155582961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Dividends payments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'2.5.7'!$B$4:$B$16</c:f>
              <c:numCache>
                <c:formatCode>0.0</c:formatCode>
                <c:ptCount val="13"/>
                <c:pt idx="0">
                  <c:v>0</c:v>
                </c:pt>
                <c:pt idx="1">
                  <c:v>-0.04</c:v>
                </c:pt>
                <c:pt idx="2">
                  <c:v>-0.35</c:v>
                </c:pt>
                <c:pt idx="3">
                  <c:v>-0.32</c:v>
                </c:pt>
                <c:pt idx="4">
                  <c:v>-0.28999999999999998</c:v>
                </c:pt>
                <c:pt idx="5">
                  <c:v>-0.46</c:v>
                </c:pt>
                <c:pt idx="6">
                  <c:v>-0.45</c:v>
                </c:pt>
                <c:pt idx="7">
                  <c:v>-0.64</c:v>
                </c:pt>
                <c:pt idx="8">
                  <c:v>-0.65</c:v>
                </c:pt>
                <c:pt idx="9">
                  <c:v>-0.94</c:v>
                </c:pt>
                <c:pt idx="10">
                  <c:v>-1.05</c:v>
                </c:pt>
                <c:pt idx="11">
                  <c:v>-0.67</c:v>
                </c:pt>
                <c:pt idx="12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D-4D76-A85C-5707CBAA8981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 Public debt service payments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'2.5.7'!$C$4:$C$16</c:f>
              <c:numCache>
                <c:formatCode>0.0</c:formatCode>
                <c:ptCount val="13"/>
                <c:pt idx="0">
                  <c:v>-0.48</c:v>
                </c:pt>
                <c:pt idx="1">
                  <c:v>0</c:v>
                </c:pt>
                <c:pt idx="2">
                  <c:v>-0.52</c:v>
                </c:pt>
                <c:pt idx="3">
                  <c:v>0</c:v>
                </c:pt>
                <c:pt idx="4">
                  <c:v>-0.52</c:v>
                </c:pt>
                <c:pt idx="5">
                  <c:v>0</c:v>
                </c:pt>
                <c:pt idx="6">
                  <c:v>-0.52</c:v>
                </c:pt>
                <c:pt idx="7">
                  <c:v>0</c:v>
                </c:pt>
                <c:pt idx="8">
                  <c:v>-0.56999999999999995</c:v>
                </c:pt>
                <c:pt idx="9">
                  <c:v>0</c:v>
                </c:pt>
                <c:pt idx="10">
                  <c:v>-0.5</c:v>
                </c:pt>
                <c:pt idx="11">
                  <c:v>0</c:v>
                </c:pt>
                <c:pt idx="12">
                  <c:v>-0.56999999999999995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D-4D76-A85C-5707CBAA8981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Others repayments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'2.5.7'!$D$4:$D$16</c:f>
              <c:numCache>
                <c:formatCode>0.0</c:formatCode>
                <c:ptCount val="13"/>
                <c:pt idx="0">
                  <c:v>-0.99</c:v>
                </c:pt>
                <c:pt idx="1">
                  <c:v>-0.87</c:v>
                </c:pt>
                <c:pt idx="2">
                  <c:v>-0.88</c:v>
                </c:pt>
                <c:pt idx="3">
                  <c:v>-0.96</c:v>
                </c:pt>
                <c:pt idx="4">
                  <c:v>-1</c:v>
                </c:pt>
                <c:pt idx="5">
                  <c:v>-0.75</c:v>
                </c:pt>
                <c:pt idx="6">
                  <c:v>-0.97</c:v>
                </c:pt>
                <c:pt idx="7">
                  <c:v>-1.1499999999999999</c:v>
                </c:pt>
                <c:pt idx="8">
                  <c:v>-1.06</c:v>
                </c:pt>
                <c:pt idx="9">
                  <c:v>-0.81</c:v>
                </c:pt>
                <c:pt idx="10">
                  <c:v>-1.02</c:v>
                </c:pt>
                <c:pt idx="11">
                  <c:v>-1.23</c:v>
                </c:pt>
                <c:pt idx="12">
                  <c:v>-1.19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D-4D76-A85C-5707CBAA8981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Compensation of employees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'2.5.7'!$E$4:$E$16</c:f>
              <c:numCache>
                <c:formatCode>General</c:formatCode>
                <c:ptCount val="13"/>
                <c:pt idx="0">
                  <c:v>1.36</c:v>
                </c:pt>
                <c:pt idx="1">
                  <c:v>1.64</c:v>
                </c:pt>
                <c:pt idx="2">
                  <c:v>1.85</c:v>
                </c:pt>
                <c:pt idx="3">
                  <c:v>1.89</c:v>
                </c:pt>
                <c:pt idx="4">
                  <c:v>1.76</c:v>
                </c:pt>
                <c:pt idx="5">
                  <c:v>2.23</c:v>
                </c:pt>
                <c:pt idx="6">
                  <c:v>2.5</c:v>
                </c:pt>
                <c:pt idx="7">
                  <c:v>2.66</c:v>
                </c:pt>
                <c:pt idx="8">
                  <c:v>2.73</c:v>
                </c:pt>
                <c:pt idx="9">
                  <c:v>2.65</c:v>
                </c:pt>
                <c:pt idx="10">
                  <c:v>2.85</c:v>
                </c:pt>
                <c:pt idx="11">
                  <c:v>2.97</c:v>
                </c:pt>
                <c:pt idx="12">
                  <c:v>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8D-4D76-A85C-5707CBAA8981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Other receivables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'2.5.7'!$F$4:$F$16</c:f>
              <c:numCache>
                <c:formatCode>General</c:formatCode>
                <c:ptCount val="13"/>
                <c:pt idx="0">
                  <c:v>0.04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0.14000000000000001</c:v>
                </c:pt>
                <c:pt idx="12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8D-4D76-A85C-5707CBAA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08908920"/>
        <c:axId val="808907936"/>
      </c:barChart>
      <c:lineChart>
        <c:grouping val="standard"/>
        <c:varyColors val="0"/>
        <c:ser>
          <c:idx val="5"/>
          <c:order val="5"/>
          <c:tx>
            <c:strRef>
              <c:f>'2.5.7'!$G$1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00B0F0"/>
                </a:solidFill>
                <a:prstDash val="solid"/>
              </a:ln>
            </c:spPr>
          </c:marker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'2.5.7'!$G$4:$G$16</c:f>
              <c:numCache>
                <c:formatCode>General</c:formatCode>
                <c:ptCount val="13"/>
                <c:pt idx="0">
                  <c:v>-7.0000000000000007E-2</c:v>
                </c:pt>
                <c:pt idx="1">
                  <c:v>0.77</c:v>
                </c:pt>
                <c:pt idx="2">
                  <c:v>0.14000000000000001</c:v>
                </c:pt>
                <c:pt idx="3">
                  <c:v>0.65</c:v>
                </c:pt>
                <c:pt idx="4">
                  <c:v>-0.02</c:v>
                </c:pt>
                <c:pt idx="5">
                  <c:v>1.06</c:v>
                </c:pt>
                <c:pt idx="6">
                  <c:v>0.61</c:v>
                </c:pt>
                <c:pt idx="7">
                  <c:v>0.93</c:v>
                </c:pt>
                <c:pt idx="8">
                  <c:v>0.5</c:v>
                </c:pt>
                <c:pt idx="9">
                  <c:v>0.97</c:v>
                </c:pt>
                <c:pt idx="10">
                  <c:v>0.37</c:v>
                </c:pt>
                <c:pt idx="11">
                  <c:v>1.21</c:v>
                </c:pt>
                <c:pt idx="12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D-4D76-A85C-5707CBAA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908920"/>
        <c:axId val="808907936"/>
      </c:lineChart>
      <c:catAx>
        <c:axId val="80890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08907936"/>
        <c:crosses val="autoZero"/>
        <c:auto val="1"/>
        <c:lblAlgn val="ctr"/>
        <c:lblOffset val="100"/>
        <c:tickMarkSkip val="4"/>
        <c:noMultiLvlLbl val="0"/>
      </c:catAx>
      <c:valAx>
        <c:axId val="8089079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0890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2.5000000000000001E-2"/>
          <c:y val="0.76339246750782663"/>
          <c:w val="0.96250000000000002"/>
          <c:h val="0.2366075324921734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22309711286074E-2"/>
          <c:y val="4.9337349397590352E-2"/>
          <c:w val="0.87021817585301842"/>
          <c:h val="0.6711047338962148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'2.5.8'!$C$1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'2.5.8'!$C$4:$C$16</c:f>
              <c:numCache>
                <c:formatCode>0.0</c:formatCode>
                <c:ptCount val="13"/>
                <c:pt idx="0">
                  <c:v>-0.3</c:v>
                </c:pt>
                <c:pt idx="1">
                  <c:v>-0.9</c:v>
                </c:pt>
                <c:pt idx="2">
                  <c:v>0.8</c:v>
                </c:pt>
                <c:pt idx="3">
                  <c:v>-0.4</c:v>
                </c:pt>
                <c:pt idx="4">
                  <c:v>0</c:v>
                </c:pt>
                <c:pt idx="5">
                  <c:v>0.6</c:v>
                </c:pt>
                <c:pt idx="6">
                  <c:v>1.4</c:v>
                </c:pt>
                <c:pt idx="7">
                  <c:v>0.1</c:v>
                </c:pt>
                <c:pt idx="8">
                  <c:v>0.2</c:v>
                </c:pt>
                <c:pt idx="9">
                  <c:v>-0.2</c:v>
                </c:pt>
                <c:pt idx="10">
                  <c:v>0.6</c:v>
                </c:pt>
                <c:pt idx="11">
                  <c:v>2.2999999999999998</c:v>
                </c:pt>
                <c:pt idx="1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E-4D3E-B816-D5873FD2BB67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'2.5.8'!$D$4:$D$16</c:f>
              <c:numCache>
                <c:formatCode>0.0</c:formatCode>
                <c:ptCount val="13"/>
                <c:pt idx="0">
                  <c:v>1.4</c:v>
                </c:pt>
                <c:pt idx="1">
                  <c:v>0.8</c:v>
                </c:pt>
                <c:pt idx="2">
                  <c:v>1</c:v>
                </c:pt>
                <c:pt idx="3">
                  <c:v>0.1</c:v>
                </c:pt>
                <c:pt idx="4">
                  <c:v>0.6</c:v>
                </c:pt>
                <c:pt idx="5">
                  <c:v>1.1000000000000001</c:v>
                </c:pt>
                <c:pt idx="6">
                  <c:v>0.5</c:v>
                </c:pt>
                <c:pt idx="7">
                  <c:v>0.4</c:v>
                </c:pt>
                <c:pt idx="8">
                  <c:v>0.5</c:v>
                </c:pt>
                <c:pt idx="9">
                  <c:v>0.6</c:v>
                </c:pt>
                <c:pt idx="10">
                  <c:v>0.4</c:v>
                </c:pt>
                <c:pt idx="11">
                  <c:v>0.8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E-4D3E-B816-D5873FD2BB67}"/>
            </c:ext>
          </c:extLst>
        </c:ser>
        <c:ser>
          <c:idx val="3"/>
          <c:order val="3"/>
          <c:tx>
            <c:strRef>
              <c:f>'2.5.8'!$E$1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'2.5.8'!$E$4:$E$16</c:f>
              <c:numCache>
                <c:formatCode>0.0</c:formatCode>
                <c:ptCount val="13"/>
                <c:pt idx="0">
                  <c:v>0.4</c:v>
                </c:pt>
                <c:pt idx="1">
                  <c:v>0.4</c:v>
                </c:pt>
                <c:pt idx="2">
                  <c:v>-0.1</c:v>
                </c:pt>
                <c:pt idx="3">
                  <c:v>-0.4</c:v>
                </c:pt>
                <c:pt idx="4">
                  <c:v>-0.2</c:v>
                </c:pt>
                <c:pt idx="5">
                  <c:v>-0.2</c:v>
                </c:pt>
                <c:pt idx="6">
                  <c:v>1</c:v>
                </c:pt>
                <c:pt idx="7">
                  <c:v>-0.1</c:v>
                </c:pt>
                <c:pt idx="8">
                  <c:v>-0.8</c:v>
                </c:pt>
                <c:pt idx="9">
                  <c:v>0.2</c:v>
                </c:pt>
                <c:pt idx="10">
                  <c:v>0.5</c:v>
                </c:pt>
                <c:pt idx="11">
                  <c:v>1.3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E-4D3E-B816-D5873FD2BB67}"/>
            </c:ext>
          </c:extLst>
        </c:ser>
        <c:ser>
          <c:idx val="4"/>
          <c:order val="4"/>
          <c:tx>
            <c:strRef>
              <c:f>'2.5.8'!$F$1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'2.5.8'!$F$4:$F$16</c:f>
              <c:numCache>
                <c:formatCode>0.0</c:formatCode>
                <c:ptCount val="13"/>
                <c:pt idx="0">
                  <c:v>-1.7</c:v>
                </c:pt>
                <c:pt idx="1">
                  <c:v>-0.7</c:v>
                </c:pt>
                <c:pt idx="2">
                  <c:v>-0.5</c:v>
                </c:pt>
                <c:pt idx="3">
                  <c:v>1</c:v>
                </c:pt>
                <c:pt idx="4">
                  <c:v>-0.8</c:v>
                </c:pt>
                <c:pt idx="5">
                  <c:v>-0.9</c:v>
                </c:pt>
                <c:pt idx="6">
                  <c:v>-0.6</c:v>
                </c:pt>
                <c:pt idx="7">
                  <c:v>1.4</c:v>
                </c:pt>
                <c:pt idx="8">
                  <c:v>-0.2</c:v>
                </c:pt>
                <c:pt idx="9">
                  <c:v>-0.4</c:v>
                </c:pt>
                <c:pt idx="10">
                  <c:v>-0.4</c:v>
                </c:pt>
                <c:pt idx="11">
                  <c:v>0.9</c:v>
                </c:pt>
                <c:pt idx="12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6E-4D3E-B816-D5873FD2BB67}"/>
            </c:ext>
          </c:extLst>
        </c:ser>
        <c:ser>
          <c:idx val="5"/>
          <c:order val="5"/>
          <c:tx>
            <c:strRef>
              <c:f>'2.5.8'!$G$1</c:f>
              <c:strCache>
                <c:ptCount val="1"/>
                <c:pt idx="0">
                  <c:v>Other items of FA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'2.5.8'!$G$4:$G$16</c:f>
              <c:numCache>
                <c:formatCode>0.0</c:formatCode>
                <c:ptCount val="13"/>
                <c:pt idx="0">
                  <c:v>0.6</c:v>
                </c:pt>
                <c:pt idx="1">
                  <c:v>0.5</c:v>
                </c:pt>
                <c:pt idx="2">
                  <c:v>0.6</c:v>
                </c:pt>
                <c:pt idx="3">
                  <c:v>0.2</c:v>
                </c:pt>
                <c:pt idx="4">
                  <c:v>0.3</c:v>
                </c:pt>
                <c:pt idx="5">
                  <c:v>0.8</c:v>
                </c:pt>
                <c:pt idx="6">
                  <c:v>-0.2</c:v>
                </c:pt>
                <c:pt idx="7">
                  <c:v>-0.3</c:v>
                </c:pt>
                <c:pt idx="8">
                  <c:v>0.6</c:v>
                </c:pt>
                <c:pt idx="9">
                  <c:v>0.3</c:v>
                </c:pt>
                <c:pt idx="10">
                  <c:v>1</c:v>
                </c:pt>
                <c:pt idx="11">
                  <c:v>-1.1000000000000001</c:v>
                </c:pt>
                <c:pt idx="12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6E-4D3E-B816-D5873FD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7068920"/>
        <c:axId val="757075152"/>
      </c:barChart>
      <c:lineChart>
        <c:grouping val="standar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>
              <a:solidFill>
                <a:schemeClr val="tx2"/>
              </a:solidFill>
            </a:ln>
            <a:effectLst/>
            <a:extLst/>
          </c:spPr>
          <c:marker>
            <c:symbol val="none"/>
          </c:marker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'2.5.8'!$B$4:$B$16</c:f>
              <c:numCache>
                <c:formatCode>0.0</c:formatCode>
                <c:ptCount val="13"/>
                <c:pt idx="0">
                  <c:v>0.2</c:v>
                </c:pt>
                <c:pt idx="1">
                  <c:v>0.1</c:v>
                </c:pt>
                <c:pt idx="2">
                  <c:v>1.8</c:v>
                </c:pt>
                <c:pt idx="3">
                  <c:v>0.5</c:v>
                </c:pt>
                <c:pt idx="4">
                  <c:v>-0.1</c:v>
                </c:pt>
                <c:pt idx="5">
                  <c:v>1.4</c:v>
                </c:pt>
                <c:pt idx="6">
                  <c:v>2.1</c:v>
                </c:pt>
                <c:pt idx="7">
                  <c:v>1.6</c:v>
                </c:pt>
                <c:pt idx="8">
                  <c:v>0.3</c:v>
                </c:pt>
                <c:pt idx="9">
                  <c:v>0.7</c:v>
                </c:pt>
                <c:pt idx="10">
                  <c:v>2.1</c:v>
                </c:pt>
                <c:pt idx="11">
                  <c:v>4.3</c:v>
                </c:pt>
                <c:pt idx="1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E-4D3E-B816-D5873FD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068920"/>
        <c:axId val="757075152"/>
      </c:lineChart>
      <c:catAx>
        <c:axId val="75706892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075152"/>
        <c:crosses val="autoZero"/>
        <c:auto val="1"/>
        <c:lblAlgn val="ctr"/>
        <c:lblOffset val="100"/>
        <c:tickMarkSkip val="8"/>
        <c:noMultiLvlLbl val="0"/>
      </c:catAx>
      <c:valAx>
        <c:axId val="757075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06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470576795370458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1005577427821518"/>
          <c:h val="0.59279148088416656"/>
        </c:manualLayout>
      </c:layout>
      <c:areaChart>
        <c:grouping val="stack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Volume, UAH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'2.5.9'!$B$4:$B$576</c:f>
              <c:numCache>
                <c:formatCode>#\ ##0.0\ _₴</c:formatCode>
                <c:ptCount val="57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0.7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</c:v>
                </c:pt>
                <c:pt idx="30">
                  <c:v>0.7</c:v>
                </c:pt>
                <c:pt idx="31">
                  <c:v>0.7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0.4</c:v>
                </c:pt>
                <c:pt idx="48">
                  <c:v>0.4</c:v>
                </c:pt>
                <c:pt idx="49">
                  <c:v>0.2</c:v>
                </c:pt>
                <c:pt idx="50">
                  <c:v>0.2</c:v>
                </c:pt>
                <c:pt idx="51">
                  <c:v>0.2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1.7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1.8</c:v>
                </c:pt>
                <c:pt idx="173">
                  <c:v>2.2000000000000002</c:v>
                </c:pt>
                <c:pt idx="174">
                  <c:v>2.2000000000000002</c:v>
                </c:pt>
                <c:pt idx="175">
                  <c:v>2.2000000000000002</c:v>
                </c:pt>
                <c:pt idx="176">
                  <c:v>2.2000000000000002</c:v>
                </c:pt>
                <c:pt idx="177">
                  <c:v>2.2000000000000002</c:v>
                </c:pt>
                <c:pt idx="178">
                  <c:v>2.7</c:v>
                </c:pt>
                <c:pt idx="179">
                  <c:v>2.7</c:v>
                </c:pt>
                <c:pt idx="180">
                  <c:v>2.7</c:v>
                </c:pt>
                <c:pt idx="181">
                  <c:v>2.7</c:v>
                </c:pt>
                <c:pt idx="182">
                  <c:v>2.7</c:v>
                </c:pt>
                <c:pt idx="183">
                  <c:v>2.8</c:v>
                </c:pt>
                <c:pt idx="184">
                  <c:v>2.8</c:v>
                </c:pt>
                <c:pt idx="185">
                  <c:v>2.8</c:v>
                </c:pt>
                <c:pt idx="186">
                  <c:v>2.8</c:v>
                </c:pt>
                <c:pt idx="187">
                  <c:v>2.8</c:v>
                </c:pt>
                <c:pt idx="188">
                  <c:v>2.8</c:v>
                </c:pt>
                <c:pt idx="189">
                  <c:v>2.8</c:v>
                </c:pt>
                <c:pt idx="190">
                  <c:v>2.8</c:v>
                </c:pt>
                <c:pt idx="191">
                  <c:v>2.8</c:v>
                </c:pt>
                <c:pt idx="192">
                  <c:v>2.8</c:v>
                </c:pt>
                <c:pt idx="193">
                  <c:v>2.8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3.2</c:v>
                </c:pt>
                <c:pt idx="198">
                  <c:v>3.2</c:v>
                </c:pt>
                <c:pt idx="199">
                  <c:v>3.2</c:v>
                </c:pt>
                <c:pt idx="200">
                  <c:v>3.2</c:v>
                </c:pt>
                <c:pt idx="201">
                  <c:v>3.2</c:v>
                </c:pt>
                <c:pt idx="202">
                  <c:v>4.2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4.5999999999999996</c:v>
                </c:pt>
                <c:pt idx="206">
                  <c:v>4.5999999999999996</c:v>
                </c:pt>
                <c:pt idx="207">
                  <c:v>4.8</c:v>
                </c:pt>
                <c:pt idx="208">
                  <c:v>4.8</c:v>
                </c:pt>
                <c:pt idx="209">
                  <c:v>4.8</c:v>
                </c:pt>
                <c:pt idx="210">
                  <c:v>4.8</c:v>
                </c:pt>
                <c:pt idx="211">
                  <c:v>4.8</c:v>
                </c:pt>
                <c:pt idx="212">
                  <c:v>4.8</c:v>
                </c:pt>
                <c:pt idx="213">
                  <c:v>4.8</c:v>
                </c:pt>
                <c:pt idx="214">
                  <c:v>4.8</c:v>
                </c:pt>
                <c:pt idx="215">
                  <c:v>4.8</c:v>
                </c:pt>
                <c:pt idx="216">
                  <c:v>4.8</c:v>
                </c:pt>
                <c:pt idx="217">
                  <c:v>4.8</c:v>
                </c:pt>
                <c:pt idx="218">
                  <c:v>4.8</c:v>
                </c:pt>
                <c:pt idx="219">
                  <c:v>4.8</c:v>
                </c:pt>
                <c:pt idx="220">
                  <c:v>4.8</c:v>
                </c:pt>
                <c:pt idx="221">
                  <c:v>4.8</c:v>
                </c:pt>
                <c:pt idx="222">
                  <c:v>4.8</c:v>
                </c:pt>
                <c:pt idx="223">
                  <c:v>4.8</c:v>
                </c:pt>
                <c:pt idx="224">
                  <c:v>4.8</c:v>
                </c:pt>
                <c:pt idx="225">
                  <c:v>4.8</c:v>
                </c:pt>
                <c:pt idx="226">
                  <c:v>4.8</c:v>
                </c:pt>
                <c:pt idx="227">
                  <c:v>4.8</c:v>
                </c:pt>
                <c:pt idx="228">
                  <c:v>4.8</c:v>
                </c:pt>
                <c:pt idx="229">
                  <c:v>4.8</c:v>
                </c:pt>
                <c:pt idx="230">
                  <c:v>4.8</c:v>
                </c:pt>
                <c:pt idx="231">
                  <c:v>4.8</c:v>
                </c:pt>
                <c:pt idx="232">
                  <c:v>4.8</c:v>
                </c:pt>
                <c:pt idx="233">
                  <c:v>4.8</c:v>
                </c:pt>
                <c:pt idx="234">
                  <c:v>4.8</c:v>
                </c:pt>
                <c:pt idx="235">
                  <c:v>4.8</c:v>
                </c:pt>
                <c:pt idx="236">
                  <c:v>4.8</c:v>
                </c:pt>
                <c:pt idx="237">
                  <c:v>5.0999999999999996</c:v>
                </c:pt>
                <c:pt idx="238">
                  <c:v>5.0999999999999996</c:v>
                </c:pt>
                <c:pt idx="239">
                  <c:v>5.0999999999999996</c:v>
                </c:pt>
                <c:pt idx="240">
                  <c:v>5.0999999999999996</c:v>
                </c:pt>
                <c:pt idx="241">
                  <c:v>5.0999999999999996</c:v>
                </c:pt>
                <c:pt idx="242">
                  <c:v>5.0999999999999996</c:v>
                </c:pt>
                <c:pt idx="243">
                  <c:v>5.0999999999999996</c:v>
                </c:pt>
                <c:pt idx="244">
                  <c:v>5.0999999999999996</c:v>
                </c:pt>
                <c:pt idx="245">
                  <c:v>5.0999999999999996</c:v>
                </c:pt>
                <c:pt idx="246">
                  <c:v>5.0999999999999996</c:v>
                </c:pt>
                <c:pt idx="247">
                  <c:v>5.0999999999999996</c:v>
                </c:pt>
                <c:pt idx="248">
                  <c:v>5.0999999999999996</c:v>
                </c:pt>
                <c:pt idx="249">
                  <c:v>5.0999999999999996</c:v>
                </c:pt>
                <c:pt idx="250">
                  <c:v>5.0999999999999996</c:v>
                </c:pt>
                <c:pt idx="251">
                  <c:v>5.0999999999999996</c:v>
                </c:pt>
                <c:pt idx="252">
                  <c:v>5.0999999999999996</c:v>
                </c:pt>
                <c:pt idx="253">
                  <c:v>5.0999999999999996</c:v>
                </c:pt>
                <c:pt idx="254">
                  <c:v>5.2</c:v>
                </c:pt>
                <c:pt idx="255">
                  <c:v>5.2</c:v>
                </c:pt>
                <c:pt idx="256">
                  <c:v>5.2</c:v>
                </c:pt>
                <c:pt idx="257">
                  <c:v>5.2</c:v>
                </c:pt>
                <c:pt idx="258">
                  <c:v>5.2</c:v>
                </c:pt>
                <c:pt idx="259">
                  <c:v>5.2</c:v>
                </c:pt>
                <c:pt idx="260">
                  <c:v>5.2</c:v>
                </c:pt>
                <c:pt idx="261">
                  <c:v>5.2</c:v>
                </c:pt>
                <c:pt idx="262">
                  <c:v>5.2</c:v>
                </c:pt>
                <c:pt idx="263">
                  <c:v>5.8</c:v>
                </c:pt>
                <c:pt idx="264">
                  <c:v>5.8</c:v>
                </c:pt>
                <c:pt idx="265">
                  <c:v>5.8</c:v>
                </c:pt>
                <c:pt idx="266">
                  <c:v>5.8</c:v>
                </c:pt>
                <c:pt idx="267">
                  <c:v>5.8</c:v>
                </c:pt>
                <c:pt idx="268">
                  <c:v>8.3000000000000007</c:v>
                </c:pt>
                <c:pt idx="269">
                  <c:v>9.1999999999999993</c:v>
                </c:pt>
                <c:pt idx="270">
                  <c:v>9.1999999999999993</c:v>
                </c:pt>
                <c:pt idx="271">
                  <c:v>9.1999999999999993</c:v>
                </c:pt>
                <c:pt idx="272">
                  <c:v>9.1999999999999993</c:v>
                </c:pt>
                <c:pt idx="273">
                  <c:v>9.1999999999999993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12.6</c:v>
                </c:pt>
                <c:pt idx="279">
                  <c:v>12.7</c:v>
                </c:pt>
                <c:pt idx="280">
                  <c:v>12.7</c:v>
                </c:pt>
                <c:pt idx="281">
                  <c:v>12.7</c:v>
                </c:pt>
                <c:pt idx="282">
                  <c:v>12.7</c:v>
                </c:pt>
                <c:pt idx="283">
                  <c:v>13.1</c:v>
                </c:pt>
                <c:pt idx="284">
                  <c:v>13.1</c:v>
                </c:pt>
                <c:pt idx="285">
                  <c:v>13.1</c:v>
                </c:pt>
                <c:pt idx="286">
                  <c:v>13.1</c:v>
                </c:pt>
                <c:pt idx="287">
                  <c:v>13.1</c:v>
                </c:pt>
                <c:pt idx="288">
                  <c:v>13.7</c:v>
                </c:pt>
                <c:pt idx="289">
                  <c:v>13.7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14.1</c:v>
                </c:pt>
                <c:pt idx="294">
                  <c:v>14.1</c:v>
                </c:pt>
                <c:pt idx="295">
                  <c:v>14.1</c:v>
                </c:pt>
                <c:pt idx="296">
                  <c:v>14.1</c:v>
                </c:pt>
                <c:pt idx="297">
                  <c:v>14.1</c:v>
                </c:pt>
                <c:pt idx="298">
                  <c:v>14.3</c:v>
                </c:pt>
                <c:pt idx="299">
                  <c:v>14.3</c:v>
                </c:pt>
                <c:pt idx="300">
                  <c:v>14.3</c:v>
                </c:pt>
                <c:pt idx="301">
                  <c:v>14.3</c:v>
                </c:pt>
                <c:pt idx="302">
                  <c:v>14.3</c:v>
                </c:pt>
                <c:pt idx="303">
                  <c:v>14.3</c:v>
                </c:pt>
                <c:pt idx="304">
                  <c:v>14.3</c:v>
                </c:pt>
                <c:pt idx="305">
                  <c:v>14.3</c:v>
                </c:pt>
                <c:pt idx="306">
                  <c:v>14.3</c:v>
                </c:pt>
                <c:pt idx="307">
                  <c:v>14.3</c:v>
                </c:pt>
                <c:pt idx="308">
                  <c:v>14.3</c:v>
                </c:pt>
                <c:pt idx="309">
                  <c:v>14.3</c:v>
                </c:pt>
                <c:pt idx="310">
                  <c:v>14.3</c:v>
                </c:pt>
                <c:pt idx="311">
                  <c:v>14.3</c:v>
                </c:pt>
                <c:pt idx="312">
                  <c:v>14.2</c:v>
                </c:pt>
                <c:pt idx="313">
                  <c:v>14.2</c:v>
                </c:pt>
                <c:pt idx="314">
                  <c:v>14.2</c:v>
                </c:pt>
                <c:pt idx="315">
                  <c:v>14.2</c:v>
                </c:pt>
                <c:pt idx="316">
                  <c:v>14.2</c:v>
                </c:pt>
                <c:pt idx="317">
                  <c:v>13.7</c:v>
                </c:pt>
                <c:pt idx="318">
                  <c:v>13.7</c:v>
                </c:pt>
                <c:pt idx="319">
                  <c:v>13.7</c:v>
                </c:pt>
                <c:pt idx="320">
                  <c:v>13.5</c:v>
                </c:pt>
                <c:pt idx="321">
                  <c:v>13.5</c:v>
                </c:pt>
                <c:pt idx="322">
                  <c:v>11.8</c:v>
                </c:pt>
                <c:pt idx="323">
                  <c:v>11.8</c:v>
                </c:pt>
                <c:pt idx="324">
                  <c:v>11.8</c:v>
                </c:pt>
                <c:pt idx="325">
                  <c:v>11.8</c:v>
                </c:pt>
                <c:pt idx="326">
                  <c:v>11.8</c:v>
                </c:pt>
                <c:pt idx="327">
                  <c:v>11.9</c:v>
                </c:pt>
                <c:pt idx="328">
                  <c:v>11.9</c:v>
                </c:pt>
                <c:pt idx="329">
                  <c:v>11.8</c:v>
                </c:pt>
                <c:pt idx="330">
                  <c:v>11.7</c:v>
                </c:pt>
                <c:pt idx="331">
                  <c:v>11.4</c:v>
                </c:pt>
                <c:pt idx="332">
                  <c:v>11.4</c:v>
                </c:pt>
                <c:pt idx="333">
                  <c:v>11.3</c:v>
                </c:pt>
                <c:pt idx="334">
                  <c:v>11.3</c:v>
                </c:pt>
                <c:pt idx="335">
                  <c:v>11.2</c:v>
                </c:pt>
                <c:pt idx="336">
                  <c:v>11.2</c:v>
                </c:pt>
                <c:pt idx="337">
                  <c:v>11.2</c:v>
                </c:pt>
                <c:pt idx="338">
                  <c:v>11</c:v>
                </c:pt>
                <c:pt idx="339">
                  <c:v>11</c:v>
                </c:pt>
                <c:pt idx="340">
                  <c:v>11.1</c:v>
                </c:pt>
                <c:pt idx="341">
                  <c:v>10.8</c:v>
                </c:pt>
                <c:pt idx="342">
                  <c:v>10.7</c:v>
                </c:pt>
                <c:pt idx="343">
                  <c:v>10.7</c:v>
                </c:pt>
                <c:pt idx="344">
                  <c:v>10.7</c:v>
                </c:pt>
                <c:pt idx="345">
                  <c:v>10.7</c:v>
                </c:pt>
                <c:pt idx="346">
                  <c:v>10.7</c:v>
                </c:pt>
                <c:pt idx="347">
                  <c:v>10.7</c:v>
                </c:pt>
                <c:pt idx="348">
                  <c:v>10.7</c:v>
                </c:pt>
                <c:pt idx="349">
                  <c:v>10.6</c:v>
                </c:pt>
                <c:pt idx="350">
                  <c:v>10.3</c:v>
                </c:pt>
                <c:pt idx="351">
                  <c:v>10.3</c:v>
                </c:pt>
                <c:pt idx="352">
                  <c:v>10.3</c:v>
                </c:pt>
                <c:pt idx="353">
                  <c:v>10.3</c:v>
                </c:pt>
                <c:pt idx="354">
                  <c:v>10.3</c:v>
                </c:pt>
                <c:pt idx="355">
                  <c:v>10.3</c:v>
                </c:pt>
                <c:pt idx="356">
                  <c:v>10.3</c:v>
                </c:pt>
                <c:pt idx="357">
                  <c:v>10.3</c:v>
                </c:pt>
                <c:pt idx="358">
                  <c:v>10.1</c:v>
                </c:pt>
                <c:pt idx="359">
                  <c:v>10.1</c:v>
                </c:pt>
                <c:pt idx="360">
                  <c:v>10.1</c:v>
                </c:pt>
                <c:pt idx="361">
                  <c:v>10.1</c:v>
                </c:pt>
                <c:pt idx="362">
                  <c:v>10.1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9.6999999999999993</c:v>
                </c:pt>
                <c:pt idx="380">
                  <c:v>9.6999999999999993</c:v>
                </c:pt>
                <c:pt idx="381">
                  <c:v>9.5</c:v>
                </c:pt>
                <c:pt idx="382">
                  <c:v>9.3000000000000007</c:v>
                </c:pt>
                <c:pt idx="383">
                  <c:v>8.6999999999999993</c:v>
                </c:pt>
                <c:pt idx="384">
                  <c:v>8.6999999999999993</c:v>
                </c:pt>
                <c:pt idx="385">
                  <c:v>8.6999999999999993</c:v>
                </c:pt>
                <c:pt idx="386">
                  <c:v>8.6999999999999993</c:v>
                </c:pt>
                <c:pt idx="387">
                  <c:v>8.6999999999999993</c:v>
                </c:pt>
                <c:pt idx="388">
                  <c:v>8.6999999999999993</c:v>
                </c:pt>
                <c:pt idx="389">
                  <c:v>8.6999999999999993</c:v>
                </c:pt>
                <c:pt idx="390">
                  <c:v>8.6999999999999993</c:v>
                </c:pt>
                <c:pt idx="391">
                  <c:v>8.1999999999999993</c:v>
                </c:pt>
                <c:pt idx="392">
                  <c:v>8.1999999999999993</c:v>
                </c:pt>
                <c:pt idx="393">
                  <c:v>7.8</c:v>
                </c:pt>
                <c:pt idx="394">
                  <c:v>7.8</c:v>
                </c:pt>
                <c:pt idx="395">
                  <c:v>7.7</c:v>
                </c:pt>
                <c:pt idx="396">
                  <c:v>7.7</c:v>
                </c:pt>
                <c:pt idx="397">
                  <c:v>7.7</c:v>
                </c:pt>
                <c:pt idx="398">
                  <c:v>7.6</c:v>
                </c:pt>
                <c:pt idx="399">
                  <c:v>7.4</c:v>
                </c:pt>
                <c:pt idx="400">
                  <c:v>7.4</c:v>
                </c:pt>
                <c:pt idx="401">
                  <c:v>7.4</c:v>
                </c:pt>
                <c:pt idx="402">
                  <c:v>7.3</c:v>
                </c:pt>
                <c:pt idx="403">
                  <c:v>7.3</c:v>
                </c:pt>
                <c:pt idx="404">
                  <c:v>7.3</c:v>
                </c:pt>
                <c:pt idx="405">
                  <c:v>7.3</c:v>
                </c:pt>
                <c:pt idx="406">
                  <c:v>7.3</c:v>
                </c:pt>
                <c:pt idx="407">
                  <c:v>7.3</c:v>
                </c:pt>
                <c:pt idx="408">
                  <c:v>7.3</c:v>
                </c:pt>
                <c:pt idx="409">
                  <c:v>7.3</c:v>
                </c:pt>
                <c:pt idx="410">
                  <c:v>7.3</c:v>
                </c:pt>
                <c:pt idx="411">
                  <c:v>7.3</c:v>
                </c:pt>
                <c:pt idx="412">
                  <c:v>7.2</c:v>
                </c:pt>
                <c:pt idx="413">
                  <c:v>7.2</c:v>
                </c:pt>
                <c:pt idx="414">
                  <c:v>7.2</c:v>
                </c:pt>
                <c:pt idx="415">
                  <c:v>7.2</c:v>
                </c:pt>
                <c:pt idx="416">
                  <c:v>7.2</c:v>
                </c:pt>
                <c:pt idx="417">
                  <c:v>7.2</c:v>
                </c:pt>
                <c:pt idx="418">
                  <c:v>7.2</c:v>
                </c:pt>
                <c:pt idx="419">
                  <c:v>7.2</c:v>
                </c:pt>
                <c:pt idx="420">
                  <c:v>7.2</c:v>
                </c:pt>
                <c:pt idx="421">
                  <c:v>7.2</c:v>
                </c:pt>
                <c:pt idx="422">
                  <c:v>7.2</c:v>
                </c:pt>
                <c:pt idx="423">
                  <c:v>7.2</c:v>
                </c:pt>
                <c:pt idx="424">
                  <c:v>7.2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6.9</c:v>
                </c:pt>
                <c:pt idx="444">
                  <c:v>6.9</c:v>
                </c:pt>
                <c:pt idx="445">
                  <c:v>6.9</c:v>
                </c:pt>
                <c:pt idx="446">
                  <c:v>6.9</c:v>
                </c:pt>
                <c:pt idx="447">
                  <c:v>6.9</c:v>
                </c:pt>
                <c:pt idx="448">
                  <c:v>6.9</c:v>
                </c:pt>
                <c:pt idx="449">
                  <c:v>6.9</c:v>
                </c:pt>
                <c:pt idx="450">
                  <c:v>6.9</c:v>
                </c:pt>
                <c:pt idx="451">
                  <c:v>6.9</c:v>
                </c:pt>
                <c:pt idx="452">
                  <c:v>6.9</c:v>
                </c:pt>
                <c:pt idx="453">
                  <c:v>6.9</c:v>
                </c:pt>
                <c:pt idx="454">
                  <c:v>6.9</c:v>
                </c:pt>
                <c:pt idx="455">
                  <c:v>6.9</c:v>
                </c:pt>
                <c:pt idx="456">
                  <c:v>6.8</c:v>
                </c:pt>
                <c:pt idx="457">
                  <c:v>6.8</c:v>
                </c:pt>
                <c:pt idx="458">
                  <c:v>6.8</c:v>
                </c:pt>
                <c:pt idx="459">
                  <c:v>6.8</c:v>
                </c:pt>
                <c:pt idx="460">
                  <c:v>6.8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6.3</c:v>
                </c:pt>
                <c:pt idx="471">
                  <c:v>6.2</c:v>
                </c:pt>
                <c:pt idx="472">
                  <c:v>6.2</c:v>
                </c:pt>
                <c:pt idx="473">
                  <c:v>6.2</c:v>
                </c:pt>
                <c:pt idx="474">
                  <c:v>6.2</c:v>
                </c:pt>
                <c:pt idx="475">
                  <c:v>6.2</c:v>
                </c:pt>
                <c:pt idx="476">
                  <c:v>6.2</c:v>
                </c:pt>
                <c:pt idx="477">
                  <c:v>6.2</c:v>
                </c:pt>
                <c:pt idx="478">
                  <c:v>6.2</c:v>
                </c:pt>
                <c:pt idx="479">
                  <c:v>6.2</c:v>
                </c:pt>
                <c:pt idx="480">
                  <c:v>6.2</c:v>
                </c:pt>
                <c:pt idx="481">
                  <c:v>6.2</c:v>
                </c:pt>
                <c:pt idx="482">
                  <c:v>6.1</c:v>
                </c:pt>
                <c:pt idx="483">
                  <c:v>6.1</c:v>
                </c:pt>
                <c:pt idx="484">
                  <c:v>6.1</c:v>
                </c:pt>
                <c:pt idx="485">
                  <c:v>6.1</c:v>
                </c:pt>
                <c:pt idx="486">
                  <c:v>6.1</c:v>
                </c:pt>
                <c:pt idx="487">
                  <c:v>6.1</c:v>
                </c:pt>
                <c:pt idx="488">
                  <c:v>6.1</c:v>
                </c:pt>
                <c:pt idx="489">
                  <c:v>6.1</c:v>
                </c:pt>
                <c:pt idx="490">
                  <c:v>6.1</c:v>
                </c:pt>
                <c:pt idx="491">
                  <c:v>6.1</c:v>
                </c:pt>
                <c:pt idx="492">
                  <c:v>6.1</c:v>
                </c:pt>
                <c:pt idx="493">
                  <c:v>6.1</c:v>
                </c:pt>
                <c:pt idx="494">
                  <c:v>6.1</c:v>
                </c:pt>
                <c:pt idx="495">
                  <c:v>6.1</c:v>
                </c:pt>
                <c:pt idx="496">
                  <c:v>6.1</c:v>
                </c:pt>
                <c:pt idx="497">
                  <c:v>6.1</c:v>
                </c:pt>
                <c:pt idx="498">
                  <c:v>6.1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7.6</c:v>
                </c:pt>
                <c:pt idx="508">
                  <c:v>9.3000000000000007</c:v>
                </c:pt>
                <c:pt idx="509">
                  <c:v>9.3000000000000007</c:v>
                </c:pt>
                <c:pt idx="510">
                  <c:v>9.3000000000000007</c:v>
                </c:pt>
                <c:pt idx="511">
                  <c:v>9.5</c:v>
                </c:pt>
                <c:pt idx="512">
                  <c:v>9.6999999999999993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12.8</c:v>
                </c:pt>
                <c:pt idx="519">
                  <c:v>12.8</c:v>
                </c:pt>
                <c:pt idx="520">
                  <c:v>12.8</c:v>
                </c:pt>
                <c:pt idx="521">
                  <c:v>12.8</c:v>
                </c:pt>
                <c:pt idx="522">
                  <c:v>12.9</c:v>
                </c:pt>
                <c:pt idx="523">
                  <c:v>12.9</c:v>
                </c:pt>
                <c:pt idx="524">
                  <c:v>12.9</c:v>
                </c:pt>
                <c:pt idx="525">
                  <c:v>12.9</c:v>
                </c:pt>
                <c:pt idx="526">
                  <c:v>12.6</c:v>
                </c:pt>
                <c:pt idx="527">
                  <c:v>12.9</c:v>
                </c:pt>
                <c:pt idx="528">
                  <c:v>12.9</c:v>
                </c:pt>
                <c:pt idx="529">
                  <c:v>12.9</c:v>
                </c:pt>
                <c:pt idx="530">
                  <c:v>12.9</c:v>
                </c:pt>
                <c:pt idx="531">
                  <c:v>12.9</c:v>
                </c:pt>
                <c:pt idx="532">
                  <c:v>12.9</c:v>
                </c:pt>
                <c:pt idx="533">
                  <c:v>12.9</c:v>
                </c:pt>
                <c:pt idx="534">
                  <c:v>12.9</c:v>
                </c:pt>
                <c:pt idx="535">
                  <c:v>12.9</c:v>
                </c:pt>
                <c:pt idx="536">
                  <c:v>12.5</c:v>
                </c:pt>
                <c:pt idx="537">
                  <c:v>12.5</c:v>
                </c:pt>
                <c:pt idx="538">
                  <c:v>13.2</c:v>
                </c:pt>
                <c:pt idx="539">
                  <c:v>13.2</c:v>
                </c:pt>
                <c:pt idx="540">
                  <c:v>13.2</c:v>
                </c:pt>
                <c:pt idx="541">
                  <c:v>13.2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19.5</c:v>
                </c:pt>
                <c:pt idx="553">
                  <c:v>19.5</c:v>
                </c:pt>
                <c:pt idx="554">
                  <c:v>19.5</c:v>
                </c:pt>
                <c:pt idx="555">
                  <c:v>19.5</c:v>
                </c:pt>
                <c:pt idx="556">
                  <c:v>19.5</c:v>
                </c:pt>
                <c:pt idx="557">
                  <c:v>21.5</c:v>
                </c:pt>
                <c:pt idx="558">
                  <c:v>21.6</c:v>
                </c:pt>
                <c:pt idx="559">
                  <c:v>21.7</c:v>
                </c:pt>
                <c:pt idx="560">
                  <c:v>21.7</c:v>
                </c:pt>
                <c:pt idx="561">
                  <c:v>21.7</c:v>
                </c:pt>
                <c:pt idx="562">
                  <c:v>24.6</c:v>
                </c:pt>
                <c:pt idx="563">
                  <c:v>24.7</c:v>
                </c:pt>
                <c:pt idx="564">
                  <c:v>24.7</c:v>
                </c:pt>
                <c:pt idx="565">
                  <c:v>24.7</c:v>
                </c:pt>
                <c:pt idx="566">
                  <c:v>24.7</c:v>
                </c:pt>
                <c:pt idx="567">
                  <c:v>30.1</c:v>
                </c:pt>
                <c:pt idx="568">
                  <c:v>30.1</c:v>
                </c:pt>
                <c:pt idx="569">
                  <c:v>29.9</c:v>
                </c:pt>
                <c:pt idx="570">
                  <c:v>29.9</c:v>
                </c:pt>
                <c:pt idx="571">
                  <c:v>29.9</c:v>
                </c:pt>
                <c:pt idx="57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AB1-8FDA-3A9F7FEC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232208"/>
        <c:axId val="544224992"/>
      </c:area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Share in total UAH bonds, excl. in NBU, %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'2.5.9'!$C$4:$C$576</c:f>
              <c:numCache>
                <c:formatCode>#\ ##0.0\ _₴</c:formatCode>
                <c:ptCount val="57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0.2</c:v>
                </c:pt>
                <c:pt idx="160">
                  <c:v>0.2</c:v>
                </c:pt>
                <c:pt idx="161">
                  <c:v>0.2</c:v>
                </c:pt>
                <c:pt idx="162">
                  <c:v>0.2</c:v>
                </c:pt>
                <c:pt idx="163">
                  <c:v>0.2</c:v>
                </c:pt>
                <c:pt idx="164">
                  <c:v>0.2</c:v>
                </c:pt>
                <c:pt idx="165">
                  <c:v>0.2</c:v>
                </c:pt>
                <c:pt idx="166">
                  <c:v>0.2</c:v>
                </c:pt>
                <c:pt idx="167">
                  <c:v>0.2</c:v>
                </c:pt>
                <c:pt idx="168">
                  <c:v>0.7</c:v>
                </c:pt>
                <c:pt idx="169">
                  <c:v>0.7</c:v>
                </c:pt>
                <c:pt idx="170">
                  <c:v>0.7</c:v>
                </c:pt>
                <c:pt idx="171">
                  <c:v>0.7</c:v>
                </c:pt>
                <c:pt idx="172">
                  <c:v>0.8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1.1000000000000001</c:v>
                </c:pt>
                <c:pt idx="180">
                  <c:v>1.1000000000000001</c:v>
                </c:pt>
                <c:pt idx="181">
                  <c:v>1.1000000000000001</c:v>
                </c:pt>
                <c:pt idx="182">
                  <c:v>1.1000000000000001</c:v>
                </c:pt>
                <c:pt idx="183">
                  <c:v>1.2</c:v>
                </c:pt>
                <c:pt idx="184">
                  <c:v>1.2</c:v>
                </c:pt>
                <c:pt idx="185">
                  <c:v>1.2</c:v>
                </c:pt>
                <c:pt idx="186">
                  <c:v>1.2</c:v>
                </c:pt>
                <c:pt idx="187">
                  <c:v>1.2</c:v>
                </c:pt>
                <c:pt idx="188">
                  <c:v>1.2</c:v>
                </c:pt>
                <c:pt idx="189">
                  <c:v>1.2</c:v>
                </c:pt>
                <c:pt idx="190">
                  <c:v>1.2</c:v>
                </c:pt>
                <c:pt idx="191">
                  <c:v>1.2</c:v>
                </c:pt>
                <c:pt idx="192">
                  <c:v>1.2</c:v>
                </c:pt>
                <c:pt idx="193">
                  <c:v>1.2</c:v>
                </c:pt>
                <c:pt idx="194">
                  <c:v>1.3</c:v>
                </c:pt>
                <c:pt idx="195">
                  <c:v>1.3</c:v>
                </c:pt>
                <c:pt idx="196">
                  <c:v>1.3</c:v>
                </c:pt>
                <c:pt idx="197">
                  <c:v>1.3</c:v>
                </c:pt>
                <c:pt idx="198">
                  <c:v>1.3</c:v>
                </c:pt>
                <c:pt idx="199">
                  <c:v>1.3</c:v>
                </c:pt>
                <c:pt idx="200">
                  <c:v>1.3</c:v>
                </c:pt>
                <c:pt idx="201">
                  <c:v>1.3</c:v>
                </c:pt>
                <c:pt idx="202">
                  <c:v>1.7</c:v>
                </c:pt>
                <c:pt idx="203">
                  <c:v>1.9</c:v>
                </c:pt>
                <c:pt idx="204">
                  <c:v>1.9</c:v>
                </c:pt>
                <c:pt idx="205">
                  <c:v>1.9</c:v>
                </c:pt>
                <c:pt idx="206">
                  <c:v>1.9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2.1</c:v>
                </c:pt>
                <c:pt idx="238">
                  <c:v>2.1</c:v>
                </c:pt>
                <c:pt idx="239">
                  <c:v>2.1</c:v>
                </c:pt>
                <c:pt idx="240">
                  <c:v>2.1</c:v>
                </c:pt>
                <c:pt idx="241">
                  <c:v>2.1</c:v>
                </c:pt>
                <c:pt idx="242">
                  <c:v>2.1</c:v>
                </c:pt>
                <c:pt idx="243">
                  <c:v>2.1</c:v>
                </c:pt>
                <c:pt idx="244">
                  <c:v>2.1</c:v>
                </c:pt>
                <c:pt idx="245">
                  <c:v>2</c:v>
                </c:pt>
                <c:pt idx="246">
                  <c:v>2</c:v>
                </c:pt>
                <c:pt idx="247">
                  <c:v>1.9</c:v>
                </c:pt>
                <c:pt idx="248">
                  <c:v>1.9</c:v>
                </c:pt>
                <c:pt idx="249">
                  <c:v>1.9</c:v>
                </c:pt>
                <c:pt idx="250">
                  <c:v>1.9</c:v>
                </c:pt>
                <c:pt idx="251">
                  <c:v>1.9</c:v>
                </c:pt>
                <c:pt idx="252">
                  <c:v>1.9</c:v>
                </c:pt>
                <c:pt idx="253">
                  <c:v>1.9</c:v>
                </c:pt>
                <c:pt idx="254">
                  <c:v>1.9</c:v>
                </c:pt>
                <c:pt idx="255">
                  <c:v>1.9</c:v>
                </c:pt>
                <c:pt idx="256">
                  <c:v>1.9</c:v>
                </c:pt>
                <c:pt idx="257">
                  <c:v>1.9</c:v>
                </c:pt>
                <c:pt idx="258">
                  <c:v>1.9</c:v>
                </c:pt>
                <c:pt idx="259">
                  <c:v>1.9</c:v>
                </c:pt>
                <c:pt idx="260">
                  <c:v>1.9</c:v>
                </c:pt>
                <c:pt idx="261">
                  <c:v>1.9</c:v>
                </c:pt>
                <c:pt idx="262">
                  <c:v>1.9</c:v>
                </c:pt>
                <c:pt idx="263">
                  <c:v>2.1</c:v>
                </c:pt>
                <c:pt idx="264">
                  <c:v>2.1</c:v>
                </c:pt>
                <c:pt idx="265">
                  <c:v>2.1</c:v>
                </c:pt>
                <c:pt idx="266">
                  <c:v>2.1</c:v>
                </c:pt>
                <c:pt idx="267">
                  <c:v>2.1</c:v>
                </c:pt>
                <c:pt idx="268">
                  <c:v>3</c:v>
                </c:pt>
                <c:pt idx="269">
                  <c:v>3.4</c:v>
                </c:pt>
                <c:pt idx="270">
                  <c:v>3.4</c:v>
                </c:pt>
                <c:pt idx="271">
                  <c:v>3.4</c:v>
                </c:pt>
                <c:pt idx="272">
                  <c:v>3.4</c:v>
                </c:pt>
                <c:pt idx="273">
                  <c:v>3.3</c:v>
                </c:pt>
                <c:pt idx="274">
                  <c:v>4.3</c:v>
                </c:pt>
                <c:pt idx="275">
                  <c:v>4.3</c:v>
                </c:pt>
                <c:pt idx="276">
                  <c:v>4.3</c:v>
                </c:pt>
                <c:pt idx="277">
                  <c:v>4.3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4.7</c:v>
                </c:pt>
                <c:pt idx="284">
                  <c:v>4.7</c:v>
                </c:pt>
                <c:pt idx="285">
                  <c:v>4.7</c:v>
                </c:pt>
                <c:pt idx="286">
                  <c:v>4.7</c:v>
                </c:pt>
                <c:pt idx="287">
                  <c:v>4.7</c:v>
                </c:pt>
                <c:pt idx="288">
                  <c:v>4.9000000000000004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5.0999999999999996</c:v>
                </c:pt>
                <c:pt idx="296">
                  <c:v>5.0999999999999996</c:v>
                </c:pt>
                <c:pt idx="297">
                  <c:v>5.0999999999999996</c:v>
                </c:pt>
                <c:pt idx="298">
                  <c:v>5.0999999999999996</c:v>
                </c:pt>
                <c:pt idx="299">
                  <c:v>5.0999999999999996</c:v>
                </c:pt>
                <c:pt idx="300">
                  <c:v>5.0999999999999996</c:v>
                </c:pt>
                <c:pt idx="301">
                  <c:v>5.0999999999999996</c:v>
                </c:pt>
                <c:pt idx="302">
                  <c:v>5.0999999999999996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4.9000000000000004</c:v>
                </c:pt>
                <c:pt idx="318">
                  <c:v>4.9000000000000004</c:v>
                </c:pt>
                <c:pt idx="319">
                  <c:v>4.9000000000000004</c:v>
                </c:pt>
                <c:pt idx="320">
                  <c:v>4.8</c:v>
                </c:pt>
                <c:pt idx="321">
                  <c:v>4.8</c:v>
                </c:pt>
                <c:pt idx="322">
                  <c:v>4.3</c:v>
                </c:pt>
                <c:pt idx="323">
                  <c:v>4.3</c:v>
                </c:pt>
                <c:pt idx="324">
                  <c:v>4.3</c:v>
                </c:pt>
                <c:pt idx="325">
                  <c:v>4.3</c:v>
                </c:pt>
                <c:pt idx="326">
                  <c:v>4.3</c:v>
                </c:pt>
                <c:pt idx="327">
                  <c:v>4.3</c:v>
                </c:pt>
                <c:pt idx="328">
                  <c:v>4.3</c:v>
                </c:pt>
                <c:pt idx="329">
                  <c:v>4.2</c:v>
                </c:pt>
                <c:pt idx="330">
                  <c:v>4.2</c:v>
                </c:pt>
                <c:pt idx="331">
                  <c:v>4.0999999999999996</c:v>
                </c:pt>
                <c:pt idx="332">
                  <c:v>4.0999999999999996</c:v>
                </c:pt>
                <c:pt idx="333">
                  <c:v>4.0999999999999996</c:v>
                </c:pt>
                <c:pt idx="334">
                  <c:v>4.0999999999999996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3.9</c:v>
                </c:pt>
                <c:pt idx="342">
                  <c:v>3.9</c:v>
                </c:pt>
                <c:pt idx="343">
                  <c:v>3.9</c:v>
                </c:pt>
                <c:pt idx="344">
                  <c:v>3.9</c:v>
                </c:pt>
                <c:pt idx="345">
                  <c:v>3.9</c:v>
                </c:pt>
                <c:pt idx="346">
                  <c:v>3.9</c:v>
                </c:pt>
                <c:pt idx="347">
                  <c:v>3.9</c:v>
                </c:pt>
                <c:pt idx="348">
                  <c:v>3.9</c:v>
                </c:pt>
                <c:pt idx="349">
                  <c:v>3.9</c:v>
                </c:pt>
                <c:pt idx="350">
                  <c:v>3.8</c:v>
                </c:pt>
                <c:pt idx="351">
                  <c:v>3.8</c:v>
                </c:pt>
                <c:pt idx="352">
                  <c:v>3.8</c:v>
                </c:pt>
                <c:pt idx="353">
                  <c:v>3.8</c:v>
                </c:pt>
                <c:pt idx="354">
                  <c:v>3.8</c:v>
                </c:pt>
                <c:pt idx="355">
                  <c:v>3.8</c:v>
                </c:pt>
                <c:pt idx="356">
                  <c:v>3.8</c:v>
                </c:pt>
                <c:pt idx="357">
                  <c:v>3.8</c:v>
                </c:pt>
                <c:pt idx="358">
                  <c:v>3.7</c:v>
                </c:pt>
                <c:pt idx="359">
                  <c:v>3.7</c:v>
                </c:pt>
                <c:pt idx="360">
                  <c:v>3.7</c:v>
                </c:pt>
                <c:pt idx="361">
                  <c:v>3.7</c:v>
                </c:pt>
                <c:pt idx="362">
                  <c:v>3.7</c:v>
                </c:pt>
                <c:pt idx="363">
                  <c:v>3.6</c:v>
                </c:pt>
                <c:pt idx="364">
                  <c:v>3.6</c:v>
                </c:pt>
                <c:pt idx="365">
                  <c:v>3.6</c:v>
                </c:pt>
                <c:pt idx="366">
                  <c:v>3.6</c:v>
                </c:pt>
                <c:pt idx="367">
                  <c:v>3.6</c:v>
                </c:pt>
                <c:pt idx="368">
                  <c:v>3.6</c:v>
                </c:pt>
                <c:pt idx="369">
                  <c:v>3.6</c:v>
                </c:pt>
                <c:pt idx="370">
                  <c:v>3.6</c:v>
                </c:pt>
                <c:pt idx="371">
                  <c:v>3.6</c:v>
                </c:pt>
                <c:pt idx="372">
                  <c:v>3.6</c:v>
                </c:pt>
                <c:pt idx="373">
                  <c:v>3.6</c:v>
                </c:pt>
                <c:pt idx="374">
                  <c:v>3.6</c:v>
                </c:pt>
                <c:pt idx="375">
                  <c:v>3.6</c:v>
                </c:pt>
                <c:pt idx="376">
                  <c:v>3.6</c:v>
                </c:pt>
                <c:pt idx="377">
                  <c:v>3.6</c:v>
                </c:pt>
                <c:pt idx="378">
                  <c:v>3.6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3.4</c:v>
                </c:pt>
                <c:pt idx="383">
                  <c:v>3.2</c:v>
                </c:pt>
                <c:pt idx="384">
                  <c:v>3.2</c:v>
                </c:pt>
                <c:pt idx="385">
                  <c:v>3.2</c:v>
                </c:pt>
                <c:pt idx="386">
                  <c:v>3.2</c:v>
                </c:pt>
                <c:pt idx="387">
                  <c:v>3.2</c:v>
                </c:pt>
                <c:pt idx="388">
                  <c:v>3.2</c:v>
                </c:pt>
                <c:pt idx="389">
                  <c:v>3.2</c:v>
                </c:pt>
                <c:pt idx="390">
                  <c:v>3.2</c:v>
                </c:pt>
                <c:pt idx="391">
                  <c:v>3</c:v>
                </c:pt>
                <c:pt idx="392">
                  <c:v>3</c:v>
                </c:pt>
                <c:pt idx="393">
                  <c:v>2.8</c:v>
                </c:pt>
                <c:pt idx="394">
                  <c:v>2.8</c:v>
                </c:pt>
                <c:pt idx="395">
                  <c:v>2.8</c:v>
                </c:pt>
                <c:pt idx="396">
                  <c:v>2.8</c:v>
                </c:pt>
                <c:pt idx="397">
                  <c:v>2.8</c:v>
                </c:pt>
                <c:pt idx="398">
                  <c:v>2.7</c:v>
                </c:pt>
                <c:pt idx="399">
                  <c:v>2.7</c:v>
                </c:pt>
                <c:pt idx="400">
                  <c:v>2.7</c:v>
                </c:pt>
                <c:pt idx="401">
                  <c:v>2.7</c:v>
                </c:pt>
                <c:pt idx="402">
                  <c:v>2.7</c:v>
                </c:pt>
                <c:pt idx="403">
                  <c:v>2.7</c:v>
                </c:pt>
                <c:pt idx="404">
                  <c:v>2.7</c:v>
                </c:pt>
                <c:pt idx="405">
                  <c:v>2.7</c:v>
                </c:pt>
                <c:pt idx="406">
                  <c:v>2.7</c:v>
                </c:pt>
                <c:pt idx="407">
                  <c:v>2.7</c:v>
                </c:pt>
                <c:pt idx="408">
                  <c:v>2.7</c:v>
                </c:pt>
                <c:pt idx="409">
                  <c:v>2.7</c:v>
                </c:pt>
                <c:pt idx="410">
                  <c:v>2.7</c:v>
                </c:pt>
                <c:pt idx="411">
                  <c:v>2.7</c:v>
                </c:pt>
                <c:pt idx="412">
                  <c:v>2.6</c:v>
                </c:pt>
                <c:pt idx="413">
                  <c:v>2.6</c:v>
                </c:pt>
                <c:pt idx="414">
                  <c:v>2.6</c:v>
                </c:pt>
                <c:pt idx="415">
                  <c:v>2.6</c:v>
                </c:pt>
                <c:pt idx="416">
                  <c:v>2.6</c:v>
                </c:pt>
                <c:pt idx="417">
                  <c:v>2.6</c:v>
                </c:pt>
                <c:pt idx="418">
                  <c:v>2.6</c:v>
                </c:pt>
                <c:pt idx="419">
                  <c:v>2.6</c:v>
                </c:pt>
                <c:pt idx="420">
                  <c:v>2.6</c:v>
                </c:pt>
                <c:pt idx="421">
                  <c:v>2.6</c:v>
                </c:pt>
                <c:pt idx="422">
                  <c:v>2.6</c:v>
                </c:pt>
                <c:pt idx="423">
                  <c:v>2.6</c:v>
                </c:pt>
                <c:pt idx="424">
                  <c:v>2.6</c:v>
                </c:pt>
                <c:pt idx="425">
                  <c:v>2.6</c:v>
                </c:pt>
                <c:pt idx="426">
                  <c:v>2.6</c:v>
                </c:pt>
                <c:pt idx="427">
                  <c:v>2.6</c:v>
                </c:pt>
                <c:pt idx="428">
                  <c:v>2.6</c:v>
                </c:pt>
                <c:pt idx="429">
                  <c:v>2.6</c:v>
                </c:pt>
                <c:pt idx="430">
                  <c:v>2.6</c:v>
                </c:pt>
                <c:pt idx="431">
                  <c:v>2.6</c:v>
                </c:pt>
                <c:pt idx="432">
                  <c:v>2.6</c:v>
                </c:pt>
                <c:pt idx="433">
                  <c:v>2.6</c:v>
                </c:pt>
                <c:pt idx="434">
                  <c:v>2.6</c:v>
                </c:pt>
                <c:pt idx="435">
                  <c:v>2.6</c:v>
                </c:pt>
                <c:pt idx="436">
                  <c:v>2.6</c:v>
                </c:pt>
                <c:pt idx="437">
                  <c:v>2.6</c:v>
                </c:pt>
                <c:pt idx="438">
                  <c:v>2.6</c:v>
                </c:pt>
                <c:pt idx="439">
                  <c:v>2.6</c:v>
                </c:pt>
                <c:pt idx="440">
                  <c:v>2.6</c:v>
                </c:pt>
                <c:pt idx="441">
                  <c:v>2.6</c:v>
                </c:pt>
                <c:pt idx="442">
                  <c:v>2.6</c:v>
                </c:pt>
                <c:pt idx="443">
                  <c:v>2.6</c:v>
                </c:pt>
                <c:pt idx="444">
                  <c:v>2.6</c:v>
                </c:pt>
                <c:pt idx="445">
                  <c:v>2.6</c:v>
                </c:pt>
                <c:pt idx="446">
                  <c:v>2.6</c:v>
                </c:pt>
                <c:pt idx="447">
                  <c:v>2.6</c:v>
                </c:pt>
                <c:pt idx="448">
                  <c:v>2.6</c:v>
                </c:pt>
                <c:pt idx="449">
                  <c:v>2.6</c:v>
                </c:pt>
                <c:pt idx="450">
                  <c:v>2.6</c:v>
                </c:pt>
                <c:pt idx="451">
                  <c:v>2.6</c:v>
                </c:pt>
                <c:pt idx="452">
                  <c:v>2.6</c:v>
                </c:pt>
                <c:pt idx="453">
                  <c:v>2.6</c:v>
                </c:pt>
                <c:pt idx="454">
                  <c:v>2.6</c:v>
                </c:pt>
                <c:pt idx="455">
                  <c:v>2.6</c:v>
                </c:pt>
                <c:pt idx="456">
                  <c:v>2.6</c:v>
                </c:pt>
                <c:pt idx="457">
                  <c:v>2.6</c:v>
                </c:pt>
                <c:pt idx="458">
                  <c:v>2.6</c:v>
                </c:pt>
                <c:pt idx="459">
                  <c:v>2.6</c:v>
                </c:pt>
                <c:pt idx="460">
                  <c:v>2.6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2.4</c:v>
                </c:pt>
                <c:pt idx="471">
                  <c:v>2.4</c:v>
                </c:pt>
                <c:pt idx="472">
                  <c:v>2.4</c:v>
                </c:pt>
                <c:pt idx="473">
                  <c:v>2.4</c:v>
                </c:pt>
                <c:pt idx="474">
                  <c:v>2.4</c:v>
                </c:pt>
                <c:pt idx="475">
                  <c:v>2.4</c:v>
                </c:pt>
                <c:pt idx="476">
                  <c:v>2.4</c:v>
                </c:pt>
                <c:pt idx="477">
                  <c:v>2.4</c:v>
                </c:pt>
                <c:pt idx="478">
                  <c:v>2.4</c:v>
                </c:pt>
                <c:pt idx="479">
                  <c:v>2.4</c:v>
                </c:pt>
                <c:pt idx="480">
                  <c:v>2.4</c:v>
                </c:pt>
                <c:pt idx="481">
                  <c:v>2.4</c:v>
                </c:pt>
                <c:pt idx="482">
                  <c:v>2.4</c:v>
                </c:pt>
                <c:pt idx="483">
                  <c:v>2.4</c:v>
                </c:pt>
                <c:pt idx="484">
                  <c:v>2.4</c:v>
                </c:pt>
                <c:pt idx="485">
                  <c:v>2.4</c:v>
                </c:pt>
                <c:pt idx="486">
                  <c:v>2.4</c:v>
                </c:pt>
                <c:pt idx="487">
                  <c:v>2.2999999999999998</c:v>
                </c:pt>
                <c:pt idx="488">
                  <c:v>2.2999999999999998</c:v>
                </c:pt>
                <c:pt idx="489">
                  <c:v>2.2999999999999998</c:v>
                </c:pt>
                <c:pt idx="490">
                  <c:v>2.2999999999999998</c:v>
                </c:pt>
                <c:pt idx="491">
                  <c:v>2.2999999999999998</c:v>
                </c:pt>
                <c:pt idx="492">
                  <c:v>2.2999999999999998</c:v>
                </c:pt>
                <c:pt idx="493">
                  <c:v>2.2999999999999998</c:v>
                </c:pt>
                <c:pt idx="494">
                  <c:v>2.2999999999999998</c:v>
                </c:pt>
                <c:pt idx="495">
                  <c:v>2.2999999999999998</c:v>
                </c:pt>
                <c:pt idx="496">
                  <c:v>2.2999999999999998</c:v>
                </c:pt>
                <c:pt idx="497">
                  <c:v>2.2999999999999998</c:v>
                </c:pt>
                <c:pt idx="498">
                  <c:v>2.2999999999999998</c:v>
                </c:pt>
                <c:pt idx="499">
                  <c:v>2.2999999999999998</c:v>
                </c:pt>
                <c:pt idx="500">
                  <c:v>2.2999999999999998</c:v>
                </c:pt>
                <c:pt idx="501">
                  <c:v>2.2999999999999998</c:v>
                </c:pt>
                <c:pt idx="502">
                  <c:v>2.2999999999999998</c:v>
                </c:pt>
                <c:pt idx="503">
                  <c:v>2.8</c:v>
                </c:pt>
                <c:pt idx="504">
                  <c:v>2.8</c:v>
                </c:pt>
                <c:pt idx="505">
                  <c:v>2.8</c:v>
                </c:pt>
                <c:pt idx="506">
                  <c:v>2.8</c:v>
                </c:pt>
                <c:pt idx="507">
                  <c:v>2.8</c:v>
                </c:pt>
                <c:pt idx="508">
                  <c:v>3.4</c:v>
                </c:pt>
                <c:pt idx="509">
                  <c:v>3.4</c:v>
                </c:pt>
                <c:pt idx="510">
                  <c:v>3.4</c:v>
                </c:pt>
                <c:pt idx="511">
                  <c:v>3.5</c:v>
                </c:pt>
                <c:pt idx="512">
                  <c:v>3.5</c:v>
                </c:pt>
                <c:pt idx="513">
                  <c:v>4.0999999999999996</c:v>
                </c:pt>
                <c:pt idx="514">
                  <c:v>4.0999999999999996</c:v>
                </c:pt>
                <c:pt idx="515">
                  <c:v>4.0999999999999996</c:v>
                </c:pt>
                <c:pt idx="516">
                  <c:v>4.0999999999999996</c:v>
                </c:pt>
                <c:pt idx="517">
                  <c:v>4.0999999999999996</c:v>
                </c:pt>
                <c:pt idx="518">
                  <c:v>4.5</c:v>
                </c:pt>
                <c:pt idx="519">
                  <c:v>4.5</c:v>
                </c:pt>
                <c:pt idx="520">
                  <c:v>4.5</c:v>
                </c:pt>
                <c:pt idx="521">
                  <c:v>4.5</c:v>
                </c:pt>
                <c:pt idx="522">
                  <c:v>4.5</c:v>
                </c:pt>
                <c:pt idx="523">
                  <c:v>4.5</c:v>
                </c:pt>
                <c:pt idx="524">
                  <c:v>4.5</c:v>
                </c:pt>
                <c:pt idx="525">
                  <c:v>4.5</c:v>
                </c:pt>
                <c:pt idx="526">
                  <c:v>4.4000000000000004</c:v>
                </c:pt>
                <c:pt idx="527">
                  <c:v>4.5</c:v>
                </c:pt>
                <c:pt idx="528">
                  <c:v>4.5</c:v>
                </c:pt>
                <c:pt idx="529">
                  <c:v>4.4000000000000004</c:v>
                </c:pt>
                <c:pt idx="530">
                  <c:v>4.4000000000000004</c:v>
                </c:pt>
                <c:pt idx="531">
                  <c:v>4.4000000000000004</c:v>
                </c:pt>
                <c:pt idx="532">
                  <c:v>4.4000000000000004</c:v>
                </c:pt>
                <c:pt idx="533">
                  <c:v>4.5</c:v>
                </c:pt>
                <c:pt idx="534">
                  <c:v>4.5</c:v>
                </c:pt>
                <c:pt idx="535">
                  <c:v>4.5</c:v>
                </c:pt>
                <c:pt idx="536">
                  <c:v>4.3</c:v>
                </c:pt>
                <c:pt idx="537">
                  <c:v>4.3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4.5999999999999996</c:v>
                </c:pt>
                <c:pt idx="543">
                  <c:v>4.5999999999999996</c:v>
                </c:pt>
                <c:pt idx="544">
                  <c:v>4.5999999999999996</c:v>
                </c:pt>
                <c:pt idx="545">
                  <c:v>4.5999999999999996</c:v>
                </c:pt>
                <c:pt idx="546">
                  <c:v>4.5999999999999996</c:v>
                </c:pt>
                <c:pt idx="547">
                  <c:v>5.8</c:v>
                </c:pt>
                <c:pt idx="548">
                  <c:v>5.8</c:v>
                </c:pt>
                <c:pt idx="549">
                  <c:v>5.8</c:v>
                </c:pt>
                <c:pt idx="550">
                  <c:v>5.8</c:v>
                </c:pt>
                <c:pt idx="551">
                  <c:v>5.8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7.1</c:v>
                </c:pt>
                <c:pt idx="558">
                  <c:v>7.2</c:v>
                </c:pt>
                <c:pt idx="559">
                  <c:v>7.2</c:v>
                </c:pt>
                <c:pt idx="560">
                  <c:v>7.2</c:v>
                </c:pt>
                <c:pt idx="561">
                  <c:v>7.2</c:v>
                </c:pt>
                <c:pt idx="562">
                  <c:v>8.1</c:v>
                </c:pt>
                <c:pt idx="563">
                  <c:v>8.1</c:v>
                </c:pt>
                <c:pt idx="564">
                  <c:v>8.1</c:v>
                </c:pt>
                <c:pt idx="565">
                  <c:v>8.1</c:v>
                </c:pt>
                <c:pt idx="566">
                  <c:v>8.1</c:v>
                </c:pt>
                <c:pt idx="567">
                  <c:v>9.6999999999999993</c:v>
                </c:pt>
                <c:pt idx="568">
                  <c:v>9.6999999999999993</c:v>
                </c:pt>
                <c:pt idx="569">
                  <c:v>9.6</c:v>
                </c:pt>
                <c:pt idx="570">
                  <c:v>9.6</c:v>
                </c:pt>
                <c:pt idx="571">
                  <c:v>9.6</c:v>
                </c:pt>
                <c:pt idx="572" formatCode="General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0-4AB1-8FDA-3A9F7FEC6910}"/>
            </c:ext>
          </c:extLst>
        </c:ser>
        <c:ser>
          <c:idx val="2"/>
          <c:order val="2"/>
          <c:tx>
            <c:strRef>
              <c:f>'2.5.9'!$D$1</c:f>
              <c:strCache>
                <c:ptCount val="1"/>
                <c:pt idx="0">
                  <c:v>Share in total UAH bonds, %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'2.5.9'!$D$4:$D$576</c:f>
              <c:numCache>
                <c:formatCode>0.0</c:formatCode>
                <c:ptCount val="57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0.3</c:v>
                </c:pt>
                <c:pt idx="169">
                  <c:v>0.3</c:v>
                </c:pt>
                <c:pt idx="170">
                  <c:v>0.3</c:v>
                </c:pt>
                <c:pt idx="171">
                  <c:v>0.3</c:v>
                </c:pt>
                <c:pt idx="172">
                  <c:v>0.3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0.7</c:v>
                </c:pt>
                <c:pt idx="203">
                  <c:v>0.8</c:v>
                </c:pt>
                <c:pt idx="204">
                  <c:v>0.8</c:v>
                </c:pt>
                <c:pt idx="205">
                  <c:v>0.8</c:v>
                </c:pt>
                <c:pt idx="206">
                  <c:v>0.8</c:v>
                </c:pt>
                <c:pt idx="207">
                  <c:v>0.8</c:v>
                </c:pt>
                <c:pt idx="208">
                  <c:v>0.8</c:v>
                </c:pt>
                <c:pt idx="209">
                  <c:v>0.8</c:v>
                </c:pt>
                <c:pt idx="210">
                  <c:v>0.8</c:v>
                </c:pt>
                <c:pt idx="211">
                  <c:v>0.8</c:v>
                </c:pt>
                <c:pt idx="212">
                  <c:v>0.8</c:v>
                </c:pt>
                <c:pt idx="213">
                  <c:v>0.8</c:v>
                </c:pt>
                <c:pt idx="214">
                  <c:v>0.8</c:v>
                </c:pt>
                <c:pt idx="215">
                  <c:v>0.8</c:v>
                </c:pt>
                <c:pt idx="216">
                  <c:v>0.8</c:v>
                </c:pt>
                <c:pt idx="217">
                  <c:v>0.8</c:v>
                </c:pt>
                <c:pt idx="218">
                  <c:v>0.8</c:v>
                </c:pt>
                <c:pt idx="219">
                  <c:v>0.8</c:v>
                </c:pt>
                <c:pt idx="220">
                  <c:v>0.8</c:v>
                </c:pt>
                <c:pt idx="221">
                  <c:v>0.8</c:v>
                </c:pt>
                <c:pt idx="222">
                  <c:v>0.8</c:v>
                </c:pt>
                <c:pt idx="223">
                  <c:v>0.8</c:v>
                </c:pt>
                <c:pt idx="224">
                  <c:v>0.8</c:v>
                </c:pt>
                <c:pt idx="225">
                  <c:v>0.8</c:v>
                </c:pt>
                <c:pt idx="226">
                  <c:v>0.8</c:v>
                </c:pt>
                <c:pt idx="227">
                  <c:v>0.8</c:v>
                </c:pt>
                <c:pt idx="228">
                  <c:v>0.8</c:v>
                </c:pt>
                <c:pt idx="229">
                  <c:v>0.8</c:v>
                </c:pt>
                <c:pt idx="230">
                  <c:v>0.8</c:v>
                </c:pt>
                <c:pt idx="231">
                  <c:v>0.8</c:v>
                </c:pt>
                <c:pt idx="232">
                  <c:v>0.8</c:v>
                </c:pt>
                <c:pt idx="233">
                  <c:v>0.8</c:v>
                </c:pt>
                <c:pt idx="234">
                  <c:v>0.8</c:v>
                </c:pt>
                <c:pt idx="235">
                  <c:v>0.8</c:v>
                </c:pt>
                <c:pt idx="236">
                  <c:v>0.8</c:v>
                </c:pt>
                <c:pt idx="237">
                  <c:v>0.8</c:v>
                </c:pt>
                <c:pt idx="238">
                  <c:v>0.8</c:v>
                </c:pt>
                <c:pt idx="239">
                  <c:v>0.8</c:v>
                </c:pt>
                <c:pt idx="240">
                  <c:v>0.8</c:v>
                </c:pt>
                <c:pt idx="241">
                  <c:v>0.8</c:v>
                </c:pt>
                <c:pt idx="242">
                  <c:v>0.8</c:v>
                </c:pt>
                <c:pt idx="243">
                  <c:v>0.8</c:v>
                </c:pt>
                <c:pt idx="244">
                  <c:v>0.8</c:v>
                </c:pt>
                <c:pt idx="245">
                  <c:v>0.8</c:v>
                </c:pt>
                <c:pt idx="246">
                  <c:v>0.8</c:v>
                </c:pt>
                <c:pt idx="247">
                  <c:v>0.8</c:v>
                </c:pt>
                <c:pt idx="248">
                  <c:v>0.8</c:v>
                </c:pt>
                <c:pt idx="249">
                  <c:v>0.8</c:v>
                </c:pt>
                <c:pt idx="250">
                  <c:v>0.8</c:v>
                </c:pt>
                <c:pt idx="251">
                  <c:v>0.8</c:v>
                </c:pt>
                <c:pt idx="252">
                  <c:v>0.8</c:v>
                </c:pt>
                <c:pt idx="253">
                  <c:v>0.8</c:v>
                </c:pt>
                <c:pt idx="254">
                  <c:v>0.8</c:v>
                </c:pt>
                <c:pt idx="255">
                  <c:v>0.8</c:v>
                </c:pt>
                <c:pt idx="256">
                  <c:v>0.8</c:v>
                </c:pt>
                <c:pt idx="257">
                  <c:v>0.8</c:v>
                </c:pt>
                <c:pt idx="258">
                  <c:v>0.8</c:v>
                </c:pt>
                <c:pt idx="259">
                  <c:v>0.8</c:v>
                </c:pt>
                <c:pt idx="260">
                  <c:v>0.8</c:v>
                </c:pt>
                <c:pt idx="261">
                  <c:v>0.8</c:v>
                </c:pt>
                <c:pt idx="262">
                  <c:v>0.8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1.3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1.9</c:v>
                </c:pt>
                <c:pt idx="275">
                  <c:v>1.9</c:v>
                </c:pt>
                <c:pt idx="276">
                  <c:v>1.9</c:v>
                </c:pt>
                <c:pt idx="277">
                  <c:v>1.9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2.1</c:v>
                </c:pt>
                <c:pt idx="284">
                  <c:v>2.1</c:v>
                </c:pt>
                <c:pt idx="285">
                  <c:v>2.1</c:v>
                </c:pt>
                <c:pt idx="286">
                  <c:v>2.1</c:v>
                </c:pt>
                <c:pt idx="287">
                  <c:v>2.1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2.2000000000000002</c:v>
                </c:pt>
                <c:pt idx="293">
                  <c:v>2.2000000000000002</c:v>
                </c:pt>
                <c:pt idx="294">
                  <c:v>2.2000000000000002</c:v>
                </c:pt>
                <c:pt idx="295">
                  <c:v>2.2000000000000002</c:v>
                </c:pt>
                <c:pt idx="296">
                  <c:v>2.2000000000000002</c:v>
                </c:pt>
                <c:pt idx="297">
                  <c:v>2.2000000000000002</c:v>
                </c:pt>
                <c:pt idx="298">
                  <c:v>2.2999999999999998</c:v>
                </c:pt>
                <c:pt idx="299">
                  <c:v>2.2999999999999998</c:v>
                </c:pt>
                <c:pt idx="300">
                  <c:v>2.2999999999999998</c:v>
                </c:pt>
                <c:pt idx="301">
                  <c:v>2.2999999999999998</c:v>
                </c:pt>
                <c:pt idx="302">
                  <c:v>2.2999999999999998</c:v>
                </c:pt>
                <c:pt idx="303">
                  <c:v>2.2999999999999998</c:v>
                </c:pt>
                <c:pt idx="304">
                  <c:v>2.2999999999999998</c:v>
                </c:pt>
                <c:pt idx="305">
                  <c:v>2.2999999999999998</c:v>
                </c:pt>
                <c:pt idx="306">
                  <c:v>2.2999999999999998</c:v>
                </c:pt>
                <c:pt idx="307">
                  <c:v>2.2999999999999998</c:v>
                </c:pt>
                <c:pt idx="308">
                  <c:v>2.2999999999999998</c:v>
                </c:pt>
                <c:pt idx="309">
                  <c:v>2.2999999999999998</c:v>
                </c:pt>
                <c:pt idx="310">
                  <c:v>2.2999999999999998</c:v>
                </c:pt>
                <c:pt idx="311">
                  <c:v>2.2999999999999998</c:v>
                </c:pt>
                <c:pt idx="312">
                  <c:v>2.2000000000000002</c:v>
                </c:pt>
                <c:pt idx="313">
                  <c:v>2.2000000000000002</c:v>
                </c:pt>
                <c:pt idx="314">
                  <c:v>2.2000000000000002</c:v>
                </c:pt>
                <c:pt idx="315">
                  <c:v>2.2000000000000002</c:v>
                </c:pt>
                <c:pt idx="316">
                  <c:v>2.2000000000000002</c:v>
                </c:pt>
                <c:pt idx="317">
                  <c:v>2.2000000000000002</c:v>
                </c:pt>
                <c:pt idx="318">
                  <c:v>2.2000000000000002</c:v>
                </c:pt>
                <c:pt idx="319">
                  <c:v>2.2000000000000002</c:v>
                </c:pt>
                <c:pt idx="320">
                  <c:v>2.1</c:v>
                </c:pt>
                <c:pt idx="321">
                  <c:v>2.1</c:v>
                </c:pt>
                <c:pt idx="322">
                  <c:v>1.9</c:v>
                </c:pt>
                <c:pt idx="323">
                  <c:v>1.9</c:v>
                </c:pt>
                <c:pt idx="324">
                  <c:v>1.9</c:v>
                </c:pt>
                <c:pt idx="325">
                  <c:v>1.9</c:v>
                </c:pt>
                <c:pt idx="326">
                  <c:v>1.9</c:v>
                </c:pt>
                <c:pt idx="327">
                  <c:v>1.9</c:v>
                </c:pt>
                <c:pt idx="328">
                  <c:v>1.9</c:v>
                </c:pt>
                <c:pt idx="329">
                  <c:v>1.9</c:v>
                </c:pt>
                <c:pt idx="330">
                  <c:v>1.9</c:v>
                </c:pt>
                <c:pt idx="331">
                  <c:v>1.8</c:v>
                </c:pt>
                <c:pt idx="332">
                  <c:v>1.8</c:v>
                </c:pt>
                <c:pt idx="333">
                  <c:v>1.8</c:v>
                </c:pt>
                <c:pt idx="334">
                  <c:v>1.8</c:v>
                </c:pt>
                <c:pt idx="335">
                  <c:v>1.8</c:v>
                </c:pt>
                <c:pt idx="336">
                  <c:v>1.8</c:v>
                </c:pt>
                <c:pt idx="337">
                  <c:v>1.8</c:v>
                </c:pt>
                <c:pt idx="338">
                  <c:v>1.8</c:v>
                </c:pt>
                <c:pt idx="339">
                  <c:v>1.8</c:v>
                </c:pt>
                <c:pt idx="340">
                  <c:v>1.8</c:v>
                </c:pt>
                <c:pt idx="341">
                  <c:v>1.7</c:v>
                </c:pt>
                <c:pt idx="342">
                  <c:v>1.7</c:v>
                </c:pt>
                <c:pt idx="343">
                  <c:v>1.7</c:v>
                </c:pt>
                <c:pt idx="344">
                  <c:v>1.7</c:v>
                </c:pt>
                <c:pt idx="345">
                  <c:v>1.7</c:v>
                </c:pt>
                <c:pt idx="346">
                  <c:v>1.7</c:v>
                </c:pt>
                <c:pt idx="347">
                  <c:v>1.7</c:v>
                </c:pt>
                <c:pt idx="348">
                  <c:v>1.7</c:v>
                </c:pt>
                <c:pt idx="349">
                  <c:v>1.7</c:v>
                </c:pt>
                <c:pt idx="350">
                  <c:v>1.7</c:v>
                </c:pt>
                <c:pt idx="351">
                  <c:v>1.7</c:v>
                </c:pt>
                <c:pt idx="352">
                  <c:v>1.7</c:v>
                </c:pt>
                <c:pt idx="353">
                  <c:v>1.7</c:v>
                </c:pt>
                <c:pt idx="354">
                  <c:v>1.7</c:v>
                </c:pt>
                <c:pt idx="355">
                  <c:v>1.7</c:v>
                </c:pt>
                <c:pt idx="356">
                  <c:v>1.7</c:v>
                </c:pt>
                <c:pt idx="357">
                  <c:v>1.7</c:v>
                </c:pt>
                <c:pt idx="358">
                  <c:v>1.6</c:v>
                </c:pt>
                <c:pt idx="359">
                  <c:v>1.6</c:v>
                </c:pt>
                <c:pt idx="360">
                  <c:v>1.6</c:v>
                </c:pt>
                <c:pt idx="361">
                  <c:v>1.6</c:v>
                </c:pt>
                <c:pt idx="362">
                  <c:v>1.6</c:v>
                </c:pt>
                <c:pt idx="363">
                  <c:v>1.6</c:v>
                </c:pt>
                <c:pt idx="364">
                  <c:v>1.6</c:v>
                </c:pt>
                <c:pt idx="365">
                  <c:v>1.6</c:v>
                </c:pt>
                <c:pt idx="366">
                  <c:v>1.6</c:v>
                </c:pt>
                <c:pt idx="367">
                  <c:v>1.6</c:v>
                </c:pt>
                <c:pt idx="368">
                  <c:v>1.6</c:v>
                </c:pt>
                <c:pt idx="369">
                  <c:v>1.6</c:v>
                </c:pt>
                <c:pt idx="370">
                  <c:v>1.6</c:v>
                </c:pt>
                <c:pt idx="371">
                  <c:v>1.6</c:v>
                </c:pt>
                <c:pt idx="372">
                  <c:v>1.6</c:v>
                </c:pt>
                <c:pt idx="373">
                  <c:v>1.6</c:v>
                </c:pt>
                <c:pt idx="374">
                  <c:v>1.6</c:v>
                </c:pt>
                <c:pt idx="375">
                  <c:v>1.6</c:v>
                </c:pt>
                <c:pt idx="376">
                  <c:v>1.6</c:v>
                </c:pt>
                <c:pt idx="377">
                  <c:v>1.6</c:v>
                </c:pt>
                <c:pt idx="378">
                  <c:v>1.6</c:v>
                </c:pt>
                <c:pt idx="379">
                  <c:v>1.6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1.4</c:v>
                </c:pt>
                <c:pt idx="384">
                  <c:v>1.4</c:v>
                </c:pt>
                <c:pt idx="385">
                  <c:v>1.4</c:v>
                </c:pt>
                <c:pt idx="386">
                  <c:v>1.4</c:v>
                </c:pt>
                <c:pt idx="387">
                  <c:v>1.4</c:v>
                </c:pt>
                <c:pt idx="388">
                  <c:v>1.4</c:v>
                </c:pt>
                <c:pt idx="389">
                  <c:v>1.4</c:v>
                </c:pt>
                <c:pt idx="390">
                  <c:v>1.4</c:v>
                </c:pt>
                <c:pt idx="391">
                  <c:v>1.3</c:v>
                </c:pt>
                <c:pt idx="392">
                  <c:v>1.3</c:v>
                </c:pt>
                <c:pt idx="393">
                  <c:v>1.2</c:v>
                </c:pt>
                <c:pt idx="394">
                  <c:v>1.2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1.2</c:v>
                </c:pt>
                <c:pt idx="401">
                  <c:v>1.2</c:v>
                </c:pt>
                <c:pt idx="402">
                  <c:v>1.2</c:v>
                </c:pt>
                <c:pt idx="403">
                  <c:v>1.2</c:v>
                </c:pt>
                <c:pt idx="404">
                  <c:v>1.2</c:v>
                </c:pt>
                <c:pt idx="405">
                  <c:v>1.2</c:v>
                </c:pt>
                <c:pt idx="406">
                  <c:v>1.2</c:v>
                </c:pt>
                <c:pt idx="407">
                  <c:v>1.2</c:v>
                </c:pt>
                <c:pt idx="408">
                  <c:v>1.2</c:v>
                </c:pt>
                <c:pt idx="409">
                  <c:v>1.2</c:v>
                </c:pt>
                <c:pt idx="410">
                  <c:v>1.2</c:v>
                </c:pt>
                <c:pt idx="411">
                  <c:v>1.2</c:v>
                </c:pt>
                <c:pt idx="412">
                  <c:v>1.2</c:v>
                </c:pt>
                <c:pt idx="413">
                  <c:v>1.2</c:v>
                </c:pt>
                <c:pt idx="414">
                  <c:v>1.2</c:v>
                </c:pt>
                <c:pt idx="415">
                  <c:v>1.2</c:v>
                </c:pt>
                <c:pt idx="416">
                  <c:v>1.2</c:v>
                </c:pt>
                <c:pt idx="417">
                  <c:v>1.2</c:v>
                </c:pt>
                <c:pt idx="418">
                  <c:v>1.2</c:v>
                </c:pt>
                <c:pt idx="419">
                  <c:v>1.2</c:v>
                </c:pt>
                <c:pt idx="420">
                  <c:v>1.2</c:v>
                </c:pt>
                <c:pt idx="421">
                  <c:v>1.2</c:v>
                </c:pt>
                <c:pt idx="422">
                  <c:v>1.2</c:v>
                </c:pt>
                <c:pt idx="423">
                  <c:v>1.2</c:v>
                </c:pt>
                <c:pt idx="424">
                  <c:v>1.2</c:v>
                </c:pt>
                <c:pt idx="425">
                  <c:v>1.1000000000000001</c:v>
                </c:pt>
                <c:pt idx="426">
                  <c:v>1.1000000000000001</c:v>
                </c:pt>
                <c:pt idx="427">
                  <c:v>1.1000000000000001</c:v>
                </c:pt>
                <c:pt idx="428">
                  <c:v>1.1000000000000001</c:v>
                </c:pt>
                <c:pt idx="429">
                  <c:v>1.1000000000000001</c:v>
                </c:pt>
                <c:pt idx="430">
                  <c:v>1.1000000000000001</c:v>
                </c:pt>
                <c:pt idx="431">
                  <c:v>1.1000000000000001</c:v>
                </c:pt>
                <c:pt idx="432">
                  <c:v>1.1000000000000001</c:v>
                </c:pt>
                <c:pt idx="433">
                  <c:v>1.1000000000000001</c:v>
                </c:pt>
                <c:pt idx="434">
                  <c:v>1.1000000000000001</c:v>
                </c:pt>
                <c:pt idx="435">
                  <c:v>1.1000000000000001</c:v>
                </c:pt>
                <c:pt idx="436">
                  <c:v>1.1000000000000001</c:v>
                </c:pt>
                <c:pt idx="437">
                  <c:v>1.1000000000000001</c:v>
                </c:pt>
                <c:pt idx="438">
                  <c:v>1.1000000000000001</c:v>
                </c:pt>
                <c:pt idx="439">
                  <c:v>1.1000000000000001</c:v>
                </c:pt>
                <c:pt idx="440">
                  <c:v>1.1000000000000001</c:v>
                </c:pt>
                <c:pt idx="441">
                  <c:v>1.1000000000000001</c:v>
                </c:pt>
                <c:pt idx="442">
                  <c:v>1.1000000000000001</c:v>
                </c:pt>
                <c:pt idx="443">
                  <c:v>1.1000000000000001</c:v>
                </c:pt>
                <c:pt idx="444">
                  <c:v>1.1000000000000001</c:v>
                </c:pt>
                <c:pt idx="445">
                  <c:v>1.1000000000000001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1.1000000000000001</c:v>
                </c:pt>
                <c:pt idx="451">
                  <c:v>1.1000000000000001</c:v>
                </c:pt>
                <c:pt idx="452">
                  <c:v>1.1000000000000001</c:v>
                </c:pt>
                <c:pt idx="453">
                  <c:v>1.1000000000000001</c:v>
                </c:pt>
                <c:pt idx="454">
                  <c:v>1.1000000000000001</c:v>
                </c:pt>
                <c:pt idx="455">
                  <c:v>1.1000000000000001</c:v>
                </c:pt>
                <c:pt idx="456">
                  <c:v>1.1000000000000001</c:v>
                </c:pt>
                <c:pt idx="457">
                  <c:v>1.1000000000000001</c:v>
                </c:pt>
                <c:pt idx="458">
                  <c:v>1.1000000000000001</c:v>
                </c:pt>
                <c:pt idx="459">
                  <c:v>1.1000000000000001</c:v>
                </c:pt>
                <c:pt idx="460">
                  <c:v>1.1000000000000001</c:v>
                </c:pt>
                <c:pt idx="461">
                  <c:v>1.1000000000000001</c:v>
                </c:pt>
                <c:pt idx="462">
                  <c:v>1.1000000000000001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1.1000000000000001</c:v>
                </c:pt>
                <c:pt idx="468">
                  <c:v>1.1000000000000001</c:v>
                </c:pt>
                <c:pt idx="469">
                  <c:v>1.1000000000000001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1.2</c:v>
                </c:pt>
                <c:pt idx="504">
                  <c:v>1.2</c:v>
                </c:pt>
                <c:pt idx="505">
                  <c:v>1.2</c:v>
                </c:pt>
                <c:pt idx="506">
                  <c:v>1.2</c:v>
                </c:pt>
                <c:pt idx="507">
                  <c:v>1.2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1.6</c:v>
                </c:pt>
                <c:pt idx="513">
                  <c:v>1.9</c:v>
                </c:pt>
                <c:pt idx="514">
                  <c:v>1.9</c:v>
                </c:pt>
                <c:pt idx="515">
                  <c:v>1.9</c:v>
                </c:pt>
                <c:pt idx="516">
                  <c:v>1.9</c:v>
                </c:pt>
                <c:pt idx="517">
                  <c:v>1.9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2.1</c:v>
                </c:pt>
                <c:pt idx="523">
                  <c:v>2.1</c:v>
                </c:pt>
                <c:pt idx="524">
                  <c:v>2.1</c:v>
                </c:pt>
                <c:pt idx="525">
                  <c:v>2.1</c:v>
                </c:pt>
                <c:pt idx="526">
                  <c:v>2</c:v>
                </c:pt>
                <c:pt idx="527">
                  <c:v>2.1</c:v>
                </c:pt>
                <c:pt idx="528">
                  <c:v>2.1</c:v>
                </c:pt>
                <c:pt idx="529">
                  <c:v>2.1</c:v>
                </c:pt>
                <c:pt idx="530">
                  <c:v>2.1</c:v>
                </c:pt>
                <c:pt idx="531">
                  <c:v>2.1</c:v>
                </c:pt>
                <c:pt idx="532">
                  <c:v>2.1</c:v>
                </c:pt>
                <c:pt idx="533">
                  <c:v>2.1</c:v>
                </c:pt>
                <c:pt idx="534">
                  <c:v>2.1</c:v>
                </c:pt>
                <c:pt idx="535">
                  <c:v>2.1</c:v>
                </c:pt>
                <c:pt idx="536">
                  <c:v>2</c:v>
                </c:pt>
                <c:pt idx="537">
                  <c:v>2</c:v>
                </c:pt>
                <c:pt idx="538">
                  <c:v>2.1</c:v>
                </c:pt>
                <c:pt idx="539">
                  <c:v>2.1</c:v>
                </c:pt>
                <c:pt idx="540">
                  <c:v>2.1</c:v>
                </c:pt>
                <c:pt idx="541">
                  <c:v>2.1</c:v>
                </c:pt>
                <c:pt idx="542">
                  <c:v>2.1</c:v>
                </c:pt>
                <c:pt idx="543">
                  <c:v>2.1</c:v>
                </c:pt>
                <c:pt idx="544">
                  <c:v>2.1</c:v>
                </c:pt>
                <c:pt idx="545">
                  <c:v>2.1</c:v>
                </c:pt>
                <c:pt idx="546">
                  <c:v>2.1</c:v>
                </c:pt>
                <c:pt idx="547">
                  <c:v>2.7</c:v>
                </c:pt>
                <c:pt idx="548">
                  <c:v>2.7</c:v>
                </c:pt>
                <c:pt idx="549">
                  <c:v>2.7</c:v>
                </c:pt>
                <c:pt idx="550">
                  <c:v>2.7</c:v>
                </c:pt>
                <c:pt idx="551">
                  <c:v>2.7</c:v>
                </c:pt>
                <c:pt idx="552">
                  <c:v>3.1</c:v>
                </c:pt>
                <c:pt idx="553">
                  <c:v>3.1</c:v>
                </c:pt>
                <c:pt idx="554">
                  <c:v>3.1</c:v>
                </c:pt>
                <c:pt idx="555">
                  <c:v>3.1</c:v>
                </c:pt>
                <c:pt idx="556">
                  <c:v>3.1</c:v>
                </c:pt>
                <c:pt idx="557">
                  <c:v>3.4</c:v>
                </c:pt>
                <c:pt idx="558">
                  <c:v>3.4</c:v>
                </c:pt>
                <c:pt idx="559">
                  <c:v>3.4</c:v>
                </c:pt>
                <c:pt idx="560">
                  <c:v>3.4</c:v>
                </c:pt>
                <c:pt idx="561">
                  <c:v>3.4</c:v>
                </c:pt>
                <c:pt idx="562">
                  <c:v>3.8</c:v>
                </c:pt>
                <c:pt idx="563">
                  <c:v>3.9</c:v>
                </c:pt>
                <c:pt idx="564">
                  <c:v>3.9</c:v>
                </c:pt>
                <c:pt idx="565">
                  <c:v>3.9</c:v>
                </c:pt>
                <c:pt idx="566">
                  <c:v>3.9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4.5999999999999996</c:v>
                </c:pt>
                <c:pt idx="570">
                  <c:v>4.5999999999999996</c:v>
                </c:pt>
                <c:pt idx="571">
                  <c:v>4.5999999999999996</c:v>
                </c:pt>
                <c:pt idx="572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0-4AB1-8FDA-3A9F7FEC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76856"/>
        <c:axId val="569273904"/>
      </c:lineChart>
      <c:dateAx>
        <c:axId val="5442322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44224992"/>
        <c:crosses val="autoZero"/>
        <c:auto val="1"/>
        <c:lblOffset val="100"/>
        <c:baseTimeUnit val="days"/>
        <c:majorUnit val="6"/>
        <c:majorTimeUnit val="months"/>
        <c:minorUnit val="12"/>
        <c:minorTimeUnit val="months"/>
      </c:dateAx>
      <c:valAx>
        <c:axId val="54422499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44232208"/>
        <c:crosses val="autoZero"/>
        <c:crossBetween val="between"/>
      </c:valAx>
      <c:valAx>
        <c:axId val="569273904"/>
        <c:scaling>
          <c:orientation val="minMax"/>
          <c:max val="14"/>
        </c:scaling>
        <c:delete val="0"/>
        <c:axPos val="r"/>
        <c:numFmt formatCode="#,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69276856"/>
        <c:crosses val="max"/>
        <c:crossBetween val="between"/>
      </c:valAx>
      <c:dateAx>
        <c:axId val="5692768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6927390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1084323550465278"/>
          <c:w val="1"/>
          <c:h val="0.283169172035313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377952755905"/>
          <c:y val="4.9337349397590359E-2"/>
          <c:w val="0.86056955380577427"/>
          <c:h val="0.67712883028175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Food industry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'2.5.10'!$B$4:$B$12</c:f>
              <c:numCache>
                <c:formatCode>0.0</c:formatCode>
                <c:ptCount val="9"/>
                <c:pt idx="0">
                  <c:v>3</c:v>
                </c:pt>
                <c:pt idx="1">
                  <c:v>151.19999999999999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B-4820-AAB9-D2E596AFCA86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Electricity supply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'2.5.10'!$C$4:$C$12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126.7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2.8</c:v>
                </c:pt>
                <c:pt idx="7">
                  <c:v>0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B-4820-AAB9-D2E596AFCA86}"/>
            </c:ext>
          </c:extLst>
        </c:ser>
        <c:ser>
          <c:idx val="2"/>
          <c:order val="2"/>
          <c:tx>
            <c:strRef>
              <c:f>'2.5.10'!$D$1</c:f>
              <c:strCache>
                <c:ptCount val="1"/>
                <c:pt idx="0">
                  <c:v>Wholesale and retail trade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'2.5.10'!$D$4:$D$12</c:f>
              <c:numCache>
                <c:formatCode>0.0</c:formatCode>
                <c:ptCount val="9"/>
                <c:pt idx="0">
                  <c:v>17</c:v>
                </c:pt>
                <c:pt idx="1">
                  <c:v>7.3</c:v>
                </c:pt>
                <c:pt idx="2">
                  <c:v>16.2</c:v>
                </c:pt>
                <c:pt idx="3">
                  <c:v>47.3</c:v>
                </c:pt>
                <c:pt idx="4">
                  <c:v>48.9</c:v>
                </c:pt>
                <c:pt idx="5">
                  <c:v>19.3</c:v>
                </c:pt>
                <c:pt idx="6">
                  <c:v>17.899999999999999</c:v>
                </c:pt>
                <c:pt idx="7">
                  <c:v>25.6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B-4820-AAB9-D2E596AFCA86}"/>
            </c:ext>
          </c:extLst>
        </c:ser>
        <c:ser>
          <c:idx val="3"/>
          <c:order val="3"/>
          <c:tx>
            <c:strRef>
              <c:f>'2.5.10'!$E$1</c:f>
              <c:strCache>
                <c:ptCount val="1"/>
                <c:pt idx="0">
                  <c:v>Telecommunications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'2.5.10'!$E$4:$E$12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74</c:v>
                </c:pt>
                <c:pt idx="3">
                  <c:v>0</c:v>
                </c:pt>
                <c:pt idx="4">
                  <c:v>54.7</c:v>
                </c:pt>
                <c:pt idx="5">
                  <c:v>25</c:v>
                </c:pt>
                <c:pt idx="6">
                  <c:v>0</c:v>
                </c:pt>
                <c:pt idx="7">
                  <c:v>1.3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B-4820-AAB9-D2E596AFCA86}"/>
            </c:ext>
          </c:extLst>
        </c:ser>
        <c:ser>
          <c:idx val="4"/>
          <c:order val="4"/>
          <c:tx>
            <c:strRef>
              <c:f>'2.5.10'!$F$1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'2.5.10'!$F$4:$F$12</c:f>
              <c:numCache>
                <c:formatCode>0.0</c:formatCode>
                <c:ptCount val="9"/>
                <c:pt idx="0">
                  <c:v>12.2</c:v>
                </c:pt>
                <c:pt idx="1">
                  <c:v>8.6</c:v>
                </c:pt>
                <c:pt idx="2">
                  <c:v>19.2</c:v>
                </c:pt>
                <c:pt idx="3">
                  <c:v>5.4</c:v>
                </c:pt>
                <c:pt idx="4">
                  <c:v>5.7</c:v>
                </c:pt>
                <c:pt idx="5">
                  <c:v>0</c:v>
                </c:pt>
                <c:pt idx="6">
                  <c:v>0</c:v>
                </c:pt>
                <c:pt idx="7">
                  <c:v>8.6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B-4820-AAB9-D2E596AFCA86}"/>
            </c:ext>
          </c:extLst>
        </c:ser>
        <c:ser>
          <c:idx val="5"/>
          <c:order val="5"/>
          <c:tx>
            <c:strRef>
              <c:f>'2.5.10'!$G$1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'2.5.10'!$G$4:$G$12</c:f>
              <c:numCache>
                <c:formatCode>0.0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0.5</c:v>
                </c:pt>
                <c:pt idx="3">
                  <c:v>14</c:v>
                </c:pt>
                <c:pt idx="4">
                  <c:v>10</c:v>
                </c:pt>
                <c:pt idx="5">
                  <c:v>36</c:v>
                </c:pt>
                <c:pt idx="6">
                  <c:v>65.7</c:v>
                </c:pt>
                <c:pt idx="7">
                  <c:v>28.8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B-4820-AAB9-D2E596AFCA86}"/>
            </c:ext>
          </c:extLst>
        </c:ser>
        <c:ser>
          <c:idx val="6"/>
          <c:order val="6"/>
          <c:tx>
            <c:strRef>
              <c:f>'2.5.10'!$H$1</c:f>
              <c:strCache>
                <c:ptCount val="1"/>
                <c:pt idx="0">
                  <c:v>Glass production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'2.5.10'!$H$4:$H$12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</c:v>
                </c:pt>
                <c:pt idx="7">
                  <c:v>29.6</c:v>
                </c:pt>
                <c:pt idx="8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9B-4820-AAB9-D2E596AFCA86}"/>
            </c:ext>
          </c:extLst>
        </c:ser>
        <c:ser>
          <c:idx val="7"/>
          <c:order val="7"/>
          <c:tx>
            <c:strRef>
              <c:f>'2.5.10'!$I$1</c:f>
              <c:strCache>
                <c:ptCount val="1"/>
                <c:pt idx="0">
                  <c:v>Others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'2.5.10'!$I$4:$I$12</c:f>
              <c:numCache>
                <c:formatCode>0.0</c:formatCode>
                <c:ptCount val="9"/>
                <c:pt idx="0">
                  <c:v>73.8</c:v>
                </c:pt>
                <c:pt idx="1">
                  <c:v>77.900000000000006</c:v>
                </c:pt>
                <c:pt idx="2">
                  <c:v>146.4</c:v>
                </c:pt>
                <c:pt idx="3">
                  <c:v>38.700000000000003</c:v>
                </c:pt>
                <c:pt idx="4">
                  <c:v>88.7</c:v>
                </c:pt>
                <c:pt idx="5">
                  <c:v>71.7</c:v>
                </c:pt>
                <c:pt idx="6">
                  <c:v>15.4</c:v>
                </c:pt>
                <c:pt idx="7">
                  <c:v>424.9</c:v>
                </c:pt>
                <c:pt idx="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9B-4820-AAB9-D2E596AF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91654064"/>
        <c:axId val="691652096"/>
      </c:barChart>
      <c:catAx>
        <c:axId val="6916540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91652096"/>
        <c:crosses val="autoZero"/>
        <c:auto val="1"/>
        <c:lblAlgn val="ctr"/>
        <c:lblOffset val="100"/>
        <c:tickMarkSkip val="8"/>
        <c:noMultiLvlLbl val="0"/>
      </c:catAx>
      <c:valAx>
        <c:axId val="691652096"/>
        <c:scaling>
          <c:orientation val="minMax"/>
          <c:max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91654064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3333333333333332E-3"/>
          <c:y val="0.80980125225310695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80446194225721E-2"/>
          <c:y val="4.9337349397590359E-2"/>
          <c:w val="0.81701410761154858"/>
          <c:h val="0.6048396736552509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'2.5.11'!$D$1</c:f>
              <c:strCache>
                <c:ptCount val="1"/>
                <c:pt idx="0">
                  <c:v>Net  FX purchases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'2.5.11'!$D$4:$D$16</c:f>
              <c:numCache>
                <c:formatCode>0.0</c:formatCode>
                <c:ptCount val="13"/>
                <c:pt idx="0">
                  <c:v>-0.2</c:v>
                </c:pt>
                <c:pt idx="1">
                  <c:v>1.4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  <c:pt idx="5">
                  <c:v>1.2</c:v>
                </c:pt>
                <c:pt idx="6">
                  <c:v>0.1</c:v>
                </c:pt>
                <c:pt idx="7">
                  <c:v>-0.2</c:v>
                </c:pt>
                <c:pt idx="8">
                  <c:v>0.8</c:v>
                </c:pt>
                <c:pt idx="9">
                  <c:v>0.5</c:v>
                </c:pt>
                <c:pt idx="10">
                  <c:v>-0.7</c:v>
                </c:pt>
                <c:pt idx="11">
                  <c:v>0.8</c:v>
                </c:pt>
                <c:pt idx="1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88-42BE-BE0F-720E4657DA8A}"/>
            </c:ext>
          </c:extLst>
        </c:ser>
        <c:ser>
          <c:idx val="5"/>
          <c:order val="1"/>
          <c:tx>
            <c:strRef>
              <c:f>'2.5.11'!$E$1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'2.5.11'!$E$4:$E$16</c:f>
              <c:numCache>
                <c:formatCode>0.0</c:formatCode>
                <c:ptCount val="13"/>
                <c:pt idx="0">
                  <c:v>-0.2</c:v>
                </c:pt>
                <c:pt idx="1">
                  <c:v>-0.7</c:v>
                </c:pt>
                <c:pt idx="2">
                  <c:v>0.1</c:v>
                </c:pt>
                <c:pt idx="3">
                  <c:v>-0.4</c:v>
                </c:pt>
                <c:pt idx="4">
                  <c:v>0.2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0.1</c:v>
                </c:pt>
                <c:pt idx="9">
                  <c:v>-0.3</c:v>
                </c:pt>
                <c:pt idx="10">
                  <c:v>-0.1</c:v>
                </c:pt>
                <c:pt idx="11">
                  <c:v>0.1</c:v>
                </c:pt>
                <c:pt idx="1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88-42BE-BE0F-720E4657DA8A}"/>
            </c:ext>
          </c:extLst>
        </c:ser>
        <c:ser>
          <c:idx val="0"/>
          <c:order val="4"/>
          <c:tx>
            <c:strRef>
              <c:f>'2.5.11'!$B$1</c:f>
              <c:strCache>
                <c:ptCount val="1"/>
                <c:pt idx="0">
                  <c:v>Net IMF disbursements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'2.5.11'!$B$4:$B$16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-0.4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0.9</c:v>
                </c:pt>
                <c:pt idx="12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4-4F64-AD4E-13A7FC342D08}"/>
            </c:ext>
          </c:extLst>
        </c:ser>
        <c:ser>
          <c:idx val="1"/>
          <c:order val="5"/>
          <c:tx>
            <c:strRef>
              <c:f>'2.5.11'!$C$1</c:f>
              <c:strCache>
                <c:ptCount val="1"/>
                <c:pt idx="0">
                  <c:v>Net other disbursements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'2.5.11'!$C$4:$C$16</c:f>
              <c:numCache>
                <c:formatCode>0.0</c:formatCode>
                <c:ptCount val="13"/>
                <c:pt idx="0">
                  <c:v>-0.1</c:v>
                </c:pt>
                <c:pt idx="1">
                  <c:v>0.5</c:v>
                </c:pt>
                <c:pt idx="2">
                  <c:v>0.3</c:v>
                </c:pt>
                <c:pt idx="3">
                  <c:v>0.2</c:v>
                </c:pt>
                <c:pt idx="4">
                  <c:v>-0.8</c:v>
                </c:pt>
                <c:pt idx="5">
                  <c:v>0.3</c:v>
                </c:pt>
                <c:pt idx="6">
                  <c:v>0.6</c:v>
                </c:pt>
                <c:pt idx="7">
                  <c:v>0.6</c:v>
                </c:pt>
                <c:pt idx="8">
                  <c:v>-1</c:v>
                </c:pt>
                <c:pt idx="9">
                  <c:v>0.1</c:v>
                </c:pt>
                <c:pt idx="10">
                  <c:v>-0.1</c:v>
                </c:pt>
                <c:pt idx="11">
                  <c:v>2.4</c:v>
                </c:pt>
                <c:pt idx="1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34-4F64-AD4E-13A7FC34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0888336"/>
        <c:axId val="750885712"/>
      </c:barChart>
      <c:lineChart>
        <c:grouping val="standard"/>
        <c:varyColors val="0"/>
        <c:ser>
          <c:idx val="7"/>
          <c:order val="3"/>
          <c:tx>
            <c:strRef>
              <c:f>'2.5.11'!$G$1</c:f>
              <c:strCache>
                <c:ptCount val="1"/>
                <c:pt idx="0">
                  <c:v>International reserves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'2.5.11'!$G$4:$G$16</c:f>
              <c:numCache>
                <c:formatCode>0.0</c:formatCode>
                <c:ptCount val="13"/>
                <c:pt idx="0">
                  <c:v>12.7</c:v>
                </c:pt>
                <c:pt idx="1">
                  <c:v>14</c:v>
                </c:pt>
                <c:pt idx="2">
                  <c:v>15.6</c:v>
                </c:pt>
                <c:pt idx="3">
                  <c:v>15.5</c:v>
                </c:pt>
                <c:pt idx="4">
                  <c:v>15.1</c:v>
                </c:pt>
                <c:pt idx="5">
                  <c:v>18</c:v>
                </c:pt>
                <c:pt idx="6">
                  <c:v>18.600000000000001</c:v>
                </c:pt>
                <c:pt idx="7">
                  <c:v>18.8</c:v>
                </c:pt>
                <c:pt idx="8">
                  <c:v>18.2</c:v>
                </c:pt>
                <c:pt idx="9">
                  <c:v>18</c:v>
                </c:pt>
                <c:pt idx="10">
                  <c:v>16.600000000000001</c:v>
                </c:pt>
                <c:pt idx="11">
                  <c:v>20.8</c:v>
                </c:pt>
                <c:pt idx="12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88-42BE-BE0F-720E4657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818800"/>
        <c:axId val="750824376"/>
      </c:lineChart>
      <c:scatterChart>
        <c:scatterStyle val="lineMarker"/>
        <c:varyColors val="0"/>
        <c:ser>
          <c:idx val="6"/>
          <c:order val="2"/>
          <c:tx>
            <c:strRef>
              <c:f>'2.5.11'!$F$1</c:f>
              <c:strCache>
                <c:ptCount val="1"/>
                <c:pt idx="0">
                  <c:v>Change in reserves</c:v>
                </c:pt>
              </c:strCache>
            </c:strRef>
          </c:tx>
          <c:spPr>
            <a:solidFill>
              <a:srgbClr val="505050"/>
            </a:solidFill>
            <a:ln w="28575"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3175">
                <a:solidFill>
                  <a:srgbClr val="FFFFFF"/>
                </a:solidFill>
                <a:prstDash val="solid"/>
              </a:ln>
            </c:spPr>
          </c:marker>
          <c:xVal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xVal>
          <c:yVal>
            <c:numRef>
              <c:f>'2.5.11'!$F$4:$F$16</c:f>
              <c:numCache>
                <c:formatCode>0.0</c:formatCode>
                <c:ptCount val="13"/>
                <c:pt idx="0">
                  <c:v>-0.6</c:v>
                </c:pt>
                <c:pt idx="1">
                  <c:v>1.3</c:v>
                </c:pt>
                <c:pt idx="2">
                  <c:v>1.6</c:v>
                </c:pt>
                <c:pt idx="3">
                  <c:v>0</c:v>
                </c:pt>
                <c:pt idx="4">
                  <c:v>-0.4</c:v>
                </c:pt>
                <c:pt idx="5">
                  <c:v>2.8</c:v>
                </c:pt>
                <c:pt idx="6">
                  <c:v>0.7</c:v>
                </c:pt>
                <c:pt idx="7">
                  <c:v>0.2</c:v>
                </c:pt>
                <c:pt idx="8">
                  <c:v>-0.6</c:v>
                </c:pt>
                <c:pt idx="9">
                  <c:v>-0.2</c:v>
                </c:pt>
                <c:pt idx="10">
                  <c:v>-1.3</c:v>
                </c:pt>
                <c:pt idx="11">
                  <c:v>4.2</c:v>
                </c:pt>
                <c:pt idx="12">
                  <c:v>-0.2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88-42BE-BE0F-720E4657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888336"/>
        <c:axId val="750885712"/>
      </c:scatterChart>
      <c:catAx>
        <c:axId val="7508883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0885712"/>
        <c:crosses val="autoZero"/>
        <c:auto val="1"/>
        <c:lblAlgn val="ctr"/>
        <c:lblOffset val="100"/>
        <c:tickMarkSkip val="8"/>
        <c:noMultiLvlLbl val="0"/>
      </c:catAx>
      <c:valAx>
        <c:axId val="750885712"/>
        <c:scaling>
          <c:orientation val="minMax"/>
          <c:max val="5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0888336"/>
        <c:crosses val="autoZero"/>
        <c:crossBetween val="between"/>
        <c:majorUnit val="1"/>
      </c:valAx>
      <c:valAx>
        <c:axId val="750824376"/>
        <c:scaling>
          <c:orientation val="minMax"/>
          <c:max val="28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50818800"/>
        <c:crosses val="max"/>
        <c:crossBetween val="between"/>
        <c:majorUnit val="4"/>
      </c:valAx>
      <c:catAx>
        <c:axId val="75081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8243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2724788919457362"/>
          <c:w val="0.9916666666666667"/>
          <c:h val="0.2710843373493975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'2.5.12'!$B$1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'2.5.12'!$B$4:$B$12</c:f>
              <c:numCache>
                <c:formatCode>0.0</c:formatCode>
                <c:ptCount val="9"/>
                <c:pt idx="0">
                  <c:v>25</c:v>
                </c:pt>
                <c:pt idx="1">
                  <c:v>25.9</c:v>
                </c:pt>
                <c:pt idx="2">
                  <c:v>27.3</c:v>
                </c:pt>
                <c:pt idx="3">
                  <c:v>29.9</c:v>
                </c:pt>
                <c:pt idx="4">
                  <c:v>32.9</c:v>
                </c:pt>
                <c:pt idx="5">
                  <c:v>36</c:v>
                </c:pt>
                <c:pt idx="6">
                  <c:v>36.5</c:v>
                </c:pt>
                <c:pt idx="7">
                  <c:v>38.9</c:v>
                </c:pt>
                <c:pt idx="8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E-4520-8EA3-7C2AF0AFF29A}"/>
            </c:ext>
          </c:extLst>
        </c:ser>
        <c:ser>
          <c:idx val="1"/>
          <c:order val="1"/>
          <c:tx>
            <c:strRef>
              <c:f>'2.5.12'!$C$1</c:f>
              <c:strCache>
                <c:ptCount val="1"/>
                <c:pt idx="0">
                  <c:v>Central bank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'2.5.12'!$C$4:$C$12</c:f>
              <c:numCache>
                <c:formatCode>0.0</c:formatCode>
                <c:ptCount val="9"/>
                <c:pt idx="0">
                  <c:v>7.5</c:v>
                </c:pt>
                <c:pt idx="1">
                  <c:v>7.5</c:v>
                </c:pt>
                <c:pt idx="2">
                  <c:v>4.9000000000000004</c:v>
                </c:pt>
                <c:pt idx="3">
                  <c:v>1.8</c:v>
                </c:pt>
                <c:pt idx="4">
                  <c:v>2.2000000000000002</c:v>
                </c:pt>
                <c:pt idx="5">
                  <c:v>6.7</c:v>
                </c:pt>
                <c:pt idx="6">
                  <c:v>6.2</c:v>
                </c:pt>
                <c:pt idx="7">
                  <c:v>7.4</c:v>
                </c:pt>
                <c:pt idx="8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E-4520-8EA3-7C2AF0AFF29A}"/>
            </c:ext>
          </c:extLst>
        </c:ser>
        <c:ser>
          <c:idx val="2"/>
          <c:order val="2"/>
          <c:tx>
            <c:strRef>
              <c:f>'2.5.12'!$D$1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'2.5.12'!$D$4:$D$12</c:f>
              <c:numCache>
                <c:formatCode>0.0</c:formatCode>
                <c:ptCount val="9"/>
                <c:pt idx="0">
                  <c:v>28.1</c:v>
                </c:pt>
                <c:pt idx="1">
                  <c:v>25.2</c:v>
                </c:pt>
                <c:pt idx="2">
                  <c:v>21.5</c:v>
                </c:pt>
                <c:pt idx="3">
                  <c:v>22.6</c:v>
                </c:pt>
                <c:pt idx="4">
                  <c:v>18.8</c:v>
                </c:pt>
                <c:pt idx="5">
                  <c:v>12.8</c:v>
                </c:pt>
                <c:pt idx="6">
                  <c:v>9</c:v>
                </c:pt>
                <c:pt idx="7">
                  <c:v>6.2</c:v>
                </c:pt>
                <c:pt idx="8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E-4520-8EA3-7C2AF0AFF29A}"/>
            </c:ext>
          </c:extLst>
        </c:ser>
        <c:ser>
          <c:idx val="3"/>
          <c:order val="3"/>
          <c:tx>
            <c:strRef>
              <c:f>'2.5.12'!$E$1</c:f>
              <c:strCache>
                <c:ptCount val="1"/>
                <c:pt idx="0">
                  <c:v>Corporates*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'2.5.12'!$E$4:$E$12</c:f>
              <c:numCache>
                <c:formatCode>0.0</c:formatCode>
                <c:ptCount val="9"/>
                <c:pt idx="0">
                  <c:v>56.7</c:v>
                </c:pt>
                <c:pt idx="1">
                  <c:v>67.7</c:v>
                </c:pt>
                <c:pt idx="2">
                  <c:v>80.900000000000006</c:v>
                </c:pt>
                <c:pt idx="3">
                  <c:v>87.8</c:v>
                </c:pt>
                <c:pt idx="4">
                  <c:v>71.5</c:v>
                </c:pt>
                <c:pt idx="5">
                  <c:v>62.1</c:v>
                </c:pt>
                <c:pt idx="6">
                  <c:v>60.8</c:v>
                </c:pt>
                <c:pt idx="7">
                  <c:v>62.9</c:v>
                </c:pt>
                <c:pt idx="8">
                  <c:v>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E-4520-8EA3-7C2AF0AF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7606032"/>
        <c:axId val="757607672"/>
      </c:barChart>
      <c:lineChart>
        <c:grouping val="standard"/>
        <c:varyColors val="0"/>
        <c:ser>
          <c:idx val="4"/>
          <c:order val="4"/>
          <c:tx>
            <c:strRef>
              <c:f>'2.5.12'!$F$1</c:f>
              <c:strCache>
                <c:ptCount val="1"/>
                <c:pt idx="0">
                  <c:v> % of GDP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'2.5.12'!$F$4:$F$12</c:f>
              <c:numCache>
                <c:formatCode>0.0</c:formatCode>
                <c:ptCount val="9"/>
                <c:pt idx="0">
                  <c:v>83.1</c:v>
                </c:pt>
                <c:pt idx="1">
                  <c:v>74.599999999999994</c:v>
                </c:pt>
                <c:pt idx="2">
                  <c:v>73.7</c:v>
                </c:pt>
                <c:pt idx="3">
                  <c:v>74.599999999999994</c:v>
                </c:pt>
                <c:pt idx="4">
                  <c:v>93.1</c:v>
                </c:pt>
                <c:pt idx="5">
                  <c:v>129.69999999999999</c:v>
                </c:pt>
                <c:pt idx="6">
                  <c:v>120.6</c:v>
                </c:pt>
                <c:pt idx="7">
                  <c:v>102.8</c:v>
                </c:pt>
                <c:pt idx="8">
                  <c:v>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E-4520-8EA3-7C2AF0AF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606032"/>
        <c:axId val="757607672"/>
      </c:lineChart>
      <c:catAx>
        <c:axId val="75760603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607672"/>
        <c:crosses val="autoZero"/>
        <c:auto val="1"/>
        <c:lblAlgn val="ctr"/>
        <c:lblOffset val="100"/>
        <c:noMultiLvlLbl val="0"/>
      </c:catAx>
      <c:valAx>
        <c:axId val="757607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60603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9583333333333335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316929133858271E-2"/>
          <c:y val="3.1155347723859562E-2"/>
          <c:w val="0.79268077427821526"/>
          <c:h val="0.627459918413812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'2.5.13'!$B$1</c:f>
              <c:strCache>
                <c:ptCount val="1"/>
                <c:pt idx="0">
                  <c:v>International reserves, USD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'2.5.13'!$G$4:$G$16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'2.5.13'!$B$4:$B$16</c:f>
              <c:numCache>
                <c:formatCode>0.0</c:formatCode>
                <c:ptCount val="13"/>
                <c:pt idx="0">
                  <c:v>12.7</c:v>
                </c:pt>
                <c:pt idx="1">
                  <c:v>14</c:v>
                </c:pt>
                <c:pt idx="2">
                  <c:v>15.6</c:v>
                </c:pt>
                <c:pt idx="3">
                  <c:v>15.5</c:v>
                </c:pt>
                <c:pt idx="4">
                  <c:v>15.1</c:v>
                </c:pt>
                <c:pt idx="5">
                  <c:v>18</c:v>
                </c:pt>
                <c:pt idx="6">
                  <c:v>18.600000000000001</c:v>
                </c:pt>
                <c:pt idx="7">
                  <c:v>18.8</c:v>
                </c:pt>
                <c:pt idx="8">
                  <c:v>18.2</c:v>
                </c:pt>
                <c:pt idx="9">
                  <c:v>18</c:v>
                </c:pt>
                <c:pt idx="10">
                  <c:v>16.600000000000001</c:v>
                </c:pt>
                <c:pt idx="11">
                  <c:v>20.8</c:v>
                </c:pt>
                <c:pt idx="12" formatCode="General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67936"/>
        <c:axId val="446569472"/>
      </c:barChart>
      <c:lineChart>
        <c:grouping val="standard"/>
        <c:varyColors val="0"/>
        <c:ser>
          <c:idx val="4"/>
          <c:order val="1"/>
          <c:tx>
            <c:strRef>
              <c:f>'2.5.13'!$C$1</c:f>
              <c:strCache>
                <c:ptCount val="1"/>
                <c:pt idx="0">
                  <c:v>In months of future imports (normalized to 3m), RHS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'2.5.13'!$C$4:$C$16</c:f>
              <c:numCache>
                <c:formatCode>0.0</c:formatCode>
                <c:ptCount val="13"/>
                <c:pt idx="0">
                  <c:v>92.7</c:v>
                </c:pt>
                <c:pt idx="1">
                  <c:v>96.9</c:v>
                </c:pt>
                <c:pt idx="2">
                  <c:v>104</c:v>
                </c:pt>
                <c:pt idx="3">
                  <c:v>99.4</c:v>
                </c:pt>
                <c:pt idx="4">
                  <c:v>94.1</c:v>
                </c:pt>
                <c:pt idx="5">
                  <c:v>108.5</c:v>
                </c:pt>
                <c:pt idx="6">
                  <c:v>108.4</c:v>
                </c:pt>
                <c:pt idx="7">
                  <c:v>107</c:v>
                </c:pt>
                <c:pt idx="8">
                  <c:v>101.8</c:v>
                </c:pt>
                <c:pt idx="9">
                  <c:v>98.8</c:v>
                </c:pt>
                <c:pt idx="10">
                  <c:v>91.6</c:v>
                </c:pt>
                <c:pt idx="11">
                  <c:v>114.6</c:v>
                </c:pt>
                <c:pt idx="12" formatCode="General">
                  <c:v>112.5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8-46DE-825E-43DDD36DF1DB}"/>
            </c:ext>
          </c:extLst>
        </c:ser>
        <c:ser>
          <c:idx val="5"/>
          <c:order val="2"/>
          <c:tx>
            <c:strRef>
              <c:f>'2.5.13'!$D$1</c:f>
              <c:strCache>
                <c:ptCount val="1"/>
                <c:pt idx="0">
                  <c:v>As a ratio to 20% of broad money, RHS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BB-427C-8D8C-79FCFD6ABDCB}"/>
              </c:ext>
            </c:extLst>
          </c:dPt>
          <c:val>
            <c:numRef>
              <c:f>'2.5.13'!$D$4:$D$16</c:f>
              <c:numCache>
                <c:formatCode>0.0</c:formatCode>
                <c:ptCount val="13"/>
                <c:pt idx="0">
                  <c:v>165.6</c:v>
                </c:pt>
                <c:pt idx="1">
                  <c:v>167.7</c:v>
                </c:pt>
                <c:pt idx="2">
                  <c:v>191.6</c:v>
                </c:pt>
                <c:pt idx="3">
                  <c:v>191.6</c:v>
                </c:pt>
                <c:pt idx="4">
                  <c:v>189.8</c:v>
                </c:pt>
                <c:pt idx="5">
                  <c:v>212.5</c:v>
                </c:pt>
                <c:pt idx="6">
                  <c:v>219.9</c:v>
                </c:pt>
                <c:pt idx="7">
                  <c:v>218.3</c:v>
                </c:pt>
                <c:pt idx="8">
                  <c:v>206.6</c:v>
                </c:pt>
                <c:pt idx="9">
                  <c:v>194.1</c:v>
                </c:pt>
                <c:pt idx="10">
                  <c:v>188.4</c:v>
                </c:pt>
                <c:pt idx="11">
                  <c:v>225.6</c:v>
                </c:pt>
                <c:pt idx="12" formatCode="General">
                  <c:v>224.8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8-46DE-825E-43DDD36DF1DB}"/>
            </c:ext>
          </c:extLst>
        </c:ser>
        <c:ser>
          <c:idx val="0"/>
          <c:order val="3"/>
          <c:tx>
            <c:strRef>
              <c:f>'2.5.13'!$E$1</c:f>
              <c:strCache>
                <c:ptCount val="1"/>
                <c:pt idx="0">
                  <c:v>As a ratio to short-term debt, RHS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'2.5.13'!$E$4:$E$15</c:f>
              <c:numCache>
                <c:formatCode>0.0</c:formatCode>
                <c:ptCount val="12"/>
                <c:pt idx="0">
                  <c:v>26.9</c:v>
                </c:pt>
                <c:pt idx="1">
                  <c:v>30.7</c:v>
                </c:pt>
                <c:pt idx="2">
                  <c:v>34.200000000000003</c:v>
                </c:pt>
                <c:pt idx="3">
                  <c:v>33.200000000000003</c:v>
                </c:pt>
                <c:pt idx="4">
                  <c:v>32.9</c:v>
                </c:pt>
                <c:pt idx="5">
                  <c:v>38.6</c:v>
                </c:pt>
                <c:pt idx="6">
                  <c:v>39.5</c:v>
                </c:pt>
                <c:pt idx="7">
                  <c:v>40.6</c:v>
                </c:pt>
                <c:pt idx="8">
                  <c:v>39.4</c:v>
                </c:pt>
                <c:pt idx="9">
                  <c:v>38.5</c:v>
                </c:pt>
                <c:pt idx="10">
                  <c:v>34.1</c:v>
                </c:pt>
                <c:pt idx="11">
                  <c:v>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08-46DE-825E-43DDD36DF1DB}"/>
            </c:ext>
          </c:extLst>
        </c:ser>
        <c:ser>
          <c:idx val="1"/>
          <c:order val="4"/>
          <c:tx>
            <c:strRef>
              <c:f>'2.5.13'!$F$1</c:f>
              <c:strCache>
                <c:ptCount val="1"/>
                <c:pt idx="0">
                  <c:v>In percent of composite IMF measure, RHS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C1BB-427C-8D8C-79FCFD6ABDCB}"/>
              </c:ext>
            </c:extLst>
          </c:dPt>
          <c:val>
            <c:numRef>
              <c:f>'2.5.13'!$F$4:$F$15</c:f>
              <c:numCache>
                <c:formatCode>0.0</c:formatCode>
                <c:ptCount val="12"/>
                <c:pt idx="0">
                  <c:v>45.1</c:v>
                </c:pt>
                <c:pt idx="1">
                  <c:v>50.4</c:v>
                </c:pt>
                <c:pt idx="2">
                  <c:v>56</c:v>
                </c:pt>
                <c:pt idx="3">
                  <c:v>56.1</c:v>
                </c:pt>
                <c:pt idx="4">
                  <c:v>54.7</c:v>
                </c:pt>
                <c:pt idx="5">
                  <c:v>64</c:v>
                </c:pt>
                <c:pt idx="6">
                  <c:v>65.2</c:v>
                </c:pt>
                <c:pt idx="7">
                  <c:v>66.099999999999994</c:v>
                </c:pt>
                <c:pt idx="8">
                  <c:v>63.9</c:v>
                </c:pt>
                <c:pt idx="9">
                  <c:v>63</c:v>
                </c:pt>
                <c:pt idx="10">
                  <c:v>57.7</c:v>
                </c:pt>
                <c:pt idx="11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9184"/>
        <c:axId val="446587648"/>
      </c:lineChart>
      <c:catAx>
        <c:axId val="446567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94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6569472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7936"/>
        <c:crosses val="autoZero"/>
        <c:crossBetween val="between"/>
        <c:majorUnit val="5"/>
      </c:valAx>
      <c:valAx>
        <c:axId val="446587648"/>
        <c:scaling>
          <c:orientation val="minMax"/>
          <c:max val="250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589184"/>
        <c:crosses val="max"/>
        <c:crossBetween val="between"/>
        <c:majorUnit val="50"/>
      </c:valAx>
      <c:catAx>
        <c:axId val="4465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587648"/>
        <c:crossesAt val="0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487382601271212"/>
          <c:w val="0.96250000000000002"/>
          <c:h val="0.253194585156089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593667979002621"/>
          <c:h val="0.67110473389621483"/>
        </c:manualLayout>
      </c:layout>
      <c:lineChart>
        <c:grouping val="standard"/>
        <c:varyColors val="0"/>
        <c:ser>
          <c:idx val="0"/>
          <c:order val="0"/>
          <c:tx>
            <c:strRef>
              <c:f>'B.4.1'!$B$1</c:f>
              <c:strCache>
                <c:ptCount val="1"/>
                <c:pt idx="0">
                  <c:v>CIS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'B.4.1'!$B$4:$B$19</c:f>
              <c:numCache>
                <c:formatCode>0.0</c:formatCode>
                <c:ptCount val="16"/>
                <c:pt idx="0">
                  <c:v>16.899999999999999</c:v>
                </c:pt>
                <c:pt idx="1">
                  <c:v>22.7</c:v>
                </c:pt>
                <c:pt idx="2">
                  <c:v>26.6</c:v>
                </c:pt>
                <c:pt idx="3">
                  <c:v>31.7</c:v>
                </c:pt>
                <c:pt idx="4">
                  <c:v>42.6</c:v>
                </c:pt>
                <c:pt idx="5">
                  <c:v>55</c:v>
                </c:pt>
                <c:pt idx="6">
                  <c:v>32.299999999999997</c:v>
                </c:pt>
                <c:pt idx="7">
                  <c:v>44.2</c:v>
                </c:pt>
                <c:pt idx="8">
                  <c:v>58.8</c:v>
                </c:pt>
                <c:pt idx="9">
                  <c:v>60.3</c:v>
                </c:pt>
                <c:pt idx="10">
                  <c:v>51.6</c:v>
                </c:pt>
                <c:pt idx="11">
                  <c:v>34.200000000000003</c:v>
                </c:pt>
                <c:pt idx="12">
                  <c:v>19.600000000000001</c:v>
                </c:pt>
                <c:pt idx="13">
                  <c:v>16.100000000000001</c:v>
                </c:pt>
                <c:pt idx="14">
                  <c:v>19.600000000000001</c:v>
                </c:pt>
                <c:pt idx="15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C-4E03-A78A-AD4D985080E3}"/>
            </c:ext>
          </c:extLst>
        </c:ser>
        <c:ser>
          <c:idx val="1"/>
          <c:order val="1"/>
          <c:tx>
            <c:strRef>
              <c:f>'B.4.1'!$C$1</c:f>
              <c:strCache>
                <c:ptCount val="1"/>
                <c:pt idx="0">
                  <c:v>Europe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'B.4.1'!$C$4:$C$19</c:f>
              <c:numCache>
                <c:formatCode>0.0</c:formatCode>
                <c:ptCount val="16"/>
                <c:pt idx="0">
                  <c:v>14.9</c:v>
                </c:pt>
                <c:pt idx="1">
                  <c:v>18.899999999999999</c:v>
                </c:pt>
                <c:pt idx="2">
                  <c:v>20.8</c:v>
                </c:pt>
                <c:pt idx="3">
                  <c:v>26.2</c:v>
                </c:pt>
                <c:pt idx="4">
                  <c:v>33.299999999999997</c:v>
                </c:pt>
                <c:pt idx="5">
                  <c:v>45.7</c:v>
                </c:pt>
                <c:pt idx="6">
                  <c:v>23.3</c:v>
                </c:pt>
                <c:pt idx="7">
                  <c:v>28.8</c:v>
                </c:pt>
                <c:pt idx="8">
                  <c:v>39.799999999999997</c:v>
                </c:pt>
                <c:pt idx="9">
                  <c:v>38.9</c:v>
                </c:pt>
                <c:pt idx="10">
                  <c:v>39.5</c:v>
                </c:pt>
                <c:pt idx="11">
                  <c:v>33.700000000000003</c:v>
                </c:pt>
                <c:pt idx="12">
                  <c:v>25.1</c:v>
                </c:pt>
                <c:pt idx="13">
                  <c:v>27.2</c:v>
                </c:pt>
                <c:pt idx="14">
                  <c:v>34.799999999999997</c:v>
                </c:pt>
                <c:pt idx="15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C-4E03-A78A-AD4D985080E3}"/>
            </c:ext>
          </c:extLst>
        </c:ser>
        <c:ser>
          <c:idx val="3"/>
          <c:order val="2"/>
          <c:tx>
            <c:strRef>
              <c:f>'B.4.1'!$E$1</c:f>
              <c:strCache>
                <c:ptCount val="1"/>
                <c:pt idx="0">
                  <c:v>Asia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'B.4.1'!$E$4:$E$19</c:f>
              <c:numCache>
                <c:formatCode>0.0</c:formatCode>
                <c:ptCount val="16"/>
                <c:pt idx="0">
                  <c:v>7.1</c:v>
                </c:pt>
                <c:pt idx="1">
                  <c:v>10.4</c:v>
                </c:pt>
                <c:pt idx="2">
                  <c:v>12.9</c:v>
                </c:pt>
                <c:pt idx="3">
                  <c:v>14.4</c:v>
                </c:pt>
                <c:pt idx="4">
                  <c:v>19.600000000000001</c:v>
                </c:pt>
                <c:pt idx="5">
                  <c:v>30.9</c:v>
                </c:pt>
                <c:pt idx="6">
                  <c:v>18.3</c:v>
                </c:pt>
                <c:pt idx="7">
                  <c:v>22.6</c:v>
                </c:pt>
                <c:pt idx="8">
                  <c:v>29.9</c:v>
                </c:pt>
                <c:pt idx="9">
                  <c:v>33</c:v>
                </c:pt>
                <c:pt idx="10">
                  <c:v>30.3</c:v>
                </c:pt>
                <c:pt idx="11">
                  <c:v>25.1</c:v>
                </c:pt>
                <c:pt idx="12">
                  <c:v>18.899999999999999</c:v>
                </c:pt>
                <c:pt idx="13">
                  <c:v>20</c:v>
                </c:pt>
                <c:pt idx="14">
                  <c:v>22.8</c:v>
                </c:pt>
                <c:pt idx="1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C-4E03-A78A-AD4D985080E3}"/>
            </c:ext>
          </c:extLst>
        </c:ser>
        <c:ser>
          <c:idx val="4"/>
          <c:order val="3"/>
          <c:tx>
            <c:strRef>
              <c:f>'B.4.1'!$F$1</c:f>
              <c:strCache>
                <c:ptCount val="1"/>
                <c:pt idx="0">
                  <c:v>Africa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'B.4.1'!$F$4:$F$19</c:f>
              <c:numCache>
                <c:formatCode>0.0</c:formatCode>
                <c:ptCount val="16"/>
                <c:pt idx="0">
                  <c:v>1.4</c:v>
                </c:pt>
                <c:pt idx="1">
                  <c:v>1.9</c:v>
                </c:pt>
                <c:pt idx="2">
                  <c:v>2.7</c:v>
                </c:pt>
                <c:pt idx="3">
                  <c:v>2.7</c:v>
                </c:pt>
                <c:pt idx="4">
                  <c:v>3.4</c:v>
                </c:pt>
                <c:pt idx="5">
                  <c:v>5.4</c:v>
                </c:pt>
                <c:pt idx="6">
                  <c:v>3.2</c:v>
                </c:pt>
                <c:pt idx="7">
                  <c:v>3.7</c:v>
                </c:pt>
                <c:pt idx="8">
                  <c:v>4</c:v>
                </c:pt>
                <c:pt idx="9">
                  <c:v>6.2</c:v>
                </c:pt>
                <c:pt idx="10">
                  <c:v>5.7</c:v>
                </c:pt>
                <c:pt idx="11">
                  <c:v>5.6</c:v>
                </c:pt>
                <c:pt idx="12">
                  <c:v>4.2</c:v>
                </c:pt>
                <c:pt idx="13">
                  <c:v>4.3</c:v>
                </c:pt>
                <c:pt idx="14">
                  <c:v>4.5999999999999996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1C-4E03-A78A-AD4D985080E3}"/>
            </c:ext>
          </c:extLst>
        </c:ser>
        <c:ser>
          <c:idx val="5"/>
          <c:order val="4"/>
          <c:tx>
            <c:strRef>
              <c:f>'B.4.1'!$G$1</c:f>
              <c:strCache>
                <c:ptCount val="1"/>
                <c:pt idx="0">
                  <c:v>America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'B.4.1'!$G$4:$G$19</c:f>
              <c:numCache>
                <c:formatCode>0.0</c:formatCode>
                <c:ptCount val="16"/>
                <c:pt idx="0">
                  <c:v>1.9</c:v>
                </c:pt>
                <c:pt idx="1">
                  <c:v>3.3</c:v>
                </c:pt>
                <c:pt idx="2">
                  <c:v>2.9</c:v>
                </c:pt>
                <c:pt idx="3">
                  <c:v>3.9</c:v>
                </c:pt>
                <c:pt idx="4">
                  <c:v>4.8</c:v>
                </c:pt>
                <c:pt idx="5">
                  <c:v>8.1999999999999993</c:v>
                </c:pt>
                <c:pt idx="6">
                  <c:v>3.2</c:v>
                </c:pt>
                <c:pt idx="7">
                  <c:v>4.5</c:v>
                </c:pt>
                <c:pt idx="8">
                  <c:v>6.1</c:v>
                </c:pt>
                <c:pt idx="9">
                  <c:v>6.5</c:v>
                </c:pt>
                <c:pt idx="10">
                  <c:v>5.9</c:v>
                </c:pt>
                <c:pt idx="11">
                  <c:v>4</c:v>
                </c:pt>
                <c:pt idx="12">
                  <c:v>2.8</c:v>
                </c:pt>
                <c:pt idx="13">
                  <c:v>3.1</c:v>
                </c:pt>
                <c:pt idx="14">
                  <c:v>4.4000000000000004</c:v>
                </c:pt>
                <c:pt idx="15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1C-4E03-A78A-AD4D985080E3}"/>
            </c:ext>
          </c:extLst>
        </c:ser>
        <c:ser>
          <c:idx val="2"/>
          <c:order val="5"/>
          <c:tx>
            <c:strRef>
              <c:f>'B.4.1'!$D$1</c:f>
              <c:strCache>
                <c:ptCount val="1"/>
                <c:pt idx="0">
                  <c:v>EU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'B.4.1'!$D$4:$D$19</c:f>
              <c:numCache>
                <c:formatCode>0.0</c:formatCode>
                <c:ptCount val="16"/>
                <c:pt idx="0">
                  <c:v>14.3</c:v>
                </c:pt>
                <c:pt idx="1">
                  <c:v>18</c:v>
                </c:pt>
                <c:pt idx="2">
                  <c:v>19.7</c:v>
                </c:pt>
                <c:pt idx="3">
                  <c:v>25.2</c:v>
                </c:pt>
                <c:pt idx="4">
                  <c:v>31.8</c:v>
                </c:pt>
                <c:pt idx="5">
                  <c:v>42.8</c:v>
                </c:pt>
                <c:pt idx="6">
                  <c:v>21.8</c:v>
                </c:pt>
                <c:pt idx="7">
                  <c:v>28.9</c:v>
                </c:pt>
                <c:pt idx="8">
                  <c:v>39.5</c:v>
                </c:pt>
                <c:pt idx="9">
                  <c:v>39</c:v>
                </c:pt>
                <c:pt idx="10">
                  <c:v>39.200000000000003</c:v>
                </c:pt>
                <c:pt idx="11">
                  <c:v>33.299999999999997</c:v>
                </c:pt>
                <c:pt idx="12">
                  <c:v>24.2</c:v>
                </c:pt>
                <c:pt idx="13">
                  <c:v>26.1</c:v>
                </c:pt>
                <c:pt idx="14">
                  <c:v>32.9</c:v>
                </c:pt>
                <c:pt idx="15">
                  <c:v>37.4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1C-4E03-A78A-AD4D9850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8672664"/>
        <c:axId val="1118673976"/>
      </c:lineChart>
      <c:catAx>
        <c:axId val="11186726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73976"/>
        <c:crosses val="autoZero"/>
        <c:auto val="1"/>
        <c:lblAlgn val="ctr"/>
        <c:lblOffset val="100"/>
        <c:noMultiLvlLbl val="0"/>
      </c:catAx>
      <c:valAx>
        <c:axId val="11186739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7266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486576226164512"/>
          <c:w val="0.96250000000000002"/>
          <c:h val="0.126506024096385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'B.1.3'!$B$1</c:f>
              <c:strCache>
                <c:ptCount val="1"/>
                <c:pt idx="0">
                  <c:v>2 Year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'B.1.3'!$B$4:$B$329</c:f>
              <c:numCache>
                <c:formatCode>0.00</c:formatCode>
                <c:ptCount val="326"/>
                <c:pt idx="0">
                  <c:v>1.92</c:v>
                </c:pt>
                <c:pt idx="1">
                  <c:v>1.94</c:v>
                </c:pt>
                <c:pt idx="2">
                  <c:v>1.96</c:v>
                </c:pt>
                <c:pt idx="3">
                  <c:v>1.96</c:v>
                </c:pt>
                <c:pt idx="4">
                  <c:v>1.96</c:v>
                </c:pt>
                <c:pt idx="5">
                  <c:v>1.98</c:v>
                </c:pt>
                <c:pt idx="6">
                  <c:v>1.98</c:v>
                </c:pt>
                <c:pt idx="7">
                  <c:v>1.98</c:v>
                </c:pt>
                <c:pt idx="8">
                  <c:v>1.99</c:v>
                </c:pt>
                <c:pt idx="9">
                  <c:v>2.0299999999999998</c:v>
                </c:pt>
                <c:pt idx="10">
                  <c:v>2.0499999999999998</c:v>
                </c:pt>
                <c:pt idx="11">
                  <c:v>2.0499999999999998</c:v>
                </c:pt>
                <c:pt idx="12">
                  <c:v>2.06</c:v>
                </c:pt>
                <c:pt idx="13">
                  <c:v>2.08</c:v>
                </c:pt>
                <c:pt idx="14">
                  <c:v>2.06</c:v>
                </c:pt>
                <c:pt idx="15">
                  <c:v>2.08</c:v>
                </c:pt>
                <c:pt idx="16">
                  <c:v>2.08</c:v>
                </c:pt>
                <c:pt idx="17">
                  <c:v>2.13</c:v>
                </c:pt>
                <c:pt idx="18">
                  <c:v>2.11</c:v>
                </c:pt>
                <c:pt idx="19">
                  <c:v>2.13</c:v>
                </c:pt>
                <c:pt idx="20">
                  <c:v>2.14</c:v>
                </c:pt>
                <c:pt idx="21">
                  <c:v>2.16</c:v>
                </c:pt>
                <c:pt idx="22">
                  <c:v>2.15</c:v>
                </c:pt>
                <c:pt idx="23">
                  <c:v>2.08</c:v>
                </c:pt>
                <c:pt idx="24">
                  <c:v>2.1</c:v>
                </c:pt>
                <c:pt idx="25">
                  <c:v>2.15</c:v>
                </c:pt>
                <c:pt idx="26">
                  <c:v>2.13</c:v>
                </c:pt>
                <c:pt idx="27">
                  <c:v>2.0499999999999998</c:v>
                </c:pt>
                <c:pt idx="28">
                  <c:v>2.09</c:v>
                </c:pt>
                <c:pt idx="29">
                  <c:v>2.1</c:v>
                </c:pt>
                <c:pt idx="30">
                  <c:v>2.17</c:v>
                </c:pt>
                <c:pt idx="31">
                  <c:v>2.19</c:v>
                </c:pt>
                <c:pt idx="32">
                  <c:v>2.21</c:v>
                </c:pt>
                <c:pt idx="33">
                  <c:v>2.25</c:v>
                </c:pt>
                <c:pt idx="34">
                  <c:v>2.2599999999999998</c:v>
                </c:pt>
                <c:pt idx="35">
                  <c:v>2.25</c:v>
                </c:pt>
                <c:pt idx="36">
                  <c:v>2.25</c:v>
                </c:pt>
                <c:pt idx="37">
                  <c:v>2.2200000000000002</c:v>
                </c:pt>
                <c:pt idx="38">
                  <c:v>2.27</c:v>
                </c:pt>
                <c:pt idx="39">
                  <c:v>2.25</c:v>
                </c:pt>
                <c:pt idx="40">
                  <c:v>2.2200000000000002</c:v>
                </c:pt>
                <c:pt idx="41">
                  <c:v>2.25</c:v>
                </c:pt>
                <c:pt idx="42">
                  <c:v>2.2400000000000002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2.27</c:v>
                </c:pt>
                <c:pt idx="47">
                  <c:v>2.27</c:v>
                </c:pt>
                <c:pt idx="48">
                  <c:v>2.2599999999999998</c:v>
                </c:pt>
                <c:pt idx="49">
                  <c:v>2.2599999999999998</c:v>
                </c:pt>
                <c:pt idx="50">
                  <c:v>2.29</c:v>
                </c:pt>
                <c:pt idx="51">
                  <c:v>2.31</c:v>
                </c:pt>
                <c:pt idx="52">
                  <c:v>2.31</c:v>
                </c:pt>
                <c:pt idx="53">
                  <c:v>2.34</c:v>
                </c:pt>
                <c:pt idx="54">
                  <c:v>2.31</c:v>
                </c:pt>
                <c:pt idx="55">
                  <c:v>2.29</c:v>
                </c:pt>
                <c:pt idx="56">
                  <c:v>2.2799999999999998</c:v>
                </c:pt>
                <c:pt idx="57">
                  <c:v>2.33</c:v>
                </c:pt>
                <c:pt idx="58">
                  <c:v>2.2599999999999998</c:v>
                </c:pt>
                <c:pt idx="59">
                  <c:v>2.2799999999999998</c:v>
                </c:pt>
                <c:pt idx="60">
                  <c:v>2.27</c:v>
                </c:pt>
                <c:pt idx="61">
                  <c:v>2.25</c:v>
                </c:pt>
                <c:pt idx="62">
                  <c:v>2.2799999999999998</c:v>
                </c:pt>
                <c:pt idx="63">
                  <c:v>2.2799999999999998</c:v>
                </c:pt>
                <c:pt idx="64">
                  <c:v>2.2999999999999998</c:v>
                </c:pt>
                <c:pt idx="65">
                  <c:v>2.27</c:v>
                </c:pt>
                <c:pt idx="66">
                  <c:v>2.29</c:v>
                </c:pt>
                <c:pt idx="67">
                  <c:v>2.3199999999999998</c:v>
                </c:pt>
                <c:pt idx="68">
                  <c:v>2.3199999999999998</c:v>
                </c:pt>
                <c:pt idx="69">
                  <c:v>2.34</c:v>
                </c:pt>
                <c:pt idx="70">
                  <c:v>2.37</c:v>
                </c:pt>
                <c:pt idx="71">
                  <c:v>2.39</c:v>
                </c:pt>
                <c:pt idx="72">
                  <c:v>2.41</c:v>
                </c:pt>
                <c:pt idx="73">
                  <c:v>2.42</c:v>
                </c:pt>
                <c:pt idx="74">
                  <c:v>2.44</c:v>
                </c:pt>
                <c:pt idx="75">
                  <c:v>2.46</c:v>
                </c:pt>
                <c:pt idx="76">
                  <c:v>2.4900000000000002</c:v>
                </c:pt>
                <c:pt idx="77">
                  <c:v>2.48</c:v>
                </c:pt>
                <c:pt idx="78">
                  <c:v>2.4900000000000002</c:v>
                </c:pt>
                <c:pt idx="79">
                  <c:v>2.4900000000000002</c:v>
                </c:pt>
                <c:pt idx="80">
                  <c:v>2.4900000000000002</c:v>
                </c:pt>
                <c:pt idx="81">
                  <c:v>2.4900000000000002</c:v>
                </c:pt>
                <c:pt idx="82">
                  <c:v>2.5</c:v>
                </c:pt>
                <c:pt idx="83">
                  <c:v>2.4900000000000002</c:v>
                </c:pt>
                <c:pt idx="84">
                  <c:v>2.4900000000000002</c:v>
                </c:pt>
                <c:pt idx="85">
                  <c:v>2.5099999999999998</c:v>
                </c:pt>
                <c:pt idx="86">
                  <c:v>2.4900000000000002</c:v>
                </c:pt>
                <c:pt idx="87">
                  <c:v>2.5099999999999998</c:v>
                </c:pt>
                <c:pt idx="88">
                  <c:v>2.54</c:v>
                </c:pt>
                <c:pt idx="89">
                  <c:v>2.54</c:v>
                </c:pt>
                <c:pt idx="90">
                  <c:v>2.54</c:v>
                </c:pt>
                <c:pt idx="91">
                  <c:v>2.5499999999999998</c:v>
                </c:pt>
                <c:pt idx="92">
                  <c:v>2.58</c:v>
                </c:pt>
                <c:pt idx="93">
                  <c:v>2.58</c:v>
                </c:pt>
                <c:pt idx="94">
                  <c:v>2.57</c:v>
                </c:pt>
                <c:pt idx="95">
                  <c:v>2.5499999999999998</c:v>
                </c:pt>
                <c:pt idx="96">
                  <c:v>2.58</c:v>
                </c:pt>
                <c:pt idx="97">
                  <c:v>2.59</c:v>
                </c:pt>
                <c:pt idx="98">
                  <c:v>2.5299999999999998</c:v>
                </c:pt>
                <c:pt idx="99">
                  <c:v>2.5</c:v>
                </c:pt>
                <c:pt idx="100">
                  <c:v>2.48</c:v>
                </c:pt>
                <c:pt idx="101">
                  <c:v>2.3199999999999998</c:v>
                </c:pt>
                <c:pt idx="102">
                  <c:v>2.42</c:v>
                </c:pt>
                <c:pt idx="103">
                  <c:v>2.4</c:v>
                </c:pt>
                <c:pt idx="104">
                  <c:v>2.4700000000000002</c:v>
                </c:pt>
                <c:pt idx="105">
                  <c:v>2.52</c:v>
                </c:pt>
                <c:pt idx="106">
                  <c:v>2.4900000000000002</c:v>
                </c:pt>
                <c:pt idx="107">
                  <c:v>2.52</c:v>
                </c:pt>
                <c:pt idx="108">
                  <c:v>2.5</c:v>
                </c:pt>
                <c:pt idx="109">
                  <c:v>2.5</c:v>
                </c:pt>
                <c:pt idx="110">
                  <c:v>2.52</c:v>
                </c:pt>
                <c:pt idx="111">
                  <c:v>2.54</c:v>
                </c:pt>
                <c:pt idx="112">
                  <c:v>2.59</c:v>
                </c:pt>
                <c:pt idx="113">
                  <c:v>2.59</c:v>
                </c:pt>
                <c:pt idx="114">
                  <c:v>2.5499999999999998</c:v>
                </c:pt>
                <c:pt idx="115">
                  <c:v>2.56</c:v>
                </c:pt>
                <c:pt idx="116">
                  <c:v>2.54</c:v>
                </c:pt>
                <c:pt idx="117">
                  <c:v>2.56</c:v>
                </c:pt>
                <c:pt idx="118">
                  <c:v>2.56</c:v>
                </c:pt>
                <c:pt idx="119">
                  <c:v>2.56</c:v>
                </c:pt>
                <c:pt idx="120">
                  <c:v>2.54</c:v>
                </c:pt>
                <c:pt idx="121">
                  <c:v>2.5299999999999998</c:v>
                </c:pt>
                <c:pt idx="122">
                  <c:v>2.52</c:v>
                </c:pt>
                <c:pt idx="123">
                  <c:v>2.52</c:v>
                </c:pt>
                <c:pt idx="124">
                  <c:v>2.52</c:v>
                </c:pt>
                <c:pt idx="125">
                  <c:v>2.57</c:v>
                </c:pt>
                <c:pt idx="126">
                  <c:v>2.5299999999999998</c:v>
                </c:pt>
                <c:pt idx="127">
                  <c:v>2.5499999999999998</c:v>
                </c:pt>
                <c:pt idx="128">
                  <c:v>2.5299999999999998</c:v>
                </c:pt>
                <c:pt idx="129">
                  <c:v>2.57</c:v>
                </c:pt>
                <c:pt idx="130">
                  <c:v>2.59</c:v>
                </c:pt>
                <c:pt idx="131">
                  <c:v>2.58</c:v>
                </c:pt>
                <c:pt idx="132">
                  <c:v>2.6</c:v>
                </c:pt>
                <c:pt idx="133">
                  <c:v>2.59</c:v>
                </c:pt>
                <c:pt idx="134">
                  <c:v>2.59</c:v>
                </c:pt>
                <c:pt idx="135">
                  <c:v>2.62</c:v>
                </c:pt>
                <c:pt idx="136">
                  <c:v>2.6</c:v>
                </c:pt>
                <c:pt idx="137">
                  <c:v>2.6</c:v>
                </c:pt>
                <c:pt idx="138">
                  <c:v>2.6</c:v>
                </c:pt>
                <c:pt idx="139">
                  <c:v>2.64</c:v>
                </c:pt>
                <c:pt idx="140">
                  <c:v>2.63</c:v>
                </c:pt>
                <c:pt idx="141">
                  <c:v>2.66</c:v>
                </c:pt>
                <c:pt idx="142">
                  <c:v>2.69</c:v>
                </c:pt>
                <c:pt idx="143">
                  <c:v>2.67</c:v>
                </c:pt>
                <c:pt idx="144">
                  <c:v>2.66</c:v>
                </c:pt>
                <c:pt idx="145">
                  <c:v>2.67</c:v>
                </c:pt>
                <c:pt idx="146">
                  <c:v>2.67</c:v>
                </c:pt>
                <c:pt idx="147">
                  <c:v>2.66</c:v>
                </c:pt>
                <c:pt idx="148">
                  <c:v>2.63</c:v>
                </c:pt>
                <c:pt idx="149">
                  <c:v>2.64</c:v>
                </c:pt>
                <c:pt idx="150">
                  <c:v>2.68</c:v>
                </c:pt>
                <c:pt idx="151">
                  <c:v>2.68</c:v>
                </c:pt>
                <c:pt idx="152">
                  <c:v>2.64</c:v>
                </c:pt>
                <c:pt idx="153">
                  <c:v>2.61</c:v>
                </c:pt>
                <c:pt idx="154">
                  <c:v>2.61</c:v>
                </c:pt>
                <c:pt idx="155">
                  <c:v>2.63</c:v>
                </c:pt>
                <c:pt idx="156">
                  <c:v>2.61</c:v>
                </c:pt>
                <c:pt idx="157">
                  <c:v>2.63</c:v>
                </c:pt>
                <c:pt idx="158">
                  <c:v>2.61</c:v>
                </c:pt>
                <c:pt idx="159">
                  <c:v>2.6</c:v>
                </c:pt>
                <c:pt idx="160">
                  <c:v>2.61</c:v>
                </c:pt>
                <c:pt idx="161">
                  <c:v>2.6</c:v>
                </c:pt>
                <c:pt idx="162">
                  <c:v>2.61</c:v>
                </c:pt>
                <c:pt idx="163">
                  <c:v>2.63</c:v>
                </c:pt>
                <c:pt idx="164">
                  <c:v>2.67</c:v>
                </c:pt>
                <c:pt idx="165">
                  <c:v>2.67</c:v>
                </c:pt>
                <c:pt idx="166">
                  <c:v>2.67</c:v>
                </c:pt>
                <c:pt idx="167">
                  <c:v>2.64</c:v>
                </c:pt>
                <c:pt idx="168">
                  <c:v>2.62</c:v>
                </c:pt>
                <c:pt idx="169">
                  <c:v>2.66</c:v>
                </c:pt>
                <c:pt idx="170">
                  <c:v>2.66</c:v>
                </c:pt>
                <c:pt idx="171">
                  <c:v>2.64</c:v>
                </c:pt>
                <c:pt idx="172">
                  <c:v>2.71</c:v>
                </c:pt>
                <c:pt idx="173">
                  <c:v>2.73</c:v>
                </c:pt>
                <c:pt idx="174">
                  <c:v>2.76</c:v>
                </c:pt>
                <c:pt idx="175">
                  <c:v>2.74</c:v>
                </c:pt>
                <c:pt idx="176">
                  <c:v>2.76</c:v>
                </c:pt>
                <c:pt idx="177">
                  <c:v>2.78</c:v>
                </c:pt>
                <c:pt idx="178">
                  <c:v>2.78</c:v>
                </c:pt>
                <c:pt idx="179">
                  <c:v>2.81</c:v>
                </c:pt>
                <c:pt idx="180">
                  <c:v>2.81</c:v>
                </c:pt>
                <c:pt idx="181">
                  <c:v>2.81</c:v>
                </c:pt>
                <c:pt idx="182">
                  <c:v>2.81</c:v>
                </c:pt>
                <c:pt idx="183">
                  <c:v>2.83</c:v>
                </c:pt>
                <c:pt idx="184">
                  <c:v>2.83</c:v>
                </c:pt>
                <c:pt idx="185">
                  <c:v>2.83</c:v>
                </c:pt>
                <c:pt idx="186">
                  <c:v>2.83</c:v>
                </c:pt>
                <c:pt idx="187">
                  <c:v>2.81</c:v>
                </c:pt>
                <c:pt idx="188">
                  <c:v>2.82</c:v>
                </c:pt>
                <c:pt idx="189">
                  <c:v>2.82</c:v>
                </c:pt>
                <c:pt idx="190">
                  <c:v>2.85</c:v>
                </c:pt>
                <c:pt idx="191">
                  <c:v>2.87</c:v>
                </c:pt>
                <c:pt idx="192">
                  <c:v>2.88</c:v>
                </c:pt>
                <c:pt idx="193">
                  <c:v>2.88</c:v>
                </c:pt>
                <c:pt idx="194">
                  <c:v>2.88</c:v>
                </c:pt>
                <c:pt idx="195">
                  <c:v>2.85</c:v>
                </c:pt>
                <c:pt idx="196">
                  <c:v>2.85</c:v>
                </c:pt>
                <c:pt idx="197">
                  <c:v>2.85</c:v>
                </c:pt>
                <c:pt idx="198">
                  <c:v>2.87</c:v>
                </c:pt>
                <c:pt idx="199">
                  <c:v>2.89</c:v>
                </c:pt>
                <c:pt idx="200">
                  <c:v>2.87</c:v>
                </c:pt>
                <c:pt idx="201">
                  <c:v>2.92</c:v>
                </c:pt>
                <c:pt idx="202">
                  <c:v>2.92</c:v>
                </c:pt>
                <c:pt idx="203">
                  <c:v>2.89</c:v>
                </c:pt>
                <c:pt idx="204">
                  <c:v>2.84</c:v>
                </c:pt>
                <c:pt idx="205">
                  <c:v>2.86</c:v>
                </c:pt>
                <c:pt idx="206">
                  <c:v>2.81</c:v>
                </c:pt>
                <c:pt idx="207">
                  <c:v>2.81</c:v>
                </c:pt>
                <c:pt idx="208">
                  <c:v>2.84</c:v>
                </c:pt>
                <c:pt idx="209">
                  <c:v>2.87</c:v>
                </c:pt>
                <c:pt idx="210">
                  <c:v>2.84</c:v>
                </c:pt>
                <c:pt idx="211">
                  <c:v>2.91</c:v>
                </c:pt>
                <c:pt idx="212">
                  <c:v>2.91</c:v>
                </c:pt>
                <c:pt idx="213">
                  <c:v>2.93</c:v>
                </c:pt>
                <c:pt idx="214">
                  <c:v>2.96</c:v>
                </c:pt>
                <c:pt idx="215">
                  <c:v>2.98</c:v>
                </c:pt>
                <c:pt idx="216">
                  <c:v>2.94</c:v>
                </c:pt>
                <c:pt idx="217">
                  <c:v>2.89</c:v>
                </c:pt>
                <c:pt idx="218">
                  <c:v>2.86</c:v>
                </c:pt>
                <c:pt idx="219">
                  <c:v>2.86</c:v>
                </c:pt>
                <c:pt idx="220">
                  <c:v>2.81</c:v>
                </c:pt>
                <c:pt idx="221">
                  <c:v>2.79</c:v>
                </c:pt>
                <c:pt idx="222">
                  <c:v>2.79</c:v>
                </c:pt>
                <c:pt idx="223">
                  <c:v>2.81</c:v>
                </c:pt>
                <c:pt idx="224">
                  <c:v>2.81</c:v>
                </c:pt>
                <c:pt idx="225">
                  <c:v>2.84</c:v>
                </c:pt>
                <c:pt idx="226">
                  <c:v>2.83</c:v>
                </c:pt>
                <c:pt idx="227">
                  <c:v>2.81</c:v>
                </c:pt>
                <c:pt idx="228">
                  <c:v>2.81</c:v>
                </c:pt>
                <c:pt idx="229">
                  <c:v>2.8</c:v>
                </c:pt>
                <c:pt idx="230">
                  <c:v>2.83</c:v>
                </c:pt>
                <c:pt idx="231">
                  <c:v>2.8</c:v>
                </c:pt>
                <c:pt idx="232">
                  <c:v>2.75</c:v>
                </c:pt>
                <c:pt idx="233">
                  <c:v>2.72</c:v>
                </c:pt>
                <c:pt idx="234">
                  <c:v>2.72</c:v>
                </c:pt>
                <c:pt idx="235">
                  <c:v>2.78</c:v>
                </c:pt>
                <c:pt idx="236">
                  <c:v>2.77</c:v>
                </c:pt>
                <c:pt idx="237">
                  <c:v>2.75</c:v>
                </c:pt>
                <c:pt idx="238">
                  <c:v>2.73</c:v>
                </c:pt>
                <c:pt idx="239">
                  <c:v>2.7</c:v>
                </c:pt>
                <c:pt idx="240">
                  <c:v>2.65</c:v>
                </c:pt>
                <c:pt idx="241">
                  <c:v>2.63</c:v>
                </c:pt>
                <c:pt idx="242">
                  <c:v>2.67</c:v>
                </c:pt>
                <c:pt idx="243">
                  <c:v>2.63</c:v>
                </c:pt>
                <c:pt idx="244">
                  <c:v>2.5499999999999998</c:v>
                </c:pt>
                <c:pt idx="245">
                  <c:v>2.61</c:v>
                </c:pt>
                <c:pt idx="246">
                  <c:v>2.56</c:v>
                </c:pt>
                <c:pt idx="247">
                  <c:v>2.52</c:v>
                </c:pt>
                <c:pt idx="248">
                  <c:v>2.48</c:v>
                </c:pt>
                <c:pt idx="249">
                  <c:v>2.5</c:v>
                </c:pt>
                <c:pt idx="250">
                  <c:v>2.39</c:v>
                </c:pt>
                <c:pt idx="251">
                  <c:v>2.5</c:v>
                </c:pt>
                <c:pt idx="252">
                  <c:v>2.5299999999999998</c:v>
                </c:pt>
                <c:pt idx="253">
                  <c:v>2.58</c:v>
                </c:pt>
                <c:pt idx="254">
                  <c:v>2.56</c:v>
                </c:pt>
                <c:pt idx="255">
                  <c:v>2.56</c:v>
                </c:pt>
                <c:pt idx="256">
                  <c:v>2.5499999999999998</c:v>
                </c:pt>
                <c:pt idx="257">
                  <c:v>2.5299999999999998</c:v>
                </c:pt>
                <c:pt idx="258">
                  <c:v>2.5299999999999998</c:v>
                </c:pt>
                <c:pt idx="259">
                  <c:v>2.5499999999999998</c:v>
                </c:pt>
                <c:pt idx="260">
                  <c:v>2.56</c:v>
                </c:pt>
                <c:pt idx="261">
                  <c:v>2.62</c:v>
                </c:pt>
                <c:pt idx="262">
                  <c:v>2.58</c:v>
                </c:pt>
                <c:pt idx="263">
                  <c:v>2.58</c:v>
                </c:pt>
                <c:pt idx="264">
                  <c:v>2.56</c:v>
                </c:pt>
                <c:pt idx="265">
                  <c:v>2.6</c:v>
                </c:pt>
                <c:pt idx="266">
                  <c:v>2.6</c:v>
                </c:pt>
                <c:pt idx="267">
                  <c:v>2.56</c:v>
                </c:pt>
                <c:pt idx="268">
                  <c:v>2.52</c:v>
                </c:pt>
                <c:pt idx="269">
                  <c:v>2.4500000000000002</c:v>
                </c:pt>
                <c:pt idx="270">
                  <c:v>2.52</c:v>
                </c:pt>
                <c:pt idx="271">
                  <c:v>2.5299999999999998</c:v>
                </c:pt>
                <c:pt idx="272">
                  <c:v>2.5299999999999998</c:v>
                </c:pt>
                <c:pt idx="273">
                  <c:v>2.52</c:v>
                </c:pt>
                <c:pt idx="274">
                  <c:v>2.48</c:v>
                </c:pt>
                <c:pt idx="275">
                  <c:v>2.4500000000000002</c:v>
                </c:pt>
                <c:pt idx="276">
                  <c:v>2.48</c:v>
                </c:pt>
                <c:pt idx="277">
                  <c:v>2.5</c:v>
                </c:pt>
                <c:pt idx="278">
                  <c:v>2.5299999999999998</c:v>
                </c:pt>
                <c:pt idx="279">
                  <c:v>2.5</c:v>
                </c:pt>
                <c:pt idx="280">
                  <c:v>2.52</c:v>
                </c:pt>
                <c:pt idx="281">
                  <c:v>2.5</c:v>
                </c:pt>
                <c:pt idx="282">
                  <c:v>2.5</c:v>
                </c:pt>
                <c:pt idx="283">
                  <c:v>2.5299999999999998</c:v>
                </c:pt>
                <c:pt idx="284">
                  <c:v>2.48</c:v>
                </c:pt>
                <c:pt idx="285">
                  <c:v>2.5099999999999998</c:v>
                </c:pt>
                <c:pt idx="286">
                  <c:v>2.48</c:v>
                </c:pt>
                <c:pt idx="287">
                  <c:v>2.5</c:v>
                </c:pt>
                <c:pt idx="288">
                  <c:v>2.52</c:v>
                </c:pt>
                <c:pt idx="289">
                  <c:v>2.5499999999999998</c:v>
                </c:pt>
                <c:pt idx="290">
                  <c:v>2.5499999999999998</c:v>
                </c:pt>
                <c:pt idx="291">
                  <c:v>2.5499999999999998</c:v>
                </c:pt>
                <c:pt idx="292">
                  <c:v>2.52</c:v>
                </c:pt>
                <c:pt idx="293">
                  <c:v>2.4700000000000002</c:v>
                </c:pt>
                <c:pt idx="294">
                  <c:v>2.4500000000000002</c:v>
                </c:pt>
                <c:pt idx="295">
                  <c:v>2.4700000000000002</c:v>
                </c:pt>
                <c:pt idx="296">
                  <c:v>2.4500000000000002</c:v>
                </c:pt>
                <c:pt idx="297">
                  <c:v>2.4500000000000002</c:v>
                </c:pt>
                <c:pt idx="298">
                  <c:v>2.46</c:v>
                </c:pt>
                <c:pt idx="299">
                  <c:v>2.4300000000000002</c:v>
                </c:pt>
                <c:pt idx="300">
                  <c:v>2.4500000000000002</c:v>
                </c:pt>
                <c:pt idx="301">
                  <c:v>2.46</c:v>
                </c:pt>
                <c:pt idx="302">
                  <c:v>2.4</c:v>
                </c:pt>
                <c:pt idx="303">
                  <c:v>2.41</c:v>
                </c:pt>
                <c:pt idx="304">
                  <c:v>2.31</c:v>
                </c:pt>
                <c:pt idx="305">
                  <c:v>2.2599999999999998</c:v>
                </c:pt>
                <c:pt idx="306">
                  <c:v>2.2400000000000002</c:v>
                </c:pt>
                <c:pt idx="307">
                  <c:v>2.2200000000000002</c:v>
                </c:pt>
                <c:pt idx="308">
                  <c:v>2.23</c:v>
                </c:pt>
                <c:pt idx="309">
                  <c:v>2.27</c:v>
                </c:pt>
                <c:pt idx="310">
                  <c:v>2.33</c:v>
                </c:pt>
                <c:pt idx="311">
                  <c:v>2.2999999999999998</c:v>
                </c:pt>
                <c:pt idx="312">
                  <c:v>2.33</c:v>
                </c:pt>
                <c:pt idx="313">
                  <c:v>2.33</c:v>
                </c:pt>
                <c:pt idx="314">
                  <c:v>2.35</c:v>
                </c:pt>
                <c:pt idx="315">
                  <c:v>2.36</c:v>
                </c:pt>
                <c:pt idx="316">
                  <c:v>2.35</c:v>
                </c:pt>
                <c:pt idx="317">
                  <c:v>2.31</c:v>
                </c:pt>
                <c:pt idx="318">
                  <c:v>2.35</c:v>
                </c:pt>
                <c:pt idx="319">
                  <c:v>2.4</c:v>
                </c:pt>
                <c:pt idx="320">
                  <c:v>2.4</c:v>
                </c:pt>
                <c:pt idx="321">
                  <c:v>2.41</c:v>
                </c:pt>
                <c:pt idx="322">
                  <c:v>2.4</c:v>
                </c:pt>
                <c:pt idx="323">
                  <c:v>2.38</c:v>
                </c:pt>
                <c:pt idx="324">
                  <c:v>2.38</c:v>
                </c:pt>
                <c:pt idx="325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C-4ED3-9A7C-3B1DA99CC9A1}"/>
            </c:ext>
          </c:extLst>
        </c:ser>
        <c:ser>
          <c:idx val="1"/>
          <c:order val="1"/>
          <c:tx>
            <c:strRef>
              <c:f>'B.1.3'!$C$1</c:f>
              <c:strCache>
                <c:ptCount val="1"/>
                <c:pt idx="0">
                  <c:v>5 Year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'B.1.3'!$C$4:$C$329</c:f>
              <c:numCache>
                <c:formatCode>0.00</c:formatCode>
                <c:ptCount val="326"/>
                <c:pt idx="0">
                  <c:v>2.25</c:v>
                </c:pt>
                <c:pt idx="1">
                  <c:v>2.25</c:v>
                </c:pt>
                <c:pt idx="2">
                  <c:v>2.27</c:v>
                </c:pt>
                <c:pt idx="3">
                  <c:v>2.29</c:v>
                </c:pt>
                <c:pt idx="4">
                  <c:v>2.29</c:v>
                </c:pt>
                <c:pt idx="5">
                  <c:v>2.33</c:v>
                </c:pt>
                <c:pt idx="6">
                  <c:v>2.3199999999999998</c:v>
                </c:pt>
                <c:pt idx="7">
                  <c:v>2.3199999999999998</c:v>
                </c:pt>
                <c:pt idx="8">
                  <c:v>2.35</c:v>
                </c:pt>
                <c:pt idx="9">
                  <c:v>2.36</c:v>
                </c:pt>
                <c:pt idx="10">
                  <c:v>2.39</c:v>
                </c:pt>
                <c:pt idx="11">
                  <c:v>2.4300000000000002</c:v>
                </c:pt>
                <c:pt idx="12">
                  <c:v>2.4500000000000002</c:v>
                </c:pt>
                <c:pt idx="13">
                  <c:v>2.46</c:v>
                </c:pt>
                <c:pt idx="14">
                  <c:v>2.4300000000000002</c:v>
                </c:pt>
                <c:pt idx="15">
                  <c:v>2.4300000000000002</c:v>
                </c:pt>
                <c:pt idx="16">
                  <c:v>2.41</c:v>
                </c:pt>
                <c:pt idx="17">
                  <c:v>2.4700000000000002</c:v>
                </c:pt>
                <c:pt idx="18">
                  <c:v>2.4900000000000002</c:v>
                </c:pt>
                <c:pt idx="19">
                  <c:v>2.5099999999999998</c:v>
                </c:pt>
                <c:pt idx="20">
                  <c:v>2.52</c:v>
                </c:pt>
                <c:pt idx="21">
                  <c:v>2.56</c:v>
                </c:pt>
                <c:pt idx="22">
                  <c:v>2.58</c:v>
                </c:pt>
                <c:pt idx="23">
                  <c:v>2.5</c:v>
                </c:pt>
                <c:pt idx="24">
                  <c:v>2.52</c:v>
                </c:pt>
                <c:pt idx="25">
                  <c:v>2.57</c:v>
                </c:pt>
                <c:pt idx="26">
                  <c:v>2.57</c:v>
                </c:pt>
                <c:pt idx="27">
                  <c:v>2.52</c:v>
                </c:pt>
                <c:pt idx="28">
                  <c:v>2.56</c:v>
                </c:pt>
                <c:pt idx="29">
                  <c:v>2.54</c:v>
                </c:pt>
                <c:pt idx="30">
                  <c:v>2.65</c:v>
                </c:pt>
                <c:pt idx="31">
                  <c:v>2.65</c:v>
                </c:pt>
                <c:pt idx="32">
                  <c:v>2.63</c:v>
                </c:pt>
                <c:pt idx="33">
                  <c:v>2.65</c:v>
                </c:pt>
                <c:pt idx="34">
                  <c:v>2.69</c:v>
                </c:pt>
                <c:pt idx="35">
                  <c:v>2.66</c:v>
                </c:pt>
                <c:pt idx="36">
                  <c:v>2.62</c:v>
                </c:pt>
                <c:pt idx="37">
                  <c:v>2.6</c:v>
                </c:pt>
                <c:pt idx="38">
                  <c:v>2.67</c:v>
                </c:pt>
                <c:pt idx="39">
                  <c:v>2.65</c:v>
                </c:pt>
                <c:pt idx="40">
                  <c:v>2.58</c:v>
                </c:pt>
                <c:pt idx="41">
                  <c:v>2.63</c:v>
                </c:pt>
                <c:pt idx="42">
                  <c:v>2.65</c:v>
                </c:pt>
                <c:pt idx="43">
                  <c:v>2.65</c:v>
                </c:pt>
                <c:pt idx="44">
                  <c:v>2.65</c:v>
                </c:pt>
                <c:pt idx="45">
                  <c:v>2.63</c:v>
                </c:pt>
                <c:pt idx="46">
                  <c:v>2.65</c:v>
                </c:pt>
                <c:pt idx="47">
                  <c:v>2.64</c:v>
                </c:pt>
                <c:pt idx="48">
                  <c:v>2.62</c:v>
                </c:pt>
                <c:pt idx="49">
                  <c:v>2.61</c:v>
                </c:pt>
                <c:pt idx="50">
                  <c:v>2.62</c:v>
                </c:pt>
                <c:pt idx="51">
                  <c:v>2.65</c:v>
                </c:pt>
                <c:pt idx="52">
                  <c:v>2.65</c:v>
                </c:pt>
                <c:pt idx="53">
                  <c:v>2.69</c:v>
                </c:pt>
                <c:pt idx="54">
                  <c:v>2.69</c:v>
                </c:pt>
                <c:pt idx="55">
                  <c:v>2.63</c:v>
                </c:pt>
                <c:pt idx="56">
                  <c:v>2.61</c:v>
                </c:pt>
                <c:pt idx="57">
                  <c:v>2.64</c:v>
                </c:pt>
                <c:pt idx="58">
                  <c:v>2.58</c:v>
                </c:pt>
                <c:pt idx="59">
                  <c:v>2.59</c:v>
                </c:pt>
                <c:pt idx="60">
                  <c:v>2.56</c:v>
                </c:pt>
                <c:pt idx="61">
                  <c:v>2.5499999999999998</c:v>
                </c:pt>
                <c:pt idx="62">
                  <c:v>2.6</c:v>
                </c:pt>
                <c:pt idx="63">
                  <c:v>2.61</c:v>
                </c:pt>
                <c:pt idx="64">
                  <c:v>2.64</c:v>
                </c:pt>
                <c:pt idx="65">
                  <c:v>2.58</c:v>
                </c:pt>
                <c:pt idx="66">
                  <c:v>2.6</c:v>
                </c:pt>
                <c:pt idx="67">
                  <c:v>2.62</c:v>
                </c:pt>
                <c:pt idx="68">
                  <c:v>2.62</c:v>
                </c:pt>
                <c:pt idx="69">
                  <c:v>2.67</c:v>
                </c:pt>
                <c:pt idx="70">
                  <c:v>2.67</c:v>
                </c:pt>
                <c:pt idx="71">
                  <c:v>2.69</c:v>
                </c:pt>
                <c:pt idx="72">
                  <c:v>2.68</c:v>
                </c:pt>
                <c:pt idx="73">
                  <c:v>2.73</c:v>
                </c:pt>
                <c:pt idx="74">
                  <c:v>2.77</c:v>
                </c:pt>
                <c:pt idx="75">
                  <c:v>2.8</c:v>
                </c:pt>
                <c:pt idx="76">
                  <c:v>2.83</c:v>
                </c:pt>
                <c:pt idx="77">
                  <c:v>2.83</c:v>
                </c:pt>
                <c:pt idx="78">
                  <c:v>2.84</c:v>
                </c:pt>
                <c:pt idx="79">
                  <c:v>2.82</c:v>
                </c:pt>
                <c:pt idx="80">
                  <c:v>2.8</c:v>
                </c:pt>
                <c:pt idx="81">
                  <c:v>2.79</c:v>
                </c:pt>
                <c:pt idx="82">
                  <c:v>2.82</c:v>
                </c:pt>
                <c:pt idx="83">
                  <c:v>2.8</c:v>
                </c:pt>
                <c:pt idx="84">
                  <c:v>2.78</c:v>
                </c:pt>
                <c:pt idx="85">
                  <c:v>2.78</c:v>
                </c:pt>
                <c:pt idx="86">
                  <c:v>2.78</c:v>
                </c:pt>
                <c:pt idx="87">
                  <c:v>2.81</c:v>
                </c:pt>
                <c:pt idx="88">
                  <c:v>2.84</c:v>
                </c:pt>
                <c:pt idx="89">
                  <c:v>2.83</c:v>
                </c:pt>
                <c:pt idx="90">
                  <c:v>2.84</c:v>
                </c:pt>
                <c:pt idx="91">
                  <c:v>2.85</c:v>
                </c:pt>
                <c:pt idx="92">
                  <c:v>2.92</c:v>
                </c:pt>
                <c:pt idx="93">
                  <c:v>2.94</c:v>
                </c:pt>
                <c:pt idx="94">
                  <c:v>2.94</c:v>
                </c:pt>
                <c:pt idx="95">
                  <c:v>2.9</c:v>
                </c:pt>
                <c:pt idx="96">
                  <c:v>2.9</c:v>
                </c:pt>
                <c:pt idx="97">
                  <c:v>2.9</c:v>
                </c:pt>
                <c:pt idx="98">
                  <c:v>2.83</c:v>
                </c:pt>
                <c:pt idx="99">
                  <c:v>2.82</c:v>
                </c:pt>
                <c:pt idx="100">
                  <c:v>2.76</c:v>
                </c:pt>
                <c:pt idx="101">
                  <c:v>2.58</c:v>
                </c:pt>
                <c:pt idx="102">
                  <c:v>2.67</c:v>
                </c:pt>
                <c:pt idx="103">
                  <c:v>2.68</c:v>
                </c:pt>
                <c:pt idx="104">
                  <c:v>2.74</c:v>
                </c:pt>
                <c:pt idx="105">
                  <c:v>2.78</c:v>
                </c:pt>
                <c:pt idx="106">
                  <c:v>2.76</c:v>
                </c:pt>
                <c:pt idx="107">
                  <c:v>2.81</c:v>
                </c:pt>
                <c:pt idx="108">
                  <c:v>2.77</c:v>
                </c:pt>
                <c:pt idx="109">
                  <c:v>2.77</c:v>
                </c:pt>
                <c:pt idx="110">
                  <c:v>2.8</c:v>
                </c:pt>
                <c:pt idx="111">
                  <c:v>2.81</c:v>
                </c:pt>
                <c:pt idx="112">
                  <c:v>2.85</c:v>
                </c:pt>
                <c:pt idx="113">
                  <c:v>2.81</c:v>
                </c:pt>
                <c:pt idx="114">
                  <c:v>2.81</c:v>
                </c:pt>
                <c:pt idx="115">
                  <c:v>2.8</c:v>
                </c:pt>
                <c:pt idx="116">
                  <c:v>2.77</c:v>
                </c:pt>
                <c:pt idx="117">
                  <c:v>2.8</c:v>
                </c:pt>
                <c:pt idx="118">
                  <c:v>2.77</c:v>
                </c:pt>
                <c:pt idx="119">
                  <c:v>2.77</c:v>
                </c:pt>
                <c:pt idx="120">
                  <c:v>2.75</c:v>
                </c:pt>
                <c:pt idx="121">
                  <c:v>2.75</c:v>
                </c:pt>
                <c:pt idx="122">
                  <c:v>2.71</c:v>
                </c:pt>
                <c:pt idx="123">
                  <c:v>2.73</c:v>
                </c:pt>
                <c:pt idx="124">
                  <c:v>2.73</c:v>
                </c:pt>
                <c:pt idx="125">
                  <c:v>2.75</c:v>
                </c:pt>
                <c:pt idx="126">
                  <c:v>2.72</c:v>
                </c:pt>
                <c:pt idx="127">
                  <c:v>2.74</c:v>
                </c:pt>
                <c:pt idx="128">
                  <c:v>2.71</c:v>
                </c:pt>
                <c:pt idx="129">
                  <c:v>2.75</c:v>
                </c:pt>
                <c:pt idx="130">
                  <c:v>2.77</c:v>
                </c:pt>
                <c:pt idx="131">
                  <c:v>2.74</c:v>
                </c:pt>
                <c:pt idx="132">
                  <c:v>2.75</c:v>
                </c:pt>
                <c:pt idx="133">
                  <c:v>2.73</c:v>
                </c:pt>
                <c:pt idx="134">
                  <c:v>2.75</c:v>
                </c:pt>
                <c:pt idx="135">
                  <c:v>2.76</c:v>
                </c:pt>
                <c:pt idx="136">
                  <c:v>2.77</c:v>
                </c:pt>
                <c:pt idx="137">
                  <c:v>2.74</c:v>
                </c:pt>
                <c:pt idx="138">
                  <c:v>2.77</c:v>
                </c:pt>
                <c:pt idx="139">
                  <c:v>2.83</c:v>
                </c:pt>
                <c:pt idx="140">
                  <c:v>2.83</c:v>
                </c:pt>
                <c:pt idx="141">
                  <c:v>2.82</c:v>
                </c:pt>
                <c:pt idx="142">
                  <c:v>2.86</c:v>
                </c:pt>
                <c:pt idx="143">
                  <c:v>2.84</c:v>
                </c:pt>
                <c:pt idx="144">
                  <c:v>2.85</c:v>
                </c:pt>
                <c:pt idx="145">
                  <c:v>2.85</c:v>
                </c:pt>
                <c:pt idx="146">
                  <c:v>2.87</c:v>
                </c:pt>
                <c:pt idx="147">
                  <c:v>2.85</c:v>
                </c:pt>
                <c:pt idx="148">
                  <c:v>2.82</c:v>
                </c:pt>
                <c:pt idx="149">
                  <c:v>2.8</c:v>
                </c:pt>
                <c:pt idx="150">
                  <c:v>2.84</c:v>
                </c:pt>
                <c:pt idx="151">
                  <c:v>2.83</c:v>
                </c:pt>
                <c:pt idx="152">
                  <c:v>2.8</c:v>
                </c:pt>
                <c:pt idx="153">
                  <c:v>2.75</c:v>
                </c:pt>
                <c:pt idx="154">
                  <c:v>2.75</c:v>
                </c:pt>
                <c:pt idx="155">
                  <c:v>2.77</c:v>
                </c:pt>
                <c:pt idx="156">
                  <c:v>2.73</c:v>
                </c:pt>
                <c:pt idx="157">
                  <c:v>2.75</c:v>
                </c:pt>
                <c:pt idx="158">
                  <c:v>2.75</c:v>
                </c:pt>
                <c:pt idx="159">
                  <c:v>2.7</c:v>
                </c:pt>
                <c:pt idx="160">
                  <c:v>2.73</c:v>
                </c:pt>
                <c:pt idx="161">
                  <c:v>2.7</c:v>
                </c:pt>
                <c:pt idx="162">
                  <c:v>2.72</c:v>
                </c:pt>
                <c:pt idx="163">
                  <c:v>2.72</c:v>
                </c:pt>
                <c:pt idx="164">
                  <c:v>2.74</c:v>
                </c:pt>
                <c:pt idx="165">
                  <c:v>2.77</c:v>
                </c:pt>
                <c:pt idx="166">
                  <c:v>2.78</c:v>
                </c:pt>
                <c:pt idx="167">
                  <c:v>2.75</c:v>
                </c:pt>
                <c:pt idx="168">
                  <c:v>2.74</c:v>
                </c:pt>
                <c:pt idx="169">
                  <c:v>2.78</c:v>
                </c:pt>
                <c:pt idx="170">
                  <c:v>2.77</c:v>
                </c:pt>
                <c:pt idx="171">
                  <c:v>2.76</c:v>
                </c:pt>
                <c:pt idx="172">
                  <c:v>2.82</c:v>
                </c:pt>
                <c:pt idx="173">
                  <c:v>2.83</c:v>
                </c:pt>
                <c:pt idx="174">
                  <c:v>2.87</c:v>
                </c:pt>
                <c:pt idx="175">
                  <c:v>2.87</c:v>
                </c:pt>
                <c:pt idx="176">
                  <c:v>2.87</c:v>
                </c:pt>
                <c:pt idx="177">
                  <c:v>2.9</c:v>
                </c:pt>
                <c:pt idx="178">
                  <c:v>2.89</c:v>
                </c:pt>
                <c:pt idx="179">
                  <c:v>2.94</c:v>
                </c:pt>
                <c:pt idx="180">
                  <c:v>2.96</c:v>
                </c:pt>
                <c:pt idx="181">
                  <c:v>2.96</c:v>
                </c:pt>
                <c:pt idx="182">
                  <c:v>2.95</c:v>
                </c:pt>
                <c:pt idx="183">
                  <c:v>2.96</c:v>
                </c:pt>
                <c:pt idx="184">
                  <c:v>2.99</c:v>
                </c:pt>
                <c:pt idx="185">
                  <c:v>2.96</c:v>
                </c:pt>
                <c:pt idx="186">
                  <c:v>2.96</c:v>
                </c:pt>
                <c:pt idx="187">
                  <c:v>2.94</c:v>
                </c:pt>
                <c:pt idx="188">
                  <c:v>2.96</c:v>
                </c:pt>
                <c:pt idx="189">
                  <c:v>2.94</c:v>
                </c:pt>
                <c:pt idx="190">
                  <c:v>3.02</c:v>
                </c:pt>
                <c:pt idx="191">
                  <c:v>3.05</c:v>
                </c:pt>
                <c:pt idx="192">
                  <c:v>3.07</c:v>
                </c:pt>
                <c:pt idx="193">
                  <c:v>3.05</c:v>
                </c:pt>
                <c:pt idx="194">
                  <c:v>3.05</c:v>
                </c:pt>
                <c:pt idx="195">
                  <c:v>3</c:v>
                </c:pt>
                <c:pt idx="196">
                  <c:v>3</c:v>
                </c:pt>
                <c:pt idx="197">
                  <c:v>3.01</c:v>
                </c:pt>
                <c:pt idx="198">
                  <c:v>3.02</c:v>
                </c:pt>
                <c:pt idx="199">
                  <c:v>3.04</c:v>
                </c:pt>
                <c:pt idx="200">
                  <c:v>3.03</c:v>
                </c:pt>
                <c:pt idx="201">
                  <c:v>3.05</c:v>
                </c:pt>
                <c:pt idx="202">
                  <c:v>3.05</c:v>
                </c:pt>
                <c:pt idx="203">
                  <c:v>3.01</c:v>
                </c:pt>
                <c:pt idx="204">
                  <c:v>2.94</c:v>
                </c:pt>
                <c:pt idx="205">
                  <c:v>2.98</c:v>
                </c:pt>
                <c:pt idx="206">
                  <c:v>2.91</c:v>
                </c:pt>
                <c:pt idx="207">
                  <c:v>2.91</c:v>
                </c:pt>
                <c:pt idx="208">
                  <c:v>2.94</c:v>
                </c:pt>
                <c:pt idx="209">
                  <c:v>2.98</c:v>
                </c:pt>
                <c:pt idx="210">
                  <c:v>2.96</c:v>
                </c:pt>
                <c:pt idx="211">
                  <c:v>3.04</c:v>
                </c:pt>
                <c:pt idx="212">
                  <c:v>3.03</c:v>
                </c:pt>
                <c:pt idx="213">
                  <c:v>3.05</c:v>
                </c:pt>
                <c:pt idx="214">
                  <c:v>3.07</c:v>
                </c:pt>
                <c:pt idx="215">
                  <c:v>3.09</c:v>
                </c:pt>
                <c:pt idx="216">
                  <c:v>3.05</c:v>
                </c:pt>
                <c:pt idx="217">
                  <c:v>2.99</c:v>
                </c:pt>
                <c:pt idx="218">
                  <c:v>2.95</c:v>
                </c:pt>
                <c:pt idx="219">
                  <c:v>2.94</c:v>
                </c:pt>
                <c:pt idx="220">
                  <c:v>2.9</c:v>
                </c:pt>
                <c:pt idx="221">
                  <c:v>2.87</c:v>
                </c:pt>
                <c:pt idx="222">
                  <c:v>2.88</c:v>
                </c:pt>
                <c:pt idx="223">
                  <c:v>2.89</c:v>
                </c:pt>
                <c:pt idx="224">
                  <c:v>2.88</c:v>
                </c:pt>
                <c:pt idx="225">
                  <c:v>2.9</c:v>
                </c:pt>
                <c:pt idx="226">
                  <c:v>2.89</c:v>
                </c:pt>
                <c:pt idx="227">
                  <c:v>2.87</c:v>
                </c:pt>
                <c:pt idx="228">
                  <c:v>2.85</c:v>
                </c:pt>
                <c:pt idx="229">
                  <c:v>2.84</c:v>
                </c:pt>
                <c:pt idx="230">
                  <c:v>2.83</c:v>
                </c:pt>
                <c:pt idx="231">
                  <c:v>2.79</c:v>
                </c:pt>
                <c:pt idx="232">
                  <c:v>2.75</c:v>
                </c:pt>
                <c:pt idx="233">
                  <c:v>2.7</c:v>
                </c:pt>
                <c:pt idx="234">
                  <c:v>2.71</c:v>
                </c:pt>
                <c:pt idx="235">
                  <c:v>2.75</c:v>
                </c:pt>
                <c:pt idx="236">
                  <c:v>2.77</c:v>
                </c:pt>
                <c:pt idx="237">
                  <c:v>2.75</c:v>
                </c:pt>
                <c:pt idx="238">
                  <c:v>2.73</c:v>
                </c:pt>
                <c:pt idx="239">
                  <c:v>2.69</c:v>
                </c:pt>
                <c:pt idx="240">
                  <c:v>2.65</c:v>
                </c:pt>
                <c:pt idx="241">
                  <c:v>2.62</c:v>
                </c:pt>
                <c:pt idx="242">
                  <c:v>2.65</c:v>
                </c:pt>
                <c:pt idx="243">
                  <c:v>2.64</c:v>
                </c:pt>
                <c:pt idx="244">
                  <c:v>2.58</c:v>
                </c:pt>
                <c:pt idx="245">
                  <c:v>2.67</c:v>
                </c:pt>
                <c:pt idx="246">
                  <c:v>2.6</c:v>
                </c:pt>
                <c:pt idx="247">
                  <c:v>2.56</c:v>
                </c:pt>
                <c:pt idx="248">
                  <c:v>2.5099999999999998</c:v>
                </c:pt>
                <c:pt idx="249">
                  <c:v>2.4900000000000002</c:v>
                </c:pt>
                <c:pt idx="250">
                  <c:v>2.37</c:v>
                </c:pt>
                <c:pt idx="251">
                  <c:v>2.4900000000000002</c:v>
                </c:pt>
                <c:pt idx="252">
                  <c:v>2.5299999999999998</c:v>
                </c:pt>
                <c:pt idx="253">
                  <c:v>2.58</c:v>
                </c:pt>
                <c:pt idx="254">
                  <c:v>2.57</c:v>
                </c:pt>
                <c:pt idx="255">
                  <c:v>2.56</c:v>
                </c:pt>
                <c:pt idx="256">
                  <c:v>2.52</c:v>
                </c:pt>
                <c:pt idx="257">
                  <c:v>2.5299999999999998</c:v>
                </c:pt>
                <c:pt idx="258">
                  <c:v>2.5299999999999998</c:v>
                </c:pt>
                <c:pt idx="259">
                  <c:v>2.54</c:v>
                </c:pt>
                <c:pt idx="260">
                  <c:v>2.58</c:v>
                </c:pt>
                <c:pt idx="261">
                  <c:v>2.62</c:v>
                </c:pt>
                <c:pt idx="262">
                  <c:v>2.57</c:v>
                </c:pt>
                <c:pt idx="263">
                  <c:v>2.59</c:v>
                </c:pt>
                <c:pt idx="264">
                  <c:v>2.5499999999999998</c:v>
                </c:pt>
                <c:pt idx="265">
                  <c:v>2.59</c:v>
                </c:pt>
                <c:pt idx="266">
                  <c:v>2.58</c:v>
                </c:pt>
                <c:pt idx="267">
                  <c:v>2.5499999999999998</c:v>
                </c:pt>
                <c:pt idx="268">
                  <c:v>2.4900000000000002</c:v>
                </c:pt>
                <c:pt idx="269">
                  <c:v>2.4300000000000002</c:v>
                </c:pt>
                <c:pt idx="270">
                  <c:v>2.5099999999999998</c:v>
                </c:pt>
                <c:pt idx="271">
                  <c:v>2.5299999999999998</c:v>
                </c:pt>
                <c:pt idx="272">
                  <c:v>2.5099999999999998</c:v>
                </c:pt>
                <c:pt idx="273">
                  <c:v>2.5</c:v>
                </c:pt>
                <c:pt idx="274">
                  <c:v>2.46</c:v>
                </c:pt>
                <c:pt idx="275">
                  <c:v>2.44</c:v>
                </c:pt>
                <c:pt idx="276">
                  <c:v>2.4700000000000002</c:v>
                </c:pt>
                <c:pt idx="277">
                  <c:v>2.4900000000000002</c:v>
                </c:pt>
                <c:pt idx="278">
                  <c:v>2.5299999999999998</c:v>
                </c:pt>
                <c:pt idx="279">
                  <c:v>2.48</c:v>
                </c:pt>
                <c:pt idx="280">
                  <c:v>2.4900000000000002</c:v>
                </c:pt>
                <c:pt idx="281">
                  <c:v>2.4700000000000002</c:v>
                </c:pt>
                <c:pt idx="282">
                  <c:v>2.4700000000000002</c:v>
                </c:pt>
                <c:pt idx="283">
                  <c:v>2.5099999999999998</c:v>
                </c:pt>
                <c:pt idx="284">
                  <c:v>2.4700000000000002</c:v>
                </c:pt>
                <c:pt idx="285">
                  <c:v>2.48</c:v>
                </c:pt>
                <c:pt idx="286">
                  <c:v>2.4500000000000002</c:v>
                </c:pt>
                <c:pt idx="287">
                  <c:v>2.4900000000000002</c:v>
                </c:pt>
                <c:pt idx="288">
                  <c:v>2.52</c:v>
                </c:pt>
                <c:pt idx="289">
                  <c:v>2.56</c:v>
                </c:pt>
                <c:pt idx="290">
                  <c:v>2.5299999999999998</c:v>
                </c:pt>
                <c:pt idx="291">
                  <c:v>2.5299999999999998</c:v>
                </c:pt>
                <c:pt idx="292">
                  <c:v>2.4900000000000002</c:v>
                </c:pt>
                <c:pt idx="293">
                  <c:v>2.44</c:v>
                </c:pt>
                <c:pt idx="294">
                  <c:v>2.42</c:v>
                </c:pt>
                <c:pt idx="295">
                  <c:v>2.44</c:v>
                </c:pt>
                <c:pt idx="296">
                  <c:v>2.41</c:v>
                </c:pt>
                <c:pt idx="297">
                  <c:v>2.42</c:v>
                </c:pt>
                <c:pt idx="298">
                  <c:v>2.4300000000000002</c:v>
                </c:pt>
                <c:pt idx="299">
                  <c:v>2.4</c:v>
                </c:pt>
                <c:pt idx="300">
                  <c:v>2.42</c:v>
                </c:pt>
                <c:pt idx="301">
                  <c:v>2.42</c:v>
                </c:pt>
                <c:pt idx="302">
                  <c:v>2.34</c:v>
                </c:pt>
                <c:pt idx="303">
                  <c:v>2.34</c:v>
                </c:pt>
                <c:pt idx="304">
                  <c:v>2.2400000000000002</c:v>
                </c:pt>
                <c:pt idx="305">
                  <c:v>2.21</c:v>
                </c:pt>
                <c:pt idx="306">
                  <c:v>2.1800000000000002</c:v>
                </c:pt>
                <c:pt idx="307">
                  <c:v>2.1800000000000002</c:v>
                </c:pt>
                <c:pt idx="308">
                  <c:v>2.2000000000000002</c:v>
                </c:pt>
                <c:pt idx="309">
                  <c:v>2.23</c:v>
                </c:pt>
                <c:pt idx="310">
                  <c:v>2.31</c:v>
                </c:pt>
                <c:pt idx="311">
                  <c:v>2.2799999999999998</c:v>
                </c:pt>
                <c:pt idx="312">
                  <c:v>2.3199999999999998</c:v>
                </c:pt>
                <c:pt idx="313">
                  <c:v>2.3199999999999998</c:v>
                </c:pt>
                <c:pt idx="314">
                  <c:v>2.31</c:v>
                </c:pt>
                <c:pt idx="315">
                  <c:v>2.33</c:v>
                </c:pt>
                <c:pt idx="316">
                  <c:v>2.31</c:v>
                </c:pt>
                <c:pt idx="317">
                  <c:v>2.2799999999999998</c:v>
                </c:pt>
                <c:pt idx="318">
                  <c:v>2.31</c:v>
                </c:pt>
                <c:pt idx="319">
                  <c:v>2.38</c:v>
                </c:pt>
                <c:pt idx="320">
                  <c:v>2.37</c:v>
                </c:pt>
                <c:pt idx="321">
                  <c:v>2.41</c:v>
                </c:pt>
                <c:pt idx="322">
                  <c:v>2.4</c:v>
                </c:pt>
                <c:pt idx="323">
                  <c:v>2.38</c:v>
                </c:pt>
                <c:pt idx="324">
                  <c:v>2.39</c:v>
                </c:pt>
                <c:pt idx="325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C-4ED3-9A7C-3B1DA99CC9A1}"/>
            </c:ext>
          </c:extLst>
        </c:ser>
        <c:ser>
          <c:idx val="2"/>
          <c:order val="2"/>
          <c:tx>
            <c:strRef>
              <c:f>'B.1.3'!$D$1</c:f>
              <c:strCache>
                <c:ptCount val="1"/>
                <c:pt idx="0">
                  <c:v>10 Year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'B.1.3'!$D$4:$D$329</c:f>
              <c:numCache>
                <c:formatCode>0.00</c:formatCode>
                <c:ptCount val="326"/>
                <c:pt idx="0">
                  <c:v>2.46</c:v>
                </c:pt>
                <c:pt idx="1">
                  <c:v>2.44</c:v>
                </c:pt>
                <c:pt idx="2">
                  <c:v>2.46</c:v>
                </c:pt>
                <c:pt idx="3">
                  <c:v>2.4700000000000002</c:v>
                </c:pt>
                <c:pt idx="4">
                  <c:v>2.4900000000000002</c:v>
                </c:pt>
                <c:pt idx="5">
                  <c:v>2.5499999999999998</c:v>
                </c:pt>
                <c:pt idx="6">
                  <c:v>2.5499999999999998</c:v>
                </c:pt>
                <c:pt idx="7">
                  <c:v>2.54</c:v>
                </c:pt>
                <c:pt idx="8">
                  <c:v>2.5499999999999998</c:v>
                </c:pt>
                <c:pt idx="9">
                  <c:v>2.54</c:v>
                </c:pt>
                <c:pt idx="10">
                  <c:v>2.57</c:v>
                </c:pt>
                <c:pt idx="11">
                  <c:v>2.62</c:v>
                </c:pt>
                <c:pt idx="12">
                  <c:v>2.64</c:v>
                </c:pt>
                <c:pt idx="13">
                  <c:v>2.66</c:v>
                </c:pt>
                <c:pt idx="14">
                  <c:v>2.63</c:v>
                </c:pt>
                <c:pt idx="15">
                  <c:v>2.65</c:v>
                </c:pt>
                <c:pt idx="16">
                  <c:v>2.63</c:v>
                </c:pt>
                <c:pt idx="17">
                  <c:v>2.66</c:v>
                </c:pt>
                <c:pt idx="18">
                  <c:v>2.7</c:v>
                </c:pt>
                <c:pt idx="19">
                  <c:v>2.73</c:v>
                </c:pt>
                <c:pt idx="20">
                  <c:v>2.72</c:v>
                </c:pt>
                <c:pt idx="21">
                  <c:v>2.78</c:v>
                </c:pt>
                <c:pt idx="22">
                  <c:v>2.84</c:v>
                </c:pt>
                <c:pt idx="23">
                  <c:v>2.77</c:v>
                </c:pt>
                <c:pt idx="24">
                  <c:v>2.79</c:v>
                </c:pt>
                <c:pt idx="25">
                  <c:v>2.84</c:v>
                </c:pt>
                <c:pt idx="26">
                  <c:v>2.85</c:v>
                </c:pt>
                <c:pt idx="27">
                  <c:v>2.83</c:v>
                </c:pt>
                <c:pt idx="28">
                  <c:v>2.86</c:v>
                </c:pt>
                <c:pt idx="29">
                  <c:v>2.83</c:v>
                </c:pt>
                <c:pt idx="30">
                  <c:v>2.91</c:v>
                </c:pt>
                <c:pt idx="31">
                  <c:v>2.9</c:v>
                </c:pt>
                <c:pt idx="32">
                  <c:v>2.87</c:v>
                </c:pt>
                <c:pt idx="33">
                  <c:v>2.88</c:v>
                </c:pt>
                <c:pt idx="34">
                  <c:v>2.94</c:v>
                </c:pt>
                <c:pt idx="35">
                  <c:v>2.92</c:v>
                </c:pt>
                <c:pt idx="36">
                  <c:v>2.88</c:v>
                </c:pt>
                <c:pt idx="37">
                  <c:v>2.86</c:v>
                </c:pt>
                <c:pt idx="38">
                  <c:v>2.9</c:v>
                </c:pt>
                <c:pt idx="39">
                  <c:v>2.87</c:v>
                </c:pt>
                <c:pt idx="40">
                  <c:v>2.81</c:v>
                </c:pt>
                <c:pt idx="41">
                  <c:v>2.86</c:v>
                </c:pt>
                <c:pt idx="42">
                  <c:v>2.88</c:v>
                </c:pt>
                <c:pt idx="43">
                  <c:v>2.88</c:v>
                </c:pt>
                <c:pt idx="44">
                  <c:v>2.89</c:v>
                </c:pt>
                <c:pt idx="45">
                  <c:v>2.86</c:v>
                </c:pt>
                <c:pt idx="46">
                  <c:v>2.9</c:v>
                </c:pt>
                <c:pt idx="47">
                  <c:v>2.87</c:v>
                </c:pt>
                <c:pt idx="48">
                  <c:v>2.84</c:v>
                </c:pt>
                <c:pt idx="49">
                  <c:v>2.81</c:v>
                </c:pt>
                <c:pt idx="50">
                  <c:v>2.82</c:v>
                </c:pt>
                <c:pt idx="51">
                  <c:v>2.85</c:v>
                </c:pt>
                <c:pt idx="52">
                  <c:v>2.85</c:v>
                </c:pt>
                <c:pt idx="53">
                  <c:v>2.89</c:v>
                </c:pt>
                <c:pt idx="54">
                  <c:v>2.89</c:v>
                </c:pt>
                <c:pt idx="55">
                  <c:v>2.83</c:v>
                </c:pt>
                <c:pt idx="56">
                  <c:v>2.82</c:v>
                </c:pt>
                <c:pt idx="57">
                  <c:v>2.85</c:v>
                </c:pt>
                <c:pt idx="58">
                  <c:v>2.78</c:v>
                </c:pt>
                <c:pt idx="59">
                  <c:v>2.77</c:v>
                </c:pt>
                <c:pt idx="60">
                  <c:v>2.74</c:v>
                </c:pt>
                <c:pt idx="61">
                  <c:v>2.73</c:v>
                </c:pt>
                <c:pt idx="62">
                  <c:v>2.79</c:v>
                </c:pt>
                <c:pt idx="63">
                  <c:v>2.79</c:v>
                </c:pt>
                <c:pt idx="64">
                  <c:v>2.83</c:v>
                </c:pt>
                <c:pt idx="65">
                  <c:v>2.77</c:v>
                </c:pt>
                <c:pt idx="66">
                  <c:v>2.78</c:v>
                </c:pt>
                <c:pt idx="67">
                  <c:v>2.8</c:v>
                </c:pt>
                <c:pt idx="68">
                  <c:v>2.79</c:v>
                </c:pt>
                <c:pt idx="69">
                  <c:v>2.83</c:v>
                </c:pt>
                <c:pt idx="70">
                  <c:v>2.82</c:v>
                </c:pt>
                <c:pt idx="71">
                  <c:v>2.83</c:v>
                </c:pt>
                <c:pt idx="72">
                  <c:v>2.82</c:v>
                </c:pt>
                <c:pt idx="73">
                  <c:v>2.87</c:v>
                </c:pt>
                <c:pt idx="74">
                  <c:v>2.92</c:v>
                </c:pt>
                <c:pt idx="75">
                  <c:v>2.96</c:v>
                </c:pt>
                <c:pt idx="76">
                  <c:v>2.98</c:v>
                </c:pt>
                <c:pt idx="77">
                  <c:v>3</c:v>
                </c:pt>
                <c:pt idx="78">
                  <c:v>3.03</c:v>
                </c:pt>
                <c:pt idx="79">
                  <c:v>3</c:v>
                </c:pt>
                <c:pt idx="80">
                  <c:v>2.96</c:v>
                </c:pt>
                <c:pt idx="81">
                  <c:v>2.95</c:v>
                </c:pt>
                <c:pt idx="82">
                  <c:v>2.97</c:v>
                </c:pt>
                <c:pt idx="83">
                  <c:v>2.97</c:v>
                </c:pt>
                <c:pt idx="84">
                  <c:v>2.94</c:v>
                </c:pt>
                <c:pt idx="85">
                  <c:v>2.95</c:v>
                </c:pt>
                <c:pt idx="86">
                  <c:v>2.95</c:v>
                </c:pt>
                <c:pt idx="87">
                  <c:v>2.97</c:v>
                </c:pt>
                <c:pt idx="88">
                  <c:v>3</c:v>
                </c:pt>
                <c:pt idx="89">
                  <c:v>2.97</c:v>
                </c:pt>
                <c:pt idx="90">
                  <c:v>2.97</c:v>
                </c:pt>
                <c:pt idx="91">
                  <c:v>3</c:v>
                </c:pt>
                <c:pt idx="92">
                  <c:v>3.08</c:v>
                </c:pt>
                <c:pt idx="93">
                  <c:v>3.09</c:v>
                </c:pt>
                <c:pt idx="94">
                  <c:v>3.11</c:v>
                </c:pt>
                <c:pt idx="95">
                  <c:v>3.06</c:v>
                </c:pt>
                <c:pt idx="96">
                  <c:v>3.06</c:v>
                </c:pt>
                <c:pt idx="97">
                  <c:v>3.06</c:v>
                </c:pt>
                <c:pt idx="98">
                  <c:v>3.01</c:v>
                </c:pt>
                <c:pt idx="99">
                  <c:v>2.98</c:v>
                </c:pt>
                <c:pt idx="100">
                  <c:v>2.93</c:v>
                </c:pt>
                <c:pt idx="101">
                  <c:v>2.77</c:v>
                </c:pt>
                <c:pt idx="102">
                  <c:v>2.84</c:v>
                </c:pt>
                <c:pt idx="103">
                  <c:v>2.83</c:v>
                </c:pt>
                <c:pt idx="104">
                  <c:v>2.89</c:v>
                </c:pt>
                <c:pt idx="105">
                  <c:v>2.94</c:v>
                </c:pt>
                <c:pt idx="106">
                  <c:v>2.92</c:v>
                </c:pt>
                <c:pt idx="107">
                  <c:v>2.97</c:v>
                </c:pt>
                <c:pt idx="108">
                  <c:v>2.93</c:v>
                </c:pt>
                <c:pt idx="109">
                  <c:v>2.93</c:v>
                </c:pt>
                <c:pt idx="110">
                  <c:v>2.96</c:v>
                </c:pt>
                <c:pt idx="111">
                  <c:v>2.96</c:v>
                </c:pt>
                <c:pt idx="112">
                  <c:v>2.98</c:v>
                </c:pt>
                <c:pt idx="113">
                  <c:v>2.94</c:v>
                </c:pt>
                <c:pt idx="114">
                  <c:v>2.93</c:v>
                </c:pt>
                <c:pt idx="115">
                  <c:v>2.92</c:v>
                </c:pt>
                <c:pt idx="116">
                  <c:v>2.89</c:v>
                </c:pt>
                <c:pt idx="117">
                  <c:v>2.93</c:v>
                </c:pt>
                <c:pt idx="118">
                  <c:v>2.9</c:v>
                </c:pt>
                <c:pt idx="119">
                  <c:v>2.9</c:v>
                </c:pt>
                <c:pt idx="120">
                  <c:v>2.87</c:v>
                </c:pt>
                <c:pt idx="121">
                  <c:v>2.88</c:v>
                </c:pt>
                <c:pt idx="122">
                  <c:v>2.83</c:v>
                </c:pt>
                <c:pt idx="123">
                  <c:v>2.84</c:v>
                </c:pt>
                <c:pt idx="124">
                  <c:v>2.85</c:v>
                </c:pt>
                <c:pt idx="125">
                  <c:v>2.87</c:v>
                </c:pt>
                <c:pt idx="126">
                  <c:v>2.83</c:v>
                </c:pt>
                <c:pt idx="127">
                  <c:v>2.84</c:v>
                </c:pt>
                <c:pt idx="128">
                  <c:v>2.82</c:v>
                </c:pt>
                <c:pt idx="129">
                  <c:v>2.86</c:v>
                </c:pt>
                <c:pt idx="130">
                  <c:v>2.87</c:v>
                </c:pt>
                <c:pt idx="131">
                  <c:v>2.85</c:v>
                </c:pt>
                <c:pt idx="132">
                  <c:v>2.85</c:v>
                </c:pt>
                <c:pt idx="133">
                  <c:v>2.83</c:v>
                </c:pt>
                <c:pt idx="134">
                  <c:v>2.85</c:v>
                </c:pt>
                <c:pt idx="135">
                  <c:v>2.86</c:v>
                </c:pt>
                <c:pt idx="136">
                  <c:v>2.88</c:v>
                </c:pt>
                <c:pt idx="137">
                  <c:v>2.84</c:v>
                </c:pt>
                <c:pt idx="138">
                  <c:v>2.89</c:v>
                </c:pt>
                <c:pt idx="139">
                  <c:v>2.96</c:v>
                </c:pt>
                <c:pt idx="140">
                  <c:v>2.95</c:v>
                </c:pt>
                <c:pt idx="141">
                  <c:v>2.94</c:v>
                </c:pt>
                <c:pt idx="142">
                  <c:v>2.98</c:v>
                </c:pt>
                <c:pt idx="143">
                  <c:v>2.96</c:v>
                </c:pt>
                <c:pt idx="144">
                  <c:v>2.98</c:v>
                </c:pt>
                <c:pt idx="145">
                  <c:v>2.96</c:v>
                </c:pt>
                <c:pt idx="146">
                  <c:v>3</c:v>
                </c:pt>
                <c:pt idx="147">
                  <c:v>2.98</c:v>
                </c:pt>
                <c:pt idx="148">
                  <c:v>2.95</c:v>
                </c:pt>
                <c:pt idx="149">
                  <c:v>2.94</c:v>
                </c:pt>
                <c:pt idx="150">
                  <c:v>2.98</c:v>
                </c:pt>
                <c:pt idx="151">
                  <c:v>2.96</c:v>
                </c:pt>
                <c:pt idx="152">
                  <c:v>2.93</c:v>
                </c:pt>
                <c:pt idx="153">
                  <c:v>2.87</c:v>
                </c:pt>
                <c:pt idx="154">
                  <c:v>2.88</c:v>
                </c:pt>
                <c:pt idx="155">
                  <c:v>2.89</c:v>
                </c:pt>
                <c:pt idx="156">
                  <c:v>2.86</c:v>
                </c:pt>
                <c:pt idx="157">
                  <c:v>2.87</c:v>
                </c:pt>
                <c:pt idx="158">
                  <c:v>2.87</c:v>
                </c:pt>
                <c:pt idx="159">
                  <c:v>2.82</c:v>
                </c:pt>
                <c:pt idx="160">
                  <c:v>2.85</c:v>
                </c:pt>
                <c:pt idx="161">
                  <c:v>2.82</c:v>
                </c:pt>
                <c:pt idx="162">
                  <c:v>2.82</c:v>
                </c:pt>
                <c:pt idx="163">
                  <c:v>2.82</c:v>
                </c:pt>
                <c:pt idx="164">
                  <c:v>2.85</c:v>
                </c:pt>
                <c:pt idx="165">
                  <c:v>2.88</c:v>
                </c:pt>
                <c:pt idx="166">
                  <c:v>2.89</c:v>
                </c:pt>
                <c:pt idx="167">
                  <c:v>2.86</c:v>
                </c:pt>
                <c:pt idx="168">
                  <c:v>2.86</c:v>
                </c:pt>
                <c:pt idx="169">
                  <c:v>2.9</c:v>
                </c:pt>
                <c:pt idx="170">
                  <c:v>2.9</c:v>
                </c:pt>
                <c:pt idx="171">
                  <c:v>2.88</c:v>
                </c:pt>
                <c:pt idx="172">
                  <c:v>2.94</c:v>
                </c:pt>
                <c:pt idx="173">
                  <c:v>2.94</c:v>
                </c:pt>
                <c:pt idx="174">
                  <c:v>2.98</c:v>
                </c:pt>
                <c:pt idx="175">
                  <c:v>2.97</c:v>
                </c:pt>
                <c:pt idx="176">
                  <c:v>2.97</c:v>
                </c:pt>
                <c:pt idx="177">
                  <c:v>2.99</c:v>
                </c:pt>
                <c:pt idx="178">
                  <c:v>2.99</c:v>
                </c:pt>
                <c:pt idx="179">
                  <c:v>3.05</c:v>
                </c:pt>
                <c:pt idx="180">
                  <c:v>3.08</c:v>
                </c:pt>
                <c:pt idx="181">
                  <c:v>3.07</c:v>
                </c:pt>
                <c:pt idx="182">
                  <c:v>3.07</c:v>
                </c:pt>
                <c:pt idx="183">
                  <c:v>3.08</c:v>
                </c:pt>
                <c:pt idx="184">
                  <c:v>3.1</c:v>
                </c:pt>
                <c:pt idx="185">
                  <c:v>3.06</c:v>
                </c:pt>
                <c:pt idx="186">
                  <c:v>3.06</c:v>
                </c:pt>
                <c:pt idx="187">
                  <c:v>3.05</c:v>
                </c:pt>
                <c:pt idx="188">
                  <c:v>3.09</c:v>
                </c:pt>
                <c:pt idx="189">
                  <c:v>3.05</c:v>
                </c:pt>
                <c:pt idx="190">
                  <c:v>3.15</c:v>
                </c:pt>
                <c:pt idx="191">
                  <c:v>3.19</c:v>
                </c:pt>
                <c:pt idx="192">
                  <c:v>3.23</c:v>
                </c:pt>
                <c:pt idx="193">
                  <c:v>3.21</c:v>
                </c:pt>
                <c:pt idx="194">
                  <c:v>3.22</c:v>
                </c:pt>
                <c:pt idx="195">
                  <c:v>3.14</c:v>
                </c:pt>
                <c:pt idx="196">
                  <c:v>3.15</c:v>
                </c:pt>
                <c:pt idx="197">
                  <c:v>3.16</c:v>
                </c:pt>
                <c:pt idx="198">
                  <c:v>3.16</c:v>
                </c:pt>
                <c:pt idx="199">
                  <c:v>3.19</c:v>
                </c:pt>
                <c:pt idx="200">
                  <c:v>3.17</c:v>
                </c:pt>
                <c:pt idx="201">
                  <c:v>3.2</c:v>
                </c:pt>
                <c:pt idx="202">
                  <c:v>3.2</c:v>
                </c:pt>
                <c:pt idx="203">
                  <c:v>3.17</c:v>
                </c:pt>
                <c:pt idx="204">
                  <c:v>3.1</c:v>
                </c:pt>
                <c:pt idx="205">
                  <c:v>3.14</c:v>
                </c:pt>
                <c:pt idx="206">
                  <c:v>3.08</c:v>
                </c:pt>
                <c:pt idx="207">
                  <c:v>3.08</c:v>
                </c:pt>
                <c:pt idx="208">
                  <c:v>3.12</c:v>
                </c:pt>
                <c:pt idx="209">
                  <c:v>3.15</c:v>
                </c:pt>
                <c:pt idx="210">
                  <c:v>3.14</c:v>
                </c:pt>
                <c:pt idx="211">
                  <c:v>3.22</c:v>
                </c:pt>
                <c:pt idx="212">
                  <c:v>3.2</c:v>
                </c:pt>
                <c:pt idx="213">
                  <c:v>3.22</c:v>
                </c:pt>
                <c:pt idx="214">
                  <c:v>3.22</c:v>
                </c:pt>
                <c:pt idx="215">
                  <c:v>3.24</c:v>
                </c:pt>
                <c:pt idx="216">
                  <c:v>3.19</c:v>
                </c:pt>
                <c:pt idx="217">
                  <c:v>3.14</c:v>
                </c:pt>
                <c:pt idx="218">
                  <c:v>3.12</c:v>
                </c:pt>
                <c:pt idx="219">
                  <c:v>3.11</c:v>
                </c:pt>
                <c:pt idx="220">
                  <c:v>3.08</c:v>
                </c:pt>
                <c:pt idx="221">
                  <c:v>3.06</c:v>
                </c:pt>
                <c:pt idx="222">
                  <c:v>3.06</c:v>
                </c:pt>
                <c:pt idx="223">
                  <c:v>3.06</c:v>
                </c:pt>
                <c:pt idx="224">
                  <c:v>3.05</c:v>
                </c:pt>
                <c:pt idx="225">
                  <c:v>3.07</c:v>
                </c:pt>
                <c:pt idx="226">
                  <c:v>3.06</c:v>
                </c:pt>
                <c:pt idx="227">
                  <c:v>3.06</c:v>
                </c:pt>
                <c:pt idx="228">
                  <c:v>3.03</c:v>
                </c:pt>
                <c:pt idx="229">
                  <c:v>3.01</c:v>
                </c:pt>
                <c:pt idx="230">
                  <c:v>2.98</c:v>
                </c:pt>
                <c:pt idx="231">
                  <c:v>2.91</c:v>
                </c:pt>
                <c:pt idx="232">
                  <c:v>2.87</c:v>
                </c:pt>
                <c:pt idx="233">
                  <c:v>2.85</c:v>
                </c:pt>
                <c:pt idx="234">
                  <c:v>2.85</c:v>
                </c:pt>
                <c:pt idx="235">
                  <c:v>2.89</c:v>
                </c:pt>
                <c:pt idx="236">
                  <c:v>2.91</c:v>
                </c:pt>
                <c:pt idx="237">
                  <c:v>2.91</c:v>
                </c:pt>
                <c:pt idx="238">
                  <c:v>2.89</c:v>
                </c:pt>
                <c:pt idx="239">
                  <c:v>2.86</c:v>
                </c:pt>
                <c:pt idx="240">
                  <c:v>2.82</c:v>
                </c:pt>
                <c:pt idx="241">
                  <c:v>2.77</c:v>
                </c:pt>
                <c:pt idx="242">
                  <c:v>2.79</c:v>
                </c:pt>
                <c:pt idx="243">
                  <c:v>2.79</c:v>
                </c:pt>
                <c:pt idx="244">
                  <c:v>2.74</c:v>
                </c:pt>
                <c:pt idx="245">
                  <c:v>2.81</c:v>
                </c:pt>
                <c:pt idx="246">
                  <c:v>2.77</c:v>
                </c:pt>
                <c:pt idx="247">
                  <c:v>2.72</c:v>
                </c:pt>
                <c:pt idx="248">
                  <c:v>2.69</c:v>
                </c:pt>
                <c:pt idx="249">
                  <c:v>2.66</c:v>
                </c:pt>
                <c:pt idx="250">
                  <c:v>2.56</c:v>
                </c:pt>
                <c:pt idx="251">
                  <c:v>2.67</c:v>
                </c:pt>
                <c:pt idx="252">
                  <c:v>2.7</c:v>
                </c:pt>
                <c:pt idx="253">
                  <c:v>2.73</c:v>
                </c:pt>
                <c:pt idx="254">
                  <c:v>2.74</c:v>
                </c:pt>
                <c:pt idx="255">
                  <c:v>2.74</c:v>
                </c:pt>
                <c:pt idx="256">
                  <c:v>2.71</c:v>
                </c:pt>
                <c:pt idx="257">
                  <c:v>2.71</c:v>
                </c:pt>
                <c:pt idx="258">
                  <c:v>2.72</c:v>
                </c:pt>
                <c:pt idx="259">
                  <c:v>2.73</c:v>
                </c:pt>
                <c:pt idx="260">
                  <c:v>2.75</c:v>
                </c:pt>
                <c:pt idx="261">
                  <c:v>2.79</c:v>
                </c:pt>
                <c:pt idx="262">
                  <c:v>2.74</c:v>
                </c:pt>
                <c:pt idx="263">
                  <c:v>2.76</c:v>
                </c:pt>
                <c:pt idx="264">
                  <c:v>2.72</c:v>
                </c:pt>
                <c:pt idx="265">
                  <c:v>2.76</c:v>
                </c:pt>
                <c:pt idx="266">
                  <c:v>2.75</c:v>
                </c:pt>
                <c:pt idx="267">
                  <c:v>2.72</c:v>
                </c:pt>
                <c:pt idx="268">
                  <c:v>2.7</c:v>
                </c:pt>
                <c:pt idx="269">
                  <c:v>2.63</c:v>
                </c:pt>
                <c:pt idx="270">
                  <c:v>2.7</c:v>
                </c:pt>
                <c:pt idx="271">
                  <c:v>2.73</c:v>
                </c:pt>
                <c:pt idx="272">
                  <c:v>2.71</c:v>
                </c:pt>
                <c:pt idx="273">
                  <c:v>2.7</c:v>
                </c:pt>
                <c:pt idx="274">
                  <c:v>2.65</c:v>
                </c:pt>
                <c:pt idx="275">
                  <c:v>2.63</c:v>
                </c:pt>
                <c:pt idx="276">
                  <c:v>2.65</c:v>
                </c:pt>
                <c:pt idx="277">
                  <c:v>2.68</c:v>
                </c:pt>
                <c:pt idx="278">
                  <c:v>2.71</c:v>
                </c:pt>
                <c:pt idx="279">
                  <c:v>2.66</c:v>
                </c:pt>
                <c:pt idx="280">
                  <c:v>2.66</c:v>
                </c:pt>
                <c:pt idx="281">
                  <c:v>2.65</c:v>
                </c:pt>
                <c:pt idx="282">
                  <c:v>2.65</c:v>
                </c:pt>
                <c:pt idx="283">
                  <c:v>2.69</c:v>
                </c:pt>
                <c:pt idx="284">
                  <c:v>2.65</c:v>
                </c:pt>
                <c:pt idx="285">
                  <c:v>2.67</c:v>
                </c:pt>
                <c:pt idx="286">
                  <c:v>2.64</c:v>
                </c:pt>
                <c:pt idx="287">
                  <c:v>2.69</c:v>
                </c:pt>
                <c:pt idx="288">
                  <c:v>2.73</c:v>
                </c:pt>
                <c:pt idx="289">
                  <c:v>2.76</c:v>
                </c:pt>
                <c:pt idx="290">
                  <c:v>2.72</c:v>
                </c:pt>
                <c:pt idx="291">
                  <c:v>2.72</c:v>
                </c:pt>
                <c:pt idx="292">
                  <c:v>2.69</c:v>
                </c:pt>
                <c:pt idx="293">
                  <c:v>2.64</c:v>
                </c:pt>
                <c:pt idx="294">
                  <c:v>2.62</c:v>
                </c:pt>
                <c:pt idx="295">
                  <c:v>2.64</c:v>
                </c:pt>
                <c:pt idx="296">
                  <c:v>2.61</c:v>
                </c:pt>
                <c:pt idx="297">
                  <c:v>2.61</c:v>
                </c:pt>
                <c:pt idx="298">
                  <c:v>2.63</c:v>
                </c:pt>
                <c:pt idx="299">
                  <c:v>2.59</c:v>
                </c:pt>
                <c:pt idx="300">
                  <c:v>2.6</c:v>
                </c:pt>
                <c:pt idx="301">
                  <c:v>2.61</c:v>
                </c:pt>
                <c:pt idx="302">
                  <c:v>2.54</c:v>
                </c:pt>
                <c:pt idx="303">
                  <c:v>2.54</c:v>
                </c:pt>
                <c:pt idx="304">
                  <c:v>2.44</c:v>
                </c:pt>
                <c:pt idx="305">
                  <c:v>2.4300000000000002</c:v>
                </c:pt>
                <c:pt idx="306">
                  <c:v>2.41</c:v>
                </c:pt>
                <c:pt idx="307">
                  <c:v>2.39</c:v>
                </c:pt>
                <c:pt idx="308">
                  <c:v>2.39</c:v>
                </c:pt>
                <c:pt idx="309">
                  <c:v>2.41</c:v>
                </c:pt>
                <c:pt idx="310">
                  <c:v>2.4900000000000002</c:v>
                </c:pt>
                <c:pt idx="311">
                  <c:v>2.48</c:v>
                </c:pt>
                <c:pt idx="312">
                  <c:v>2.52</c:v>
                </c:pt>
                <c:pt idx="313">
                  <c:v>2.5099999999999998</c:v>
                </c:pt>
                <c:pt idx="314">
                  <c:v>2.5</c:v>
                </c:pt>
                <c:pt idx="315">
                  <c:v>2.52</c:v>
                </c:pt>
                <c:pt idx="316">
                  <c:v>2.5099999999999998</c:v>
                </c:pt>
                <c:pt idx="317">
                  <c:v>2.48</c:v>
                </c:pt>
                <c:pt idx="318">
                  <c:v>2.5099999999999998</c:v>
                </c:pt>
                <c:pt idx="319">
                  <c:v>2.56</c:v>
                </c:pt>
                <c:pt idx="320">
                  <c:v>2.5499999999999998</c:v>
                </c:pt>
                <c:pt idx="321">
                  <c:v>2.6</c:v>
                </c:pt>
                <c:pt idx="322">
                  <c:v>2.59</c:v>
                </c:pt>
                <c:pt idx="323">
                  <c:v>2.57</c:v>
                </c:pt>
                <c:pt idx="324">
                  <c:v>2.59</c:v>
                </c:pt>
                <c:pt idx="325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C-4ED3-9A7C-3B1DA99CC9A1}"/>
            </c:ext>
          </c:extLst>
        </c:ser>
        <c:ser>
          <c:idx val="3"/>
          <c:order val="3"/>
          <c:tx>
            <c:strRef>
              <c:f>'B.1.3'!$E$1</c:f>
              <c:strCache>
                <c:ptCount val="1"/>
                <c:pt idx="0">
                  <c:v>3 Month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'B.1.3'!$E$4:$E$329</c:f>
              <c:numCache>
                <c:formatCode>0.00</c:formatCode>
                <c:ptCount val="326"/>
                <c:pt idx="0">
                  <c:v>1.44</c:v>
                </c:pt>
                <c:pt idx="1">
                  <c:v>1.41</c:v>
                </c:pt>
                <c:pt idx="2">
                  <c:v>1.41</c:v>
                </c:pt>
                <c:pt idx="3">
                  <c:v>1.39</c:v>
                </c:pt>
                <c:pt idx="4">
                  <c:v>1.45</c:v>
                </c:pt>
                <c:pt idx="5">
                  <c:v>1.44</c:v>
                </c:pt>
                <c:pt idx="6">
                  <c:v>1.42</c:v>
                </c:pt>
                <c:pt idx="7">
                  <c:v>1.43</c:v>
                </c:pt>
                <c:pt idx="8">
                  <c:v>1.43</c:v>
                </c:pt>
                <c:pt idx="9">
                  <c:v>1.45</c:v>
                </c:pt>
                <c:pt idx="10">
                  <c:v>1.44</c:v>
                </c:pt>
                <c:pt idx="11">
                  <c:v>1.45</c:v>
                </c:pt>
                <c:pt idx="12">
                  <c:v>1.44</c:v>
                </c:pt>
                <c:pt idx="13">
                  <c:v>1.44</c:v>
                </c:pt>
                <c:pt idx="14">
                  <c:v>1.44</c:v>
                </c:pt>
                <c:pt idx="15">
                  <c:v>1.43</c:v>
                </c:pt>
                <c:pt idx="16">
                  <c:v>1.42</c:v>
                </c:pt>
                <c:pt idx="17">
                  <c:v>1.41</c:v>
                </c:pt>
                <c:pt idx="18">
                  <c:v>1.44</c:v>
                </c:pt>
                <c:pt idx="19">
                  <c:v>1.44</c:v>
                </c:pt>
                <c:pt idx="20">
                  <c:v>1.46</c:v>
                </c:pt>
                <c:pt idx="21">
                  <c:v>1.48</c:v>
                </c:pt>
                <c:pt idx="22">
                  <c:v>1.48</c:v>
                </c:pt>
                <c:pt idx="23">
                  <c:v>1.51</c:v>
                </c:pt>
                <c:pt idx="24">
                  <c:v>1.52</c:v>
                </c:pt>
                <c:pt idx="25">
                  <c:v>1.55</c:v>
                </c:pt>
                <c:pt idx="26">
                  <c:v>1.55</c:v>
                </c:pt>
                <c:pt idx="27">
                  <c:v>1.55</c:v>
                </c:pt>
                <c:pt idx="28">
                  <c:v>1.62</c:v>
                </c:pt>
                <c:pt idx="29">
                  <c:v>1.59</c:v>
                </c:pt>
                <c:pt idx="30">
                  <c:v>1.58</c:v>
                </c:pt>
                <c:pt idx="31">
                  <c:v>1.58</c:v>
                </c:pt>
                <c:pt idx="32">
                  <c:v>1.62</c:v>
                </c:pt>
                <c:pt idx="33">
                  <c:v>1.66</c:v>
                </c:pt>
                <c:pt idx="34">
                  <c:v>1.64</c:v>
                </c:pt>
                <c:pt idx="35">
                  <c:v>1.63</c:v>
                </c:pt>
                <c:pt idx="36">
                  <c:v>1.64</c:v>
                </c:pt>
                <c:pt idx="37">
                  <c:v>1.66</c:v>
                </c:pt>
                <c:pt idx="38">
                  <c:v>1.66</c:v>
                </c:pt>
                <c:pt idx="39">
                  <c:v>1.65</c:v>
                </c:pt>
                <c:pt idx="40">
                  <c:v>1.63</c:v>
                </c:pt>
                <c:pt idx="41">
                  <c:v>1.65</c:v>
                </c:pt>
                <c:pt idx="42">
                  <c:v>1.7</c:v>
                </c:pt>
                <c:pt idx="43">
                  <c:v>1.68</c:v>
                </c:pt>
                <c:pt idx="44">
                  <c:v>1.68</c:v>
                </c:pt>
                <c:pt idx="45">
                  <c:v>1.67</c:v>
                </c:pt>
                <c:pt idx="46">
                  <c:v>1.67</c:v>
                </c:pt>
                <c:pt idx="47">
                  <c:v>1.71</c:v>
                </c:pt>
                <c:pt idx="48">
                  <c:v>1.73</c:v>
                </c:pt>
                <c:pt idx="49">
                  <c:v>1.76</c:v>
                </c:pt>
                <c:pt idx="50">
                  <c:v>1.77</c:v>
                </c:pt>
                <c:pt idx="51">
                  <c:v>1.78</c:v>
                </c:pt>
                <c:pt idx="52">
                  <c:v>1.8</c:v>
                </c:pt>
                <c:pt idx="53">
                  <c:v>1.81</c:v>
                </c:pt>
                <c:pt idx="54">
                  <c:v>1.74</c:v>
                </c:pt>
                <c:pt idx="55">
                  <c:v>1.72</c:v>
                </c:pt>
                <c:pt idx="56">
                  <c:v>1.74</c:v>
                </c:pt>
                <c:pt idx="57">
                  <c:v>1.79</c:v>
                </c:pt>
                <c:pt idx="58">
                  <c:v>1.77</c:v>
                </c:pt>
                <c:pt idx="59">
                  <c:v>1.73</c:v>
                </c:pt>
                <c:pt idx="60">
                  <c:v>1.73</c:v>
                </c:pt>
                <c:pt idx="61">
                  <c:v>1.77</c:v>
                </c:pt>
                <c:pt idx="62">
                  <c:v>1.75</c:v>
                </c:pt>
                <c:pt idx="63">
                  <c:v>1.71</c:v>
                </c:pt>
                <c:pt idx="64">
                  <c:v>1.72</c:v>
                </c:pt>
                <c:pt idx="65">
                  <c:v>1.73</c:v>
                </c:pt>
                <c:pt idx="66">
                  <c:v>1.76</c:v>
                </c:pt>
                <c:pt idx="67">
                  <c:v>1.74</c:v>
                </c:pt>
                <c:pt idx="68">
                  <c:v>1.73</c:v>
                </c:pt>
                <c:pt idx="69">
                  <c:v>1.75</c:v>
                </c:pt>
                <c:pt idx="70">
                  <c:v>1.76</c:v>
                </c:pt>
                <c:pt idx="71">
                  <c:v>1.79</c:v>
                </c:pt>
                <c:pt idx="72">
                  <c:v>1.8</c:v>
                </c:pt>
                <c:pt idx="73">
                  <c:v>1.81</c:v>
                </c:pt>
                <c:pt idx="74">
                  <c:v>1.82</c:v>
                </c:pt>
                <c:pt idx="75">
                  <c:v>1.81</c:v>
                </c:pt>
                <c:pt idx="76">
                  <c:v>1.87</c:v>
                </c:pt>
                <c:pt idx="77">
                  <c:v>1.87</c:v>
                </c:pt>
                <c:pt idx="78">
                  <c:v>1.85</c:v>
                </c:pt>
                <c:pt idx="79">
                  <c:v>1.82</c:v>
                </c:pt>
                <c:pt idx="80">
                  <c:v>1.82</c:v>
                </c:pt>
                <c:pt idx="81">
                  <c:v>1.87</c:v>
                </c:pt>
                <c:pt idx="82">
                  <c:v>1.85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1.86</c:v>
                </c:pt>
                <c:pt idx="87">
                  <c:v>1.87</c:v>
                </c:pt>
                <c:pt idx="88">
                  <c:v>1.88</c:v>
                </c:pt>
                <c:pt idx="89">
                  <c:v>1.9</c:v>
                </c:pt>
                <c:pt idx="90">
                  <c:v>1.92</c:v>
                </c:pt>
                <c:pt idx="91">
                  <c:v>1.93</c:v>
                </c:pt>
                <c:pt idx="92">
                  <c:v>1.92</c:v>
                </c:pt>
                <c:pt idx="93">
                  <c:v>1.92</c:v>
                </c:pt>
                <c:pt idx="94">
                  <c:v>1.92</c:v>
                </c:pt>
                <c:pt idx="95">
                  <c:v>1.91</c:v>
                </c:pt>
                <c:pt idx="96">
                  <c:v>1.93</c:v>
                </c:pt>
                <c:pt idx="97">
                  <c:v>1.93</c:v>
                </c:pt>
                <c:pt idx="98">
                  <c:v>1.92</c:v>
                </c:pt>
                <c:pt idx="99">
                  <c:v>1.91</c:v>
                </c:pt>
                <c:pt idx="100">
                  <c:v>1.9</c:v>
                </c:pt>
                <c:pt idx="101">
                  <c:v>1.93</c:v>
                </c:pt>
                <c:pt idx="102">
                  <c:v>1.94</c:v>
                </c:pt>
                <c:pt idx="103">
                  <c:v>1.93</c:v>
                </c:pt>
                <c:pt idx="104">
                  <c:v>1.92</c:v>
                </c:pt>
                <c:pt idx="105">
                  <c:v>1.94</c:v>
                </c:pt>
                <c:pt idx="106">
                  <c:v>1.94</c:v>
                </c:pt>
                <c:pt idx="107">
                  <c:v>1.95</c:v>
                </c:pt>
                <c:pt idx="108">
                  <c:v>1.94</c:v>
                </c:pt>
                <c:pt idx="109">
                  <c:v>1.93</c:v>
                </c:pt>
                <c:pt idx="110">
                  <c:v>1.94</c:v>
                </c:pt>
                <c:pt idx="111">
                  <c:v>1.92</c:v>
                </c:pt>
                <c:pt idx="112">
                  <c:v>1.94</c:v>
                </c:pt>
                <c:pt idx="113">
                  <c:v>1.94</c:v>
                </c:pt>
                <c:pt idx="114">
                  <c:v>1.94</c:v>
                </c:pt>
                <c:pt idx="115">
                  <c:v>1.94</c:v>
                </c:pt>
                <c:pt idx="116">
                  <c:v>1.94</c:v>
                </c:pt>
                <c:pt idx="117">
                  <c:v>1.94</c:v>
                </c:pt>
                <c:pt idx="118">
                  <c:v>1.94</c:v>
                </c:pt>
                <c:pt idx="119">
                  <c:v>1.93</c:v>
                </c:pt>
                <c:pt idx="120">
                  <c:v>1.93</c:v>
                </c:pt>
                <c:pt idx="121">
                  <c:v>1.93</c:v>
                </c:pt>
                <c:pt idx="122">
                  <c:v>1.93</c:v>
                </c:pt>
                <c:pt idx="123">
                  <c:v>1.93</c:v>
                </c:pt>
                <c:pt idx="124">
                  <c:v>1.93</c:v>
                </c:pt>
                <c:pt idx="125">
                  <c:v>1.98</c:v>
                </c:pt>
                <c:pt idx="126">
                  <c:v>1.98</c:v>
                </c:pt>
                <c:pt idx="127">
                  <c:v>1.96</c:v>
                </c:pt>
                <c:pt idx="128">
                  <c:v>1.97</c:v>
                </c:pt>
                <c:pt idx="129">
                  <c:v>1.98</c:v>
                </c:pt>
                <c:pt idx="130">
                  <c:v>1.99</c:v>
                </c:pt>
                <c:pt idx="131">
                  <c:v>1.97</c:v>
                </c:pt>
                <c:pt idx="132">
                  <c:v>1.98</c:v>
                </c:pt>
                <c:pt idx="133">
                  <c:v>1.98</c:v>
                </c:pt>
                <c:pt idx="134">
                  <c:v>2.0099999999999998</c:v>
                </c:pt>
                <c:pt idx="135">
                  <c:v>2.02</c:v>
                </c:pt>
                <c:pt idx="136">
                  <c:v>2</c:v>
                </c:pt>
                <c:pt idx="137">
                  <c:v>2</c:v>
                </c:pt>
                <c:pt idx="138">
                  <c:v>1.99</c:v>
                </c:pt>
                <c:pt idx="139">
                  <c:v>1.99</c:v>
                </c:pt>
                <c:pt idx="140">
                  <c:v>2.02</c:v>
                </c:pt>
                <c:pt idx="141">
                  <c:v>2.0099999999999998</c:v>
                </c:pt>
                <c:pt idx="142">
                  <c:v>1.99</c:v>
                </c:pt>
                <c:pt idx="143">
                  <c:v>2</c:v>
                </c:pt>
                <c:pt idx="144">
                  <c:v>2.04</c:v>
                </c:pt>
                <c:pt idx="145">
                  <c:v>2.0299999999999998</c:v>
                </c:pt>
                <c:pt idx="146">
                  <c:v>2.0299999999999998</c:v>
                </c:pt>
                <c:pt idx="147">
                  <c:v>2.02</c:v>
                </c:pt>
                <c:pt idx="148">
                  <c:v>2.0099999999999998</c:v>
                </c:pt>
                <c:pt idx="149">
                  <c:v>2.0499999999999998</c:v>
                </c:pt>
                <c:pt idx="150">
                  <c:v>2.06</c:v>
                </c:pt>
                <c:pt idx="151">
                  <c:v>2.06</c:v>
                </c:pt>
                <c:pt idx="152">
                  <c:v>2.06</c:v>
                </c:pt>
                <c:pt idx="153">
                  <c:v>2.0499999999999998</c:v>
                </c:pt>
                <c:pt idx="154">
                  <c:v>2.06</c:v>
                </c:pt>
                <c:pt idx="155">
                  <c:v>2.08</c:v>
                </c:pt>
                <c:pt idx="156">
                  <c:v>2.0699999999999998</c:v>
                </c:pt>
                <c:pt idx="157">
                  <c:v>2.0699999999999998</c:v>
                </c:pt>
                <c:pt idx="158">
                  <c:v>2.0499999999999998</c:v>
                </c:pt>
                <c:pt idx="159">
                  <c:v>2.06</c:v>
                </c:pt>
                <c:pt idx="160">
                  <c:v>2.08</c:v>
                </c:pt>
                <c:pt idx="161">
                  <c:v>2.09</c:v>
                </c:pt>
                <c:pt idx="162">
                  <c:v>2.08</c:v>
                </c:pt>
                <c:pt idx="163">
                  <c:v>2.09</c:v>
                </c:pt>
                <c:pt idx="164">
                  <c:v>2.12</c:v>
                </c:pt>
                <c:pt idx="165">
                  <c:v>2.13</c:v>
                </c:pt>
                <c:pt idx="166">
                  <c:v>2.13</c:v>
                </c:pt>
                <c:pt idx="167">
                  <c:v>2.11</c:v>
                </c:pt>
                <c:pt idx="168">
                  <c:v>2.11</c:v>
                </c:pt>
                <c:pt idx="169">
                  <c:v>2.13</c:v>
                </c:pt>
                <c:pt idx="170">
                  <c:v>2.14</c:v>
                </c:pt>
                <c:pt idx="171">
                  <c:v>2.13</c:v>
                </c:pt>
                <c:pt idx="172">
                  <c:v>2.14</c:v>
                </c:pt>
                <c:pt idx="173">
                  <c:v>2.14</c:v>
                </c:pt>
                <c:pt idx="174">
                  <c:v>2.15</c:v>
                </c:pt>
                <c:pt idx="175">
                  <c:v>2.16</c:v>
                </c:pt>
                <c:pt idx="176">
                  <c:v>2.15</c:v>
                </c:pt>
                <c:pt idx="177">
                  <c:v>2.16</c:v>
                </c:pt>
                <c:pt idx="178">
                  <c:v>2.16</c:v>
                </c:pt>
                <c:pt idx="179">
                  <c:v>2.17</c:v>
                </c:pt>
                <c:pt idx="180">
                  <c:v>2.16</c:v>
                </c:pt>
                <c:pt idx="181">
                  <c:v>2.17</c:v>
                </c:pt>
                <c:pt idx="182">
                  <c:v>2.1800000000000002</c:v>
                </c:pt>
                <c:pt idx="183">
                  <c:v>2.2200000000000002</c:v>
                </c:pt>
                <c:pt idx="184">
                  <c:v>2.21</c:v>
                </c:pt>
                <c:pt idx="185">
                  <c:v>2.2000000000000002</c:v>
                </c:pt>
                <c:pt idx="186">
                  <c:v>2.1800000000000002</c:v>
                </c:pt>
                <c:pt idx="187">
                  <c:v>2.19</c:v>
                </c:pt>
                <c:pt idx="188">
                  <c:v>2.23</c:v>
                </c:pt>
                <c:pt idx="189">
                  <c:v>2.23</c:v>
                </c:pt>
                <c:pt idx="190">
                  <c:v>2.23</c:v>
                </c:pt>
                <c:pt idx="191">
                  <c:v>2.2200000000000002</c:v>
                </c:pt>
                <c:pt idx="192">
                  <c:v>2.23</c:v>
                </c:pt>
                <c:pt idx="193">
                  <c:v>2.25</c:v>
                </c:pt>
                <c:pt idx="194">
                  <c:v>2.27</c:v>
                </c:pt>
                <c:pt idx="195">
                  <c:v>2.27</c:v>
                </c:pt>
                <c:pt idx="196">
                  <c:v>2.2799999999999998</c:v>
                </c:pt>
                <c:pt idx="197">
                  <c:v>2.31</c:v>
                </c:pt>
                <c:pt idx="198">
                  <c:v>2.2999999999999998</c:v>
                </c:pt>
                <c:pt idx="199">
                  <c:v>2.31</c:v>
                </c:pt>
                <c:pt idx="200">
                  <c:v>2.3199999999999998</c:v>
                </c:pt>
                <c:pt idx="201">
                  <c:v>2.31</c:v>
                </c:pt>
                <c:pt idx="202">
                  <c:v>2.34</c:v>
                </c:pt>
                <c:pt idx="203">
                  <c:v>2.33</c:v>
                </c:pt>
                <c:pt idx="204">
                  <c:v>2.34</c:v>
                </c:pt>
                <c:pt idx="205">
                  <c:v>2.34</c:v>
                </c:pt>
                <c:pt idx="206">
                  <c:v>2.33</c:v>
                </c:pt>
                <c:pt idx="207">
                  <c:v>2.34</c:v>
                </c:pt>
                <c:pt idx="208">
                  <c:v>2.33</c:v>
                </c:pt>
                <c:pt idx="209">
                  <c:v>2.34</c:v>
                </c:pt>
                <c:pt idx="210">
                  <c:v>2.3199999999999998</c:v>
                </c:pt>
                <c:pt idx="211">
                  <c:v>2.33</c:v>
                </c:pt>
                <c:pt idx="212">
                  <c:v>2.36</c:v>
                </c:pt>
                <c:pt idx="213">
                  <c:v>2.35</c:v>
                </c:pt>
                <c:pt idx="214">
                  <c:v>2.37</c:v>
                </c:pt>
                <c:pt idx="215">
                  <c:v>2.35</c:v>
                </c:pt>
                <c:pt idx="216">
                  <c:v>2.36</c:v>
                </c:pt>
                <c:pt idx="217">
                  <c:v>2.38</c:v>
                </c:pt>
                <c:pt idx="218">
                  <c:v>2.38</c:v>
                </c:pt>
                <c:pt idx="219">
                  <c:v>2.37</c:v>
                </c:pt>
                <c:pt idx="220">
                  <c:v>2.36</c:v>
                </c:pt>
                <c:pt idx="221">
                  <c:v>2.38</c:v>
                </c:pt>
                <c:pt idx="222">
                  <c:v>2.39</c:v>
                </c:pt>
                <c:pt idx="223">
                  <c:v>2.41</c:v>
                </c:pt>
                <c:pt idx="224">
                  <c:v>2.41</c:v>
                </c:pt>
                <c:pt idx="225">
                  <c:v>2.41</c:v>
                </c:pt>
                <c:pt idx="226">
                  <c:v>2.41</c:v>
                </c:pt>
                <c:pt idx="227">
                  <c:v>2.4</c:v>
                </c:pt>
                <c:pt idx="228">
                  <c:v>2.37</c:v>
                </c:pt>
                <c:pt idx="229">
                  <c:v>2.37</c:v>
                </c:pt>
                <c:pt idx="230">
                  <c:v>2.38</c:v>
                </c:pt>
                <c:pt idx="231">
                  <c:v>2.42</c:v>
                </c:pt>
                <c:pt idx="232">
                  <c:v>2.41</c:v>
                </c:pt>
                <c:pt idx="233">
                  <c:v>2.4</c:v>
                </c:pt>
                <c:pt idx="234">
                  <c:v>2.41</c:v>
                </c:pt>
                <c:pt idx="235">
                  <c:v>2.41</c:v>
                </c:pt>
                <c:pt idx="236">
                  <c:v>2.4300000000000002</c:v>
                </c:pt>
                <c:pt idx="237">
                  <c:v>2.4300000000000002</c:v>
                </c:pt>
                <c:pt idx="238">
                  <c:v>2.42</c:v>
                </c:pt>
                <c:pt idx="239">
                  <c:v>2.4</c:v>
                </c:pt>
                <c:pt idx="240">
                  <c:v>2.39</c:v>
                </c:pt>
                <c:pt idx="241">
                  <c:v>2.4</c:v>
                </c:pt>
                <c:pt idx="242">
                  <c:v>2.39</c:v>
                </c:pt>
                <c:pt idx="243">
                  <c:v>2.39</c:v>
                </c:pt>
                <c:pt idx="244">
                  <c:v>2.4500000000000002</c:v>
                </c:pt>
                <c:pt idx="245">
                  <c:v>2.44</c:v>
                </c:pt>
                <c:pt idx="246">
                  <c:v>2.41</c:v>
                </c:pt>
                <c:pt idx="247">
                  <c:v>2.4</c:v>
                </c:pt>
                <c:pt idx="248">
                  <c:v>2.4500000000000002</c:v>
                </c:pt>
                <c:pt idx="249">
                  <c:v>2.42</c:v>
                </c:pt>
                <c:pt idx="250">
                  <c:v>2.41</c:v>
                </c:pt>
                <c:pt idx="251">
                  <c:v>2.42</c:v>
                </c:pt>
                <c:pt idx="252">
                  <c:v>2.4500000000000002</c:v>
                </c:pt>
                <c:pt idx="253">
                  <c:v>2.46</c:v>
                </c:pt>
                <c:pt idx="254">
                  <c:v>2.4500000000000002</c:v>
                </c:pt>
                <c:pt idx="255">
                  <c:v>2.4300000000000002</c:v>
                </c:pt>
                <c:pt idx="256">
                  <c:v>2.4300000000000002</c:v>
                </c:pt>
                <c:pt idx="257">
                  <c:v>2.4500000000000002</c:v>
                </c:pt>
                <c:pt idx="258">
                  <c:v>2.4500000000000002</c:v>
                </c:pt>
                <c:pt idx="259">
                  <c:v>2.4300000000000002</c:v>
                </c:pt>
                <c:pt idx="260">
                  <c:v>2.42</c:v>
                </c:pt>
                <c:pt idx="261">
                  <c:v>2.41</c:v>
                </c:pt>
                <c:pt idx="262">
                  <c:v>2.4300000000000002</c:v>
                </c:pt>
                <c:pt idx="263">
                  <c:v>2.41</c:v>
                </c:pt>
                <c:pt idx="264">
                  <c:v>2.37</c:v>
                </c:pt>
                <c:pt idx="265">
                  <c:v>2.39</c:v>
                </c:pt>
                <c:pt idx="266">
                  <c:v>2.42</c:v>
                </c:pt>
                <c:pt idx="267">
                  <c:v>2.42</c:v>
                </c:pt>
                <c:pt idx="268">
                  <c:v>2.42</c:v>
                </c:pt>
                <c:pt idx="269">
                  <c:v>2.41</c:v>
                </c:pt>
                <c:pt idx="270">
                  <c:v>2.4</c:v>
                </c:pt>
                <c:pt idx="271">
                  <c:v>2.42</c:v>
                </c:pt>
                <c:pt idx="272">
                  <c:v>2.42</c:v>
                </c:pt>
                <c:pt idx="273">
                  <c:v>2.42</c:v>
                </c:pt>
                <c:pt idx="274">
                  <c:v>2.42</c:v>
                </c:pt>
                <c:pt idx="275">
                  <c:v>2.4300000000000002</c:v>
                </c:pt>
                <c:pt idx="276">
                  <c:v>2.4500000000000002</c:v>
                </c:pt>
                <c:pt idx="277">
                  <c:v>2.4300000000000002</c:v>
                </c:pt>
                <c:pt idx="278">
                  <c:v>2.44</c:v>
                </c:pt>
                <c:pt idx="279">
                  <c:v>2.4300000000000002</c:v>
                </c:pt>
                <c:pt idx="280">
                  <c:v>2.4300000000000002</c:v>
                </c:pt>
                <c:pt idx="281">
                  <c:v>2.4500000000000002</c:v>
                </c:pt>
                <c:pt idx="282">
                  <c:v>2.4500000000000002</c:v>
                </c:pt>
                <c:pt idx="283">
                  <c:v>2.4500000000000002</c:v>
                </c:pt>
                <c:pt idx="284">
                  <c:v>2.46</c:v>
                </c:pt>
                <c:pt idx="285">
                  <c:v>2.4700000000000002</c:v>
                </c:pt>
                <c:pt idx="286">
                  <c:v>2.4500000000000002</c:v>
                </c:pt>
                <c:pt idx="287">
                  <c:v>2.4500000000000002</c:v>
                </c:pt>
                <c:pt idx="288">
                  <c:v>2.4500000000000002</c:v>
                </c:pt>
                <c:pt idx="289">
                  <c:v>2.44</c:v>
                </c:pt>
                <c:pt idx="290">
                  <c:v>2.46</c:v>
                </c:pt>
                <c:pt idx="291">
                  <c:v>2.46</c:v>
                </c:pt>
                <c:pt idx="292">
                  <c:v>2.4700000000000002</c:v>
                </c:pt>
                <c:pt idx="293">
                  <c:v>2.4500000000000002</c:v>
                </c:pt>
                <c:pt idx="294">
                  <c:v>2.46</c:v>
                </c:pt>
                <c:pt idx="295">
                  <c:v>2.46</c:v>
                </c:pt>
                <c:pt idx="296">
                  <c:v>2.46</c:v>
                </c:pt>
                <c:pt idx="297">
                  <c:v>2.4500000000000002</c:v>
                </c:pt>
                <c:pt idx="298">
                  <c:v>2.4500000000000002</c:v>
                </c:pt>
                <c:pt idx="299">
                  <c:v>2.4500000000000002</c:v>
                </c:pt>
                <c:pt idx="300">
                  <c:v>2.44</c:v>
                </c:pt>
                <c:pt idx="301">
                  <c:v>2.46</c:v>
                </c:pt>
                <c:pt idx="302">
                  <c:v>2.48</c:v>
                </c:pt>
                <c:pt idx="303">
                  <c:v>2.4900000000000002</c:v>
                </c:pt>
                <c:pt idx="304">
                  <c:v>2.46</c:v>
                </c:pt>
                <c:pt idx="305">
                  <c:v>2.46</c:v>
                </c:pt>
                <c:pt idx="306">
                  <c:v>2.46</c:v>
                </c:pt>
                <c:pt idx="307">
                  <c:v>2.44</c:v>
                </c:pt>
                <c:pt idx="308">
                  <c:v>2.4300000000000002</c:v>
                </c:pt>
                <c:pt idx="309">
                  <c:v>2.4</c:v>
                </c:pt>
                <c:pt idx="310">
                  <c:v>2.4300000000000002</c:v>
                </c:pt>
                <c:pt idx="311">
                  <c:v>2.42</c:v>
                </c:pt>
                <c:pt idx="312">
                  <c:v>2.44</c:v>
                </c:pt>
                <c:pt idx="313">
                  <c:v>2.44</c:v>
                </c:pt>
                <c:pt idx="314">
                  <c:v>2.44</c:v>
                </c:pt>
                <c:pt idx="315">
                  <c:v>2.4300000000000002</c:v>
                </c:pt>
                <c:pt idx="316">
                  <c:v>2.42</c:v>
                </c:pt>
                <c:pt idx="317">
                  <c:v>2.4300000000000002</c:v>
                </c:pt>
                <c:pt idx="318">
                  <c:v>2.4300000000000002</c:v>
                </c:pt>
                <c:pt idx="319">
                  <c:v>2.44</c:v>
                </c:pt>
                <c:pt idx="320">
                  <c:v>2.4300000000000002</c:v>
                </c:pt>
                <c:pt idx="321">
                  <c:v>2.4300000000000002</c:v>
                </c:pt>
                <c:pt idx="322">
                  <c:v>2.44</c:v>
                </c:pt>
                <c:pt idx="323">
                  <c:v>2.42</c:v>
                </c:pt>
                <c:pt idx="324">
                  <c:v>2.44</c:v>
                </c:pt>
                <c:pt idx="325">
                  <c:v>2.4500000000000002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6C-4ED3-9A7C-3B1DA99C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666208"/>
        <c:axId val="520650464"/>
      </c:lineChart>
      <c:dateAx>
        <c:axId val="5206662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650464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520650464"/>
        <c:scaling>
          <c:orientation val="minMax"/>
          <c:min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6662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43044619422571"/>
          <c:y val="2.4096385542168676E-2"/>
          <c:w val="0.52685072178477688"/>
          <c:h val="0.8710444929323593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'B.4.2'!$A$6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Food, drinks and tobacco</c:v>
                </c:pt>
                <c:pt idx="1">
                  <c:v>Crude materials, inedible, except fuels</c:v>
                </c:pt>
                <c:pt idx="2">
                  <c:v>Mineral fuels, lubricants </c:v>
                </c:pt>
                <c:pt idx="3">
                  <c:v>Animal and vegetable oils, fats</c:v>
                </c:pt>
                <c:pt idx="4">
                  <c:v>Chemicals and related products</c:v>
                </c:pt>
                <c:pt idx="5">
                  <c:v>Manufactured goods</c:v>
                </c:pt>
                <c:pt idx="6">
                  <c:v>Machinery and transport equipment</c:v>
                </c:pt>
                <c:pt idx="7">
                  <c:v>Miscellaneous manufactured articles </c:v>
                </c:pt>
              </c:strCache>
            </c:strRef>
          </c:cat>
          <c:val>
            <c:numRef>
              <c:f>'B.4.2'!$B$6:$I$6</c:f>
              <c:numCache>
                <c:formatCode>0.0</c:formatCode>
                <c:ptCount val="8"/>
                <c:pt idx="0">
                  <c:v>3.7</c:v>
                </c:pt>
                <c:pt idx="1">
                  <c:v>3.8</c:v>
                </c:pt>
                <c:pt idx="2">
                  <c:v>0.7</c:v>
                </c:pt>
                <c:pt idx="3">
                  <c:v>1.1000000000000001</c:v>
                </c:pt>
                <c:pt idx="4">
                  <c:v>0.6</c:v>
                </c:pt>
                <c:pt idx="5">
                  <c:v>5.0999999999999996</c:v>
                </c:pt>
                <c:pt idx="6">
                  <c:v>0.8</c:v>
                </c:pt>
                <c:pt idx="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1-423C-888B-52D631B9789A}"/>
            </c:ext>
          </c:extLst>
        </c:ser>
        <c:ser>
          <c:idx val="1"/>
          <c:order val="1"/>
          <c:tx>
            <c:strRef>
              <c:f>'B.4.2'!$A$5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Food, drinks and tobacco</c:v>
                </c:pt>
                <c:pt idx="1">
                  <c:v>Crude materials, inedible, except fuels</c:v>
                </c:pt>
                <c:pt idx="2">
                  <c:v>Mineral fuels, lubricants </c:v>
                </c:pt>
                <c:pt idx="3">
                  <c:v>Animal and vegetable oils, fats</c:v>
                </c:pt>
                <c:pt idx="4">
                  <c:v>Chemicals and related products</c:v>
                </c:pt>
                <c:pt idx="5">
                  <c:v>Manufactured goods</c:v>
                </c:pt>
                <c:pt idx="6">
                  <c:v>Machinery and transport equipment</c:v>
                </c:pt>
                <c:pt idx="7">
                  <c:v>Miscellaneous manufactured articles </c:v>
                </c:pt>
              </c:strCache>
            </c:strRef>
          </c:cat>
          <c:val>
            <c:numRef>
              <c:f>'B.4.2'!$B$5:$I$5</c:f>
              <c:numCache>
                <c:formatCode>0.0</c:formatCode>
                <c:ptCount val="8"/>
                <c:pt idx="0">
                  <c:v>3</c:v>
                </c:pt>
                <c:pt idx="1">
                  <c:v>3.3</c:v>
                </c:pt>
                <c:pt idx="2">
                  <c:v>0.5</c:v>
                </c:pt>
                <c:pt idx="3">
                  <c:v>1.5</c:v>
                </c:pt>
                <c:pt idx="4">
                  <c:v>0.4</c:v>
                </c:pt>
                <c:pt idx="5">
                  <c:v>4.3</c:v>
                </c:pt>
                <c:pt idx="6">
                  <c:v>0.6</c:v>
                </c:pt>
                <c:pt idx="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1-423C-888B-52D631B9789A}"/>
            </c:ext>
          </c:extLst>
        </c:ser>
        <c:ser>
          <c:idx val="0"/>
          <c:order val="2"/>
          <c:tx>
            <c:strRef>
              <c:f>'B.4.2'!$A$4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Food, drinks and tobacco</c:v>
                </c:pt>
                <c:pt idx="1">
                  <c:v>Crude materials, inedible, except fuels</c:v>
                </c:pt>
                <c:pt idx="2">
                  <c:v>Mineral fuels, lubricants </c:v>
                </c:pt>
                <c:pt idx="3">
                  <c:v>Animal and vegetable oils, fats</c:v>
                </c:pt>
                <c:pt idx="4">
                  <c:v>Chemicals and related products</c:v>
                </c:pt>
                <c:pt idx="5">
                  <c:v>Manufactured goods</c:v>
                </c:pt>
                <c:pt idx="6">
                  <c:v>Machinery and transport equipment</c:v>
                </c:pt>
                <c:pt idx="7">
                  <c:v>Miscellaneous manufactured articles </c:v>
                </c:pt>
              </c:strCache>
            </c:strRef>
          </c:cat>
          <c:val>
            <c:numRef>
              <c:f>'B.4.2'!$B$4:$I$4</c:f>
              <c:numCache>
                <c:formatCode>0.0</c:formatCode>
                <c:ptCount val="8"/>
                <c:pt idx="0">
                  <c:v>2.2999999999999998</c:v>
                </c:pt>
                <c:pt idx="1">
                  <c:v>2.2000000000000002</c:v>
                </c:pt>
                <c:pt idx="2">
                  <c:v>0.3</c:v>
                </c:pt>
                <c:pt idx="3">
                  <c:v>1.2</c:v>
                </c:pt>
                <c:pt idx="4">
                  <c:v>0.4</c:v>
                </c:pt>
                <c:pt idx="5">
                  <c:v>3.5</c:v>
                </c:pt>
                <c:pt idx="6">
                  <c:v>0.6</c:v>
                </c:pt>
                <c:pt idx="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D1-423C-888B-52D631B9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917526256"/>
        <c:axId val="917533472"/>
      </c:barChart>
      <c:catAx>
        <c:axId val="91752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17533472"/>
        <c:crosses val="autoZero"/>
        <c:auto val="1"/>
        <c:lblAlgn val="ctr"/>
        <c:lblOffset val="100"/>
        <c:noMultiLvlLbl val="0"/>
      </c:catAx>
      <c:valAx>
        <c:axId val="9175334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17526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73333333333333328"/>
          <c:y val="0.3493975903614458"/>
          <c:w val="0.14166666666666666"/>
          <c:h val="0.192771084337349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876509186351706"/>
          <c:y val="2.4096385542168676E-2"/>
          <c:w val="0.48243274278215226"/>
          <c:h val="0.79273123992031114"/>
        </c:manualLayout>
      </c:layout>
      <c:barChart>
        <c:barDir val="bar"/>
        <c:grouping val="clustered"/>
        <c:varyColors val="0"/>
        <c:ser>
          <c:idx val="6"/>
          <c:order val="0"/>
          <c:tx>
            <c:strRef>
              <c:f>'B.4.3'!$A$10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'B.4.3'!$B$10:$F$10</c:f>
              <c:numCache>
                <c:formatCode>0.0</c:formatCode>
                <c:ptCount val="5"/>
                <c:pt idx="0">
                  <c:v>0.498</c:v>
                </c:pt>
                <c:pt idx="1">
                  <c:v>9.1999999999999998E-2</c:v>
                </c:pt>
                <c:pt idx="2">
                  <c:v>6.5000000000000002E-2</c:v>
                </c:pt>
                <c:pt idx="3">
                  <c:v>0.188</c:v>
                </c:pt>
                <c:pt idx="4">
                  <c:v>0.21099999999999999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F-428D-B085-C4F3A67D90FA}"/>
            </c:ext>
          </c:extLst>
        </c:ser>
        <c:ser>
          <c:idx val="5"/>
          <c:order val="1"/>
          <c:tx>
            <c:strRef>
              <c:f>'B.4.3'!$A$9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'B.4.3'!$B$9:$F$9</c:f>
              <c:numCache>
                <c:formatCode>0.0</c:formatCode>
                <c:ptCount val="5"/>
                <c:pt idx="0">
                  <c:v>0.40300000000000002</c:v>
                </c:pt>
                <c:pt idx="1">
                  <c:v>8.4000000000000005E-2</c:v>
                </c:pt>
                <c:pt idx="2">
                  <c:v>4.2000000000000003E-2</c:v>
                </c:pt>
                <c:pt idx="3">
                  <c:v>0.13700000000000001</c:v>
                </c:pt>
                <c:pt idx="4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F-428D-B085-C4F3A67D90FA}"/>
            </c:ext>
          </c:extLst>
        </c:ser>
        <c:ser>
          <c:idx val="4"/>
          <c:order val="2"/>
          <c:tx>
            <c:strRef>
              <c:f>'B.4.3'!$A$8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'B.4.3'!$B$8:$F$8</c:f>
              <c:numCache>
                <c:formatCode>0.0</c:formatCode>
                <c:ptCount val="5"/>
                <c:pt idx="0">
                  <c:v>0.33700000000000002</c:v>
                </c:pt>
                <c:pt idx="1">
                  <c:v>6.4000000000000001E-2</c:v>
                </c:pt>
                <c:pt idx="2">
                  <c:v>3.2000000000000001E-2</c:v>
                </c:pt>
                <c:pt idx="3">
                  <c:v>0.10199999999999999</c:v>
                </c:pt>
                <c:pt idx="4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F-428D-B085-C4F3A67D90FA}"/>
            </c:ext>
          </c:extLst>
        </c:ser>
        <c:ser>
          <c:idx val="3"/>
          <c:order val="3"/>
          <c:tx>
            <c:strRef>
              <c:f>'B.4.3'!$A$7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'B.4.3'!$B$7:$F$7</c:f>
              <c:numCache>
                <c:formatCode>0.0</c:formatCode>
                <c:ptCount val="5"/>
                <c:pt idx="0">
                  <c:v>0.27400000000000002</c:v>
                </c:pt>
                <c:pt idx="1">
                  <c:v>4.1000000000000002E-2</c:v>
                </c:pt>
                <c:pt idx="2">
                  <c:v>2.7E-2</c:v>
                </c:pt>
                <c:pt idx="3">
                  <c:v>9.1999999999999998E-2</c:v>
                </c:pt>
                <c:pt idx="4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F-428D-B085-C4F3A67D90FA}"/>
            </c:ext>
          </c:extLst>
        </c:ser>
        <c:ser>
          <c:idx val="2"/>
          <c:order val="4"/>
          <c:tx>
            <c:strRef>
              <c:f>'B.4.3'!$A$6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'B.4.3'!$B$6:$F$6</c:f>
              <c:numCache>
                <c:formatCode>0.0</c:formatCode>
                <c:ptCount val="5"/>
                <c:pt idx="0">
                  <c:v>0.26500000000000001</c:v>
                </c:pt>
                <c:pt idx="1">
                  <c:v>4.5999999999999999E-2</c:v>
                </c:pt>
                <c:pt idx="2">
                  <c:v>2.3E-2</c:v>
                </c:pt>
                <c:pt idx="3">
                  <c:v>7.2999999999999995E-2</c:v>
                </c:pt>
                <c:pt idx="4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F-428D-B085-C4F3A67D90FA}"/>
            </c:ext>
          </c:extLst>
        </c:ser>
        <c:ser>
          <c:idx val="1"/>
          <c:order val="5"/>
          <c:tx>
            <c:strRef>
              <c:f>'B.4.3'!$A$5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'B.4.3'!$B$5:$F$5</c:f>
              <c:numCache>
                <c:formatCode>0.0</c:formatCode>
                <c:ptCount val="5"/>
                <c:pt idx="0">
                  <c:v>0.191</c:v>
                </c:pt>
                <c:pt idx="1">
                  <c:v>4.4999999999999998E-2</c:v>
                </c:pt>
                <c:pt idx="2">
                  <c:v>1.6E-2</c:v>
                </c:pt>
                <c:pt idx="3">
                  <c:v>5.8000000000000003E-2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7F-428D-B085-C4F3A67D90FA}"/>
            </c:ext>
          </c:extLst>
        </c:ser>
        <c:ser>
          <c:idx val="0"/>
          <c:order val="6"/>
          <c:tx>
            <c:strRef>
              <c:f>'B.4.3'!$A$4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Cork and wood manufactures (excl. furniture) </c:v>
                </c:pt>
                <c:pt idx="1">
                  <c:v>Paper, paperboard and articles of paper pulp</c:v>
                </c:pt>
                <c:pt idx="2">
                  <c:v>Textile yarn, fabrics, made-up articles</c:v>
                </c:pt>
                <c:pt idx="3">
                  <c:v>Non-metallic mineral manufactures</c:v>
                </c:pt>
                <c:pt idx="4">
                  <c:v>Manufactures of metals</c:v>
                </c:pt>
              </c:strCache>
            </c:strRef>
          </c:cat>
          <c:val>
            <c:numRef>
              <c:f>'B.4.3'!$B$4:$F$4</c:f>
              <c:numCache>
                <c:formatCode>0.0</c:formatCode>
                <c:ptCount val="5"/>
                <c:pt idx="0">
                  <c:v>0.17799999999999999</c:v>
                </c:pt>
                <c:pt idx="1">
                  <c:v>3.5000000000000003E-2</c:v>
                </c:pt>
                <c:pt idx="2">
                  <c:v>1.2E-2</c:v>
                </c:pt>
                <c:pt idx="3">
                  <c:v>6.0999999999999999E-2</c:v>
                </c:pt>
                <c:pt idx="4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7F-428D-B085-C4F3A67D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73951608"/>
        <c:axId val="773962432"/>
      </c:barChart>
      <c:catAx>
        <c:axId val="7739516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962432"/>
        <c:crosses val="autoZero"/>
        <c:auto val="1"/>
        <c:lblAlgn val="ctr"/>
        <c:lblOffset val="100"/>
        <c:noMultiLvlLbl val="0"/>
      </c:catAx>
      <c:valAx>
        <c:axId val="773962432"/>
        <c:scaling>
          <c:orientation val="minMax"/>
          <c:max val="0.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9516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759036144578319"/>
          <c:w val="0.96250000000000002"/>
          <c:h val="8.433734939759035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9E-2"/>
          <c:w val="0.85050688976377953"/>
          <c:h val="0.83977943269139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'B.4.4'!$A$4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'B.4.4'!$B$4:$E$4</c:f>
              <c:numCache>
                <c:formatCode>0.0</c:formatCode>
                <c:ptCount val="4"/>
                <c:pt idx="0">
                  <c:v>-0.26400000000000001</c:v>
                </c:pt>
                <c:pt idx="1">
                  <c:v>-0.19600000000000001</c:v>
                </c:pt>
                <c:pt idx="2">
                  <c:v>0.105</c:v>
                </c:pt>
                <c:pt idx="3">
                  <c:v>0.79300000000000004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9-4EA6-9B9D-10DC159D14CB}"/>
            </c:ext>
          </c:extLst>
        </c:ser>
        <c:ser>
          <c:idx val="1"/>
          <c:order val="1"/>
          <c:tx>
            <c:strRef>
              <c:f>'B.4.4'!$A$5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'B.4.4'!$B$5:$E$5</c:f>
              <c:numCache>
                <c:formatCode>0.0</c:formatCode>
                <c:ptCount val="4"/>
                <c:pt idx="0">
                  <c:v>-0.128</c:v>
                </c:pt>
                <c:pt idx="1">
                  <c:v>-0.151</c:v>
                </c:pt>
                <c:pt idx="2">
                  <c:v>0.215</c:v>
                </c:pt>
                <c:pt idx="3">
                  <c:v>0.80800000000000005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9-4EA6-9B9D-10DC159D14CB}"/>
            </c:ext>
          </c:extLst>
        </c:ser>
        <c:ser>
          <c:idx val="2"/>
          <c:order val="2"/>
          <c:tx>
            <c:strRef>
              <c:f>'B.4.4'!$A$6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'B.4.4'!$B$6:$E$6</c:f>
              <c:numCache>
                <c:formatCode>0.0</c:formatCode>
                <c:ptCount val="4"/>
                <c:pt idx="0">
                  <c:v>-0.11799999999999999</c:v>
                </c:pt>
                <c:pt idx="1">
                  <c:v>-0.21199999999999999</c:v>
                </c:pt>
                <c:pt idx="2">
                  <c:v>0.29799999999999999</c:v>
                </c:pt>
                <c:pt idx="3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9-4EA6-9B9D-10DC159D14CB}"/>
            </c:ext>
          </c:extLst>
        </c:ser>
        <c:ser>
          <c:idx val="3"/>
          <c:order val="3"/>
          <c:tx>
            <c:strRef>
              <c:f>'B.4.4'!$A$7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'B.4.4'!$B$7:$E$7</c:f>
              <c:numCache>
                <c:formatCode>0.0</c:formatCode>
                <c:ptCount val="4"/>
                <c:pt idx="0">
                  <c:v>-0.16600000000000001</c:v>
                </c:pt>
                <c:pt idx="1">
                  <c:v>-0.25900000000000001</c:v>
                </c:pt>
                <c:pt idx="2">
                  <c:v>0.17499999999999999</c:v>
                </c:pt>
                <c:pt idx="3">
                  <c:v>0.80100000000000005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E9-4EA6-9B9D-10DC159D14CB}"/>
            </c:ext>
          </c:extLst>
        </c:ser>
        <c:ser>
          <c:idx val="4"/>
          <c:order val="4"/>
          <c:tx>
            <c:strRef>
              <c:f>'B.4.4'!$A$8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'B.4.4'!$B$8:$E$8</c:f>
              <c:numCache>
                <c:formatCode>0.0</c:formatCode>
                <c:ptCount val="4"/>
                <c:pt idx="0">
                  <c:v>-0.13</c:v>
                </c:pt>
                <c:pt idx="1">
                  <c:v>-0.28999999999999998</c:v>
                </c:pt>
                <c:pt idx="2">
                  <c:v>0.13</c:v>
                </c:pt>
                <c:pt idx="3">
                  <c:v>0.752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E9-4EA6-9B9D-10DC159D14CB}"/>
            </c:ext>
          </c:extLst>
        </c:ser>
        <c:ser>
          <c:idx val="5"/>
          <c:order val="5"/>
          <c:tx>
            <c:strRef>
              <c:f>'B.4.4'!$A$9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Asia</c:v>
                </c:pt>
                <c:pt idx="3">
                  <c:v>Africa</c:v>
                </c:pt>
              </c:strCache>
            </c:strRef>
          </c:cat>
          <c:val>
            <c:numRef>
              <c:f>'B.4.4'!$B$9:$E$9</c:f>
              <c:numCache>
                <c:formatCode>0.0</c:formatCode>
                <c:ptCount val="4"/>
                <c:pt idx="0">
                  <c:v>-0.115</c:v>
                </c:pt>
                <c:pt idx="1">
                  <c:v>-0.33500000000000002</c:v>
                </c:pt>
                <c:pt idx="2">
                  <c:v>0.04</c:v>
                </c:pt>
                <c:pt idx="3">
                  <c:v>0.748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9-4EA6-9B9D-10DC159D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18720552"/>
        <c:axId val="1118694968"/>
      </c:barChart>
      <c:catAx>
        <c:axId val="11187205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94968"/>
        <c:crosses val="autoZero"/>
        <c:auto val="1"/>
        <c:lblAlgn val="ctr"/>
        <c:lblOffset val="100"/>
        <c:noMultiLvlLbl val="0"/>
      </c:catAx>
      <c:valAx>
        <c:axId val="11186949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72055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5.4216867469879519E-2"/>
          <c:w val="0.96250000000000002"/>
          <c:h val="6.626506024096386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'B.4.5'!$B$1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'B.4.5'!$A$4:$A$19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'B.4.5'!$B$4:$B$19</c:f>
              <c:numCache>
                <c:formatCode>General</c:formatCode>
                <c:ptCount val="16"/>
                <c:pt idx="0">
                  <c:v>232</c:v>
                </c:pt>
                <c:pt idx="1">
                  <c:v>208.6</c:v>
                </c:pt>
                <c:pt idx="2">
                  <c:v>205.2</c:v>
                </c:pt>
                <c:pt idx="3">
                  <c:v>198</c:v>
                </c:pt>
                <c:pt idx="4">
                  <c:v>197.7</c:v>
                </c:pt>
                <c:pt idx="5">
                  <c:v>226</c:v>
                </c:pt>
                <c:pt idx="6">
                  <c:v>228.9</c:v>
                </c:pt>
                <c:pt idx="7">
                  <c:v>237.6</c:v>
                </c:pt>
                <c:pt idx="8">
                  <c:v>260.5</c:v>
                </c:pt>
                <c:pt idx="9">
                  <c:v>276.7</c:v>
                </c:pt>
                <c:pt idx="10">
                  <c:v>265.3</c:v>
                </c:pt>
                <c:pt idx="11">
                  <c:v>304.7</c:v>
                </c:pt>
                <c:pt idx="12">
                  <c:v>348</c:v>
                </c:pt>
                <c:pt idx="13">
                  <c:v>348.9</c:v>
                </c:pt>
                <c:pt idx="14">
                  <c:v>338.1</c:v>
                </c:pt>
                <c:pt idx="15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5-4D1B-87C8-BCFC9EC4ED7C}"/>
            </c:ext>
          </c:extLst>
        </c:ser>
        <c:ser>
          <c:idx val="3"/>
          <c:order val="1"/>
          <c:tx>
            <c:strRef>
              <c:f>'B.4.5'!$C$1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'B.4.5'!$A$4:$A$19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'B.4.5'!$C$4:$C$19</c:f>
              <c:numCache>
                <c:formatCode>General</c:formatCode>
                <c:ptCount val="16"/>
                <c:pt idx="0">
                  <c:v>79.2</c:v>
                </c:pt>
                <c:pt idx="1">
                  <c:v>56.8</c:v>
                </c:pt>
                <c:pt idx="2">
                  <c:v>38.6</c:v>
                </c:pt>
                <c:pt idx="3">
                  <c:v>59.9</c:v>
                </c:pt>
                <c:pt idx="4">
                  <c:v>47.7</c:v>
                </c:pt>
                <c:pt idx="5">
                  <c:v>60.5</c:v>
                </c:pt>
                <c:pt idx="6">
                  <c:v>58</c:v>
                </c:pt>
                <c:pt idx="7">
                  <c:v>69.3</c:v>
                </c:pt>
                <c:pt idx="8">
                  <c:v>81.900000000000006</c:v>
                </c:pt>
                <c:pt idx="9">
                  <c:v>93.7</c:v>
                </c:pt>
                <c:pt idx="10">
                  <c:v>54.7</c:v>
                </c:pt>
                <c:pt idx="11">
                  <c:v>82.2</c:v>
                </c:pt>
                <c:pt idx="12">
                  <c:v>49.6</c:v>
                </c:pt>
                <c:pt idx="13">
                  <c:v>80.8</c:v>
                </c:pt>
                <c:pt idx="14">
                  <c:v>76.900000000000006</c:v>
                </c:pt>
                <c:pt idx="15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35-4D1B-87C8-BCFC9EC4E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427591192"/>
        <c:axId val="427606280"/>
      </c:barChart>
      <c:catAx>
        <c:axId val="427591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7606280"/>
        <c:crosses val="autoZero"/>
        <c:auto val="1"/>
        <c:lblAlgn val="ctr"/>
        <c:lblOffset val="100"/>
        <c:tickMarkSkip val="4"/>
        <c:noMultiLvlLbl val="0"/>
      </c:catAx>
      <c:valAx>
        <c:axId val="4276062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759119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8"/>
          <c:order val="7"/>
          <c:tx>
            <c:strRef>
              <c:f>'B.4.6'!$I$1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'B.4.6'!$I$4:$I$12</c:f>
              <c:numCache>
                <c:formatCode>0.0</c:formatCode>
                <c:ptCount val="9"/>
                <c:pt idx="0">
                  <c:v>0.7</c:v>
                </c:pt>
                <c:pt idx="1">
                  <c:v>0.84699999999999998</c:v>
                </c:pt>
                <c:pt idx="2">
                  <c:v>0.78900000000000003</c:v>
                </c:pt>
                <c:pt idx="3">
                  <c:v>0.79100000000000004</c:v>
                </c:pt>
                <c:pt idx="4">
                  <c:v>0.78200000000000003</c:v>
                </c:pt>
                <c:pt idx="5">
                  <c:v>0.71499999999999997</c:v>
                </c:pt>
                <c:pt idx="6">
                  <c:v>0.748</c:v>
                </c:pt>
                <c:pt idx="7">
                  <c:v>0.873</c:v>
                </c:pt>
                <c:pt idx="8">
                  <c:v>0.89700000000000002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2-4C08-BD7C-77D93B7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18687424"/>
        <c:axId val="1118687096"/>
      </c:barChart>
      <c:lineChart>
        <c:grouping val="standard"/>
        <c:varyColors val="0"/>
        <c:ser>
          <c:idx val="0"/>
          <c:order val="0"/>
          <c:tx>
            <c:strRef>
              <c:f>'B.4.6'!$B$1</c:f>
              <c:strCache>
                <c:ptCount val="1"/>
                <c:pt idx="0">
                  <c:v>Foods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'B.4.6'!$B$4:$B$12</c:f>
              <c:numCache>
                <c:formatCode>0.0</c:formatCode>
                <c:ptCount val="9"/>
                <c:pt idx="0">
                  <c:v>1.6</c:v>
                </c:pt>
                <c:pt idx="1">
                  <c:v>2.2869999999999999</c:v>
                </c:pt>
                <c:pt idx="2">
                  <c:v>3.4889999999999999</c:v>
                </c:pt>
                <c:pt idx="3">
                  <c:v>3.234</c:v>
                </c:pt>
                <c:pt idx="4">
                  <c:v>3.2440000000000002</c:v>
                </c:pt>
                <c:pt idx="5">
                  <c:v>3.0569999999999999</c:v>
                </c:pt>
                <c:pt idx="6">
                  <c:v>3.09</c:v>
                </c:pt>
                <c:pt idx="7">
                  <c:v>3.8839999999999999</c:v>
                </c:pt>
                <c:pt idx="8">
                  <c:v>4.0490000000000004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2-4C08-BD7C-77D93B79252B}"/>
            </c:ext>
          </c:extLst>
        </c:ser>
        <c:ser>
          <c:idx val="1"/>
          <c:order val="1"/>
          <c:tx>
            <c:strRef>
              <c:f>'B.4.6'!$C$1</c:f>
              <c:strCache>
                <c:ptCount val="1"/>
                <c:pt idx="0">
                  <c:v>Minerals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'B.4.6'!$C$4:$C$12</c:f>
              <c:numCache>
                <c:formatCode>0.0</c:formatCode>
                <c:ptCount val="9"/>
                <c:pt idx="0">
                  <c:v>0.7</c:v>
                </c:pt>
                <c:pt idx="1">
                  <c:v>0.65700000000000003</c:v>
                </c:pt>
                <c:pt idx="2">
                  <c:v>0.503</c:v>
                </c:pt>
                <c:pt idx="3">
                  <c:v>0.47499999999999998</c:v>
                </c:pt>
                <c:pt idx="4">
                  <c:v>0.46700000000000003</c:v>
                </c:pt>
                <c:pt idx="5">
                  <c:v>0.42499999999999999</c:v>
                </c:pt>
                <c:pt idx="6">
                  <c:v>0.53100000000000003</c:v>
                </c:pt>
                <c:pt idx="7">
                  <c:v>0.63900000000000001</c:v>
                </c:pt>
                <c:pt idx="8">
                  <c:v>0.55300000000000005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2-4C08-BD7C-77D93B79252B}"/>
            </c:ext>
          </c:extLst>
        </c:ser>
        <c:ser>
          <c:idx val="2"/>
          <c:order val="2"/>
          <c:tx>
            <c:strRef>
              <c:f>'B.4.6'!$D$1</c:f>
              <c:strCache>
                <c:ptCount val="1"/>
                <c:pt idx="0">
                  <c:v>Chemicals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'B.4.6'!$D$4:$D$12</c:f>
              <c:numCache>
                <c:formatCode>0.0</c:formatCode>
                <c:ptCount val="9"/>
                <c:pt idx="0">
                  <c:v>0.4</c:v>
                </c:pt>
                <c:pt idx="1">
                  <c:v>0.57799999999999996</c:v>
                </c:pt>
                <c:pt idx="2">
                  <c:v>0.46200000000000002</c:v>
                </c:pt>
                <c:pt idx="3">
                  <c:v>0.40100000000000002</c:v>
                </c:pt>
                <c:pt idx="4">
                  <c:v>0.38900000000000001</c:v>
                </c:pt>
                <c:pt idx="5">
                  <c:v>0.34799999999999998</c:v>
                </c:pt>
                <c:pt idx="6">
                  <c:v>0.311</c:v>
                </c:pt>
                <c:pt idx="7">
                  <c:v>0.35199999999999998</c:v>
                </c:pt>
                <c:pt idx="8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92-4C08-BD7C-77D93B79252B}"/>
            </c:ext>
          </c:extLst>
        </c:ser>
        <c:ser>
          <c:idx val="3"/>
          <c:order val="3"/>
          <c:tx>
            <c:strRef>
              <c:f>'B.4.6'!$E$1</c:f>
              <c:strCache>
                <c:ptCount val="1"/>
                <c:pt idx="0">
                  <c:v>Woods and wood products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'B.4.6'!$E$4:$E$12</c:f>
              <c:numCache>
                <c:formatCode>0.0</c:formatCode>
                <c:ptCount val="9"/>
                <c:pt idx="0">
                  <c:v>1.9</c:v>
                </c:pt>
                <c:pt idx="1">
                  <c:v>2.1930000000000001</c:v>
                </c:pt>
                <c:pt idx="2">
                  <c:v>2.226</c:v>
                </c:pt>
                <c:pt idx="3">
                  <c:v>2.4569999999999999</c:v>
                </c:pt>
                <c:pt idx="4">
                  <c:v>2.8210000000000002</c:v>
                </c:pt>
                <c:pt idx="5">
                  <c:v>2.8959999999999999</c:v>
                </c:pt>
                <c:pt idx="6">
                  <c:v>3.3980000000000001</c:v>
                </c:pt>
                <c:pt idx="7">
                  <c:v>3.444</c:v>
                </c:pt>
                <c:pt idx="8">
                  <c:v>3.669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92-4C08-BD7C-77D93B79252B}"/>
            </c:ext>
          </c:extLst>
        </c:ser>
        <c:ser>
          <c:idx val="4"/>
          <c:order val="4"/>
          <c:tx>
            <c:strRef>
              <c:f>'B.4.6'!$F$1</c:f>
              <c:strCache>
                <c:ptCount val="1"/>
                <c:pt idx="0">
                  <c:v>Industrials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'B.4.6'!$F$4:$F$12</c:f>
              <c:numCache>
                <c:formatCode>0.0</c:formatCode>
                <c:ptCount val="9"/>
                <c:pt idx="0">
                  <c:v>0.3</c:v>
                </c:pt>
                <c:pt idx="1">
                  <c:v>0.308</c:v>
                </c:pt>
                <c:pt idx="2">
                  <c:v>0.27400000000000002</c:v>
                </c:pt>
                <c:pt idx="3">
                  <c:v>0.32100000000000001</c:v>
                </c:pt>
                <c:pt idx="4">
                  <c:v>0.317</c:v>
                </c:pt>
                <c:pt idx="5">
                  <c:v>0.28299999999999997</c:v>
                </c:pt>
                <c:pt idx="6">
                  <c:v>0.27300000000000002</c:v>
                </c:pt>
                <c:pt idx="7">
                  <c:v>0.33700000000000002</c:v>
                </c:pt>
                <c:pt idx="8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2-4C08-BD7C-77D93B79252B}"/>
            </c:ext>
          </c:extLst>
        </c:ser>
        <c:ser>
          <c:idx val="5"/>
          <c:order val="5"/>
          <c:tx>
            <c:strRef>
              <c:f>'B.4.6'!$G$1</c:f>
              <c:strCache>
                <c:ptCount val="1"/>
                <c:pt idx="0">
                  <c:v>Metallurgical products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'B.4.6'!$G$4:$G$12</c:f>
              <c:numCache>
                <c:formatCode>0.0</c:formatCode>
                <c:ptCount val="9"/>
                <c:pt idx="0">
                  <c:v>4</c:v>
                </c:pt>
                <c:pt idx="1">
                  <c:v>4.4669999999999996</c:v>
                </c:pt>
                <c:pt idx="2">
                  <c:v>3.6520000000000001</c:v>
                </c:pt>
                <c:pt idx="3">
                  <c:v>3.9790000000000001</c:v>
                </c:pt>
                <c:pt idx="4">
                  <c:v>3.5550000000000002</c:v>
                </c:pt>
                <c:pt idx="5">
                  <c:v>2.8889999999999998</c:v>
                </c:pt>
                <c:pt idx="6">
                  <c:v>2.9889999999999999</c:v>
                </c:pt>
                <c:pt idx="7">
                  <c:v>3.073</c:v>
                </c:pt>
                <c:pt idx="8">
                  <c:v>3.1230000000000002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92-4C08-BD7C-77D93B79252B}"/>
            </c:ext>
          </c:extLst>
        </c:ser>
        <c:ser>
          <c:idx val="6"/>
          <c:order val="6"/>
          <c:tx>
            <c:strRef>
              <c:f>'B.4.6'!$H$1</c:f>
              <c:strCache>
                <c:ptCount val="1"/>
                <c:pt idx="0">
                  <c:v>Machinery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'B.4.6'!$H$4:$H$12</c:f>
              <c:numCache>
                <c:formatCode>0.0</c:formatCode>
                <c:ptCount val="9"/>
                <c:pt idx="0">
                  <c:v>0.3</c:v>
                </c:pt>
                <c:pt idx="1">
                  <c:v>0.28299999999999997</c:v>
                </c:pt>
                <c:pt idx="2">
                  <c:v>0.312</c:v>
                </c:pt>
                <c:pt idx="3">
                  <c:v>0.28699999999999998</c:v>
                </c:pt>
                <c:pt idx="4">
                  <c:v>0.28499999999999998</c:v>
                </c:pt>
                <c:pt idx="5">
                  <c:v>0.246</c:v>
                </c:pt>
                <c:pt idx="6">
                  <c:v>0.26200000000000001</c:v>
                </c:pt>
                <c:pt idx="7">
                  <c:v>0.308</c:v>
                </c:pt>
                <c:pt idx="8">
                  <c:v>0.33500000000000002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92-4C08-BD7C-77D93B7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687424"/>
        <c:axId val="1118687096"/>
      </c:lineChart>
      <c:catAx>
        <c:axId val="1118687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87096"/>
        <c:crosses val="autoZero"/>
        <c:auto val="1"/>
        <c:lblAlgn val="ctr"/>
        <c:lblOffset val="100"/>
        <c:noMultiLvlLbl val="0"/>
      </c:catAx>
      <c:valAx>
        <c:axId val="11186870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87424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5000000000000001E-2"/>
          <c:y val="0.8013210321601365"/>
          <c:w val="0.96250000000000002"/>
          <c:h val="0.186746987951807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605328083989503"/>
          <c:h val="0.67110473389621483"/>
        </c:manualLayout>
      </c:layout>
      <c:lineChart>
        <c:grouping val="standard"/>
        <c:varyColors val="0"/>
        <c:ser>
          <c:idx val="0"/>
          <c:order val="0"/>
          <c:tx>
            <c:strRef>
              <c:f>'2.6.1'!$B$1</c:f>
              <c:strCache>
                <c:ptCount val="1"/>
                <c:pt idx="0">
                  <c:v>Nominal*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'2.6.1'!$B$4:$B$30</c:f>
              <c:numCache>
                <c:formatCode>0.0</c:formatCode>
                <c:ptCount val="2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13.4</c:v>
                </c:pt>
                <c:pt idx="4">
                  <c:v>12.9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12.7</c:v>
                </c:pt>
                <c:pt idx="10">
                  <c:v>13.5</c:v>
                </c:pt>
                <c:pt idx="11">
                  <c:v>14.1</c:v>
                </c:pt>
                <c:pt idx="12">
                  <c:v>14.8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17.3</c:v>
                </c:pt>
                <c:pt idx="19">
                  <c:v>17.5</c:v>
                </c:pt>
                <c:pt idx="20">
                  <c:v>17.899999999999999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1-47AA-B4D3-5222C997D05C}"/>
            </c:ext>
          </c:extLst>
        </c:ser>
        <c:ser>
          <c:idx val="1"/>
          <c:order val="1"/>
          <c:tx>
            <c:strRef>
              <c:f>'2.6.1'!$C$1</c:f>
              <c:strCache>
                <c:ptCount val="1"/>
                <c:pt idx="0">
                  <c:v>Ex ante**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'2.6.1'!$C$4:$C$30</c:f>
              <c:numCache>
                <c:formatCode>0.0</c:formatCode>
                <c:ptCount val="27"/>
                <c:pt idx="0">
                  <c:v>5.2</c:v>
                </c:pt>
                <c:pt idx="1">
                  <c:v>5.0999999999999996</c:v>
                </c:pt>
                <c:pt idx="2">
                  <c:v>5.0999999999999996</c:v>
                </c:pt>
                <c:pt idx="3">
                  <c:v>3.7</c:v>
                </c:pt>
                <c:pt idx="4">
                  <c:v>4.0999999999999996</c:v>
                </c:pt>
                <c:pt idx="5">
                  <c:v>3.6</c:v>
                </c:pt>
                <c:pt idx="6">
                  <c:v>3.4</c:v>
                </c:pt>
                <c:pt idx="7">
                  <c:v>5.3</c:v>
                </c:pt>
                <c:pt idx="8">
                  <c:v>4.9000000000000004</c:v>
                </c:pt>
                <c:pt idx="9">
                  <c:v>4.0999999999999996</c:v>
                </c:pt>
                <c:pt idx="10">
                  <c:v>5.2</c:v>
                </c:pt>
                <c:pt idx="11">
                  <c:v>5.3</c:v>
                </c:pt>
                <c:pt idx="12">
                  <c:v>6.1</c:v>
                </c:pt>
                <c:pt idx="13">
                  <c:v>6.5</c:v>
                </c:pt>
                <c:pt idx="14">
                  <c:v>7.8</c:v>
                </c:pt>
                <c:pt idx="15">
                  <c:v>8.6</c:v>
                </c:pt>
                <c:pt idx="16">
                  <c:v>8.4</c:v>
                </c:pt>
                <c:pt idx="17">
                  <c:v>8.6999999999999993</c:v>
                </c:pt>
                <c:pt idx="18">
                  <c:v>8.6</c:v>
                </c:pt>
                <c:pt idx="19">
                  <c:v>9.3000000000000007</c:v>
                </c:pt>
                <c:pt idx="20">
                  <c:v>9.4</c:v>
                </c:pt>
                <c:pt idx="21">
                  <c:v>10.1</c:v>
                </c:pt>
                <c:pt idx="22">
                  <c:v>9.9</c:v>
                </c:pt>
                <c:pt idx="23">
                  <c:v>10.1</c:v>
                </c:pt>
                <c:pt idx="24">
                  <c:v>10.5</c:v>
                </c:pt>
                <c:pt idx="25">
                  <c:v>10.8</c:v>
                </c:pt>
                <c:pt idx="26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1-47AA-B4D3-5222C997D05C}"/>
            </c:ext>
          </c:extLst>
        </c:ser>
        <c:ser>
          <c:idx val="2"/>
          <c:order val="2"/>
          <c:tx>
            <c:strRef>
              <c:f>'2.6.1'!$D$1</c:f>
              <c:strCache>
                <c:ptCount val="1"/>
                <c:pt idx="0">
                  <c:v>Ex post#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'2.6.1'!$D$4:$D$30</c:f>
              <c:numCache>
                <c:formatCode>0.0</c:formatCode>
                <c:ptCount val="27"/>
                <c:pt idx="0">
                  <c:v>7.8</c:v>
                </c:pt>
                <c:pt idx="1">
                  <c:v>7.6</c:v>
                </c:pt>
                <c:pt idx="2">
                  <c:v>7.7</c:v>
                </c:pt>
                <c:pt idx="3">
                  <c:v>7.1</c:v>
                </c:pt>
                <c:pt idx="4">
                  <c:v>6.4</c:v>
                </c:pt>
                <c:pt idx="5">
                  <c:v>5.7</c:v>
                </c:pt>
                <c:pt idx="6">
                  <c:v>5.2</c:v>
                </c:pt>
                <c:pt idx="7">
                  <c:v>4.7</c:v>
                </c:pt>
                <c:pt idx="8">
                  <c:v>4.8</c:v>
                </c:pt>
                <c:pt idx="9">
                  <c:v>4.5999999999999996</c:v>
                </c:pt>
                <c:pt idx="10">
                  <c:v>4.9000000000000004</c:v>
                </c:pt>
                <c:pt idx="11">
                  <c:v>4.5999999999999996</c:v>
                </c:pt>
                <c:pt idx="12">
                  <c:v>5</c:v>
                </c:pt>
                <c:pt idx="13">
                  <c:v>6.3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8</c:v>
                </c:pt>
                <c:pt idx="18">
                  <c:v>8.5</c:v>
                </c:pt>
                <c:pt idx="19">
                  <c:v>8.8000000000000007</c:v>
                </c:pt>
                <c:pt idx="20">
                  <c:v>9.1999999999999993</c:v>
                </c:pt>
                <c:pt idx="21">
                  <c:v>9.1999999999999993</c:v>
                </c:pt>
                <c:pt idx="22">
                  <c:v>9.1</c:v>
                </c:pt>
                <c:pt idx="23">
                  <c:v>9.3000000000000007</c:v>
                </c:pt>
                <c:pt idx="24">
                  <c:v>9.6999999999999993</c:v>
                </c:pt>
                <c:pt idx="25">
                  <c:v>10.199999999999999</c:v>
                </c:pt>
                <c:pt idx="26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1-47AA-B4D3-5222C997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9688"/>
        <c:axId val="78737400"/>
      </c:lineChart>
      <c:catAx>
        <c:axId val="21234968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8737400"/>
        <c:crosses val="autoZero"/>
        <c:auto val="0"/>
        <c:lblAlgn val="ctr"/>
        <c:lblOffset val="100"/>
        <c:tickLblSkip val="1"/>
        <c:tickMarkSkip val="24"/>
        <c:noMultiLvlLbl val="1"/>
      </c:catAx>
      <c:valAx>
        <c:axId val="78737400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12349688"/>
        <c:crossesAt val="1"/>
        <c:crossBetween val="between"/>
        <c:majorUnit val="3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1091310122379279"/>
          <c:w val="0.96250000000000002"/>
          <c:h val="0.174698795180722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2486863966770507"/>
          <c:h val="0.61046734234234246"/>
        </c:manualLayout>
      </c:layout>
      <c:areaChart>
        <c:grouping val="stacked"/>
        <c:varyColors val="0"/>
        <c:ser>
          <c:idx val="0"/>
          <c:order val="0"/>
          <c:tx>
            <c:strRef>
              <c:f>'2.6.2'!$D$1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'2.6.2'!$D$4:$D$578</c:f>
              <c:numCache>
                <c:formatCode>0.0</c:formatCode>
                <c:ptCount val="575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10.5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10.5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10.5</c:v>
                </c:pt>
                <c:pt idx="105">
                  <c:v>10.5</c:v>
                </c:pt>
                <c:pt idx="106">
                  <c:v>10.5</c:v>
                </c:pt>
                <c:pt idx="107">
                  <c:v>10.5</c:v>
                </c:pt>
                <c:pt idx="108">
                  <c:v>10.5</c:v>
                </c:pt>
                <c:pt idx="109">
                  <c:v>10.5</c:v>
                </c:pt>
                <c:pt idx="110">
                  <c:v>10.5</c:v>
                </c:pt>
                <c:pt idx="111">
                  <c:v>10.5</c:v>
                </c:pt>
                <c:pt idx="112">
                  <c:v>10.5</c:v>
                </c:pt>
                <c:pt idx="113">
                  <c:v>10.5</c:v>
                </c:pt>
                <c:pt idx="114">
                  <c:v>10.5</c:v>
                </c:pt>
                <c:pt idx="115">
                  <c:v>10.5</c:v>
                </c:pt>
                <c:pt idx="116">
                  <c:v>10.5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11.5</c:v>
                </c:pt>
                <c:pt idx="203">
                  <c:v>11.5</c:v>
                </c:pt>
                <c:pt idx="204">
                  <c:v>11.5</c:v>
                </c:pt>
                <c:pt idx="205">
                  <c:v>11.5</c:v>
                </c:pt>
                <c:pt idx="206">
                  <c:v>11.5</c:v>
                </c:pt>
                <c:pt idx="207">
                  <c:v>11.5</c:v>
                </c:pt>
                <c:pt idx="208">
                  <c:v>11.5</c:v>
                </c:pt>
                <c:pt idx="209">
                  <c:v>11.5</c:v>
                </c:pt>
                <c:pt idx="210">
                  <c:v>11.5</c:v>
                </c:pt>
                <c:pt idx="211">
                  <c:v>11.5</c:v>
                </c:pt>
                <c:pt idx="212">
                  <c:v>11.5</c:v>
                </c:pt>
                <c:pt idx="213">
                  <c:v>11.5</c:v>
                </c:pt>
                <c:pt idx="214">
                  <c:v>11.5</c:v>
                </c:pt>
                <c:pt idx="215">
                  <c:v>11.5</c:v>
                </c:pt>
                <c:pt idx="216">
                  <c:v>11.5</c:v>
                </c:pt>
                <c:pt idx="217">
                  <c:v>11.5</c:v>
                </c:pt>
                <c:pt idx="218">
                  <c:v>11.5</c:v>
                </c:pt>
                <c:pt idx="219">
                  <c:v>11.5</c:v>
                </c:pt>
                <c:pt idx="220">
                  <c:v>11.5</c:v>
                </c:pt>
                <c:pt idx="221">
                  <c:v>11.5</c:v>
                </c:pt>
                <c:pt idx="222">
                  <c:v>11.5</c:v>
                </c:pt>
                <c:pt idx="223">
                  <c:v>11.5</c:v>
                </c:pt>
                <c:pt idx="224">
                  <c:v>11.5</c:v>
                </c:pt>
                <c:pt idx="225">
                  <c:v>11.5</c:v>
                </c:pt>
                <c:pt idx="226">
                  <c:v>11.5</c:v>
                </c:pt>
                <c:pt idx="227">
                  <c:v>11.5</c:v>
                </c:pt>
                <c:pt idx="228">
                  <c:v>11.5</c:v>
                </c:pt>
                <c:pt idx="229">
                  <c:v>11.5</c:v>
                </c:pt>
                <c:pt idx="230">
                  <c:v>11.5</c:v>
                </c:pt>
                <c:pt idx="231">
                  <c:v>11.5</c:v>
                </c:pt>
                <c:pt idx="232">
                  <c:v>11.5</c:v>
                </c:pt>
                <c:pt idx="233">
                  <c:v>11.5</c:v>
                </c:pt>
                <c:pt idx="234">
                  <c:v>11.5</c:v>
                </c:pt>
                <c:pt idx="235">
                  <c:v>11.5</c:v>
                </c:pt>
                <c:pt idx="236">
                  <c:v>11.5</c:v>
                </c:pt>
                <c:pt idx="237">
                  <c:v>12.5</c:v>
                </c:pt>
                <c:pt idx="238">
                  <c:v>12.5</c:v>
                </c:pt>
                <c:pt idx="239">
                  <c:v>12.5</c:v>
                </c:pt>
                <c:pt idx="240">
                  <c:v>12.5</c:v>
                </c:pt>
                <c:pt idx="241">
                  <c:v>12.5</c:v>
                </c:pt>
                <c:pt idx="242">
                  <c:v>12.5</c:v>
                </c:pt>
                <c:pt idx="243">
                  <c:v>12.5</c:v>
                </c:pt>
                <c:pt idx="244">
                  <c:v>12.5</c:v>
                </c:pt>
                <c:pt idx="245">
                  <c:v>12.5</c:v>
                </c:pt>
                <c:pt idx="246">
                  <c:v>12.5</c:v>
                </c:pt>
                <c:pt idx="247">
                  <c:v>12.5</c:v>
                </c:pt>
                <c:pt idx="248">
                  <c:v>12.5</c:v>
                </c:pt>
                <c:pt idx="249">
                  <c:v>12.5</c:v>
                </c:pt>
                <c:pt idx="250">
                  <c:v>12.5</c:v>
                </c:pt>
                <c:pt idx="251">
                  <c:v>12.5</c:v>
                </c:pt>
                <c:pt idx="252">
                  <c:v>12.5</c:v>
                </c:pt>
                <c:pt idx="253">
                  <c:v>12.5</c:v>
                </c:pt>
                <c:pt idx="254">
                  <c:v>12.5</c:v>
                </c:pt>
                <c:pt idx="255">
                  <c:v>12.5</c:v>
                </c:pt>
                <c:pt idx="256">
                  <c:v>12.5</c:v>
                </c:pt>
                <c:pt idx="257">
                  <c:v>12.5</c:v>
                </c:pt>
                <c:pt idx="258">
                  <c:v>12.5</c:v>
                </c:pt>
                <c:pt idx="259">
                  <c:v>12.5</c:v>
                </c:pt>
                <c:pt idx="260">
                  <c:v>12.5</c:v>
                </c:pt>
                <c:pt idx="261">
                  <c:v>12.5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15</c:v>
                </c:pt>
                <c:pt idx="300">
                  <c:v>15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15.5</c:v>
                </c:pt>
                <c:pt idx="377">
                  <c:v>15.5</c:v>
                </c:pt>
                <c:pt idx="378">
                  <c:v>15.5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16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0-4D5F-878D-60A1C4514A74}"/>
            </c:ext>
          </c:extLst>
        </c:ser>
        <c:ser>
          <c:idx val="5"/>
          <c:order val="1"/>
          <c:tx>
            <c:strRef>
              <c:f>'2.6.2'!$I$1</c:f>
              <c:strCache>
                <c:ptCount val="1"/>
                <c:pt idx="0">
                  <c:v>Interest rate corridor*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'2.6.2'!$I$4:$I$578</c:f>
              <c:numCache>
                <c:formatCode>0.0</c:formatCode>
                <c:ptCount val="57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0-4D5F-878D-60A1C4514A74}"/>
            </c:ext>
          </c:extLst>
        </c:ser>
        <c:ser>
          <c:idx val="1"/>
          <c:order val="3"/>
          <c:tx>
            <c:strRef>
              <c:f>'2.6.2'!$I$1</c:f>
              <c:strCache>
                <c:ptCount val="1"/>
                <c:pt idx="0">
                  <c:v>Interest rate corridor*</c:v>
                </c:pt>
              </c:strCache>
            </c:strRef>
          </c:tx>
          <c:spPr>
            <a:noFill/>
            <a:ln w="6350"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'2.6.2'!$I$4:$I$578</c:f>
              <c:numCache>
                <c:formatCode>0.0</c:formatCode>
                <c:ptCount val="57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0-4D5F-878D-60A1C451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49424"/>
        <c:axId val="156837264"/>
      </c:areaChart>
      <c:lineChart>
        <c:grouping val="standard"/>
        <c:varyColors val="0"/>
        <c:ser>
          <c:idx val="4"/>
          <c:order val="2"/>
          <c:tx>
            <c:strRef>
              <c:f>'2.6.2'!$B$1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'2.6.2'!$B$4:$B$578</c:f>
              <c:numCache>
                <c:formatCode>0.0</c:formatCode>
                <c:ptCount val="57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3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3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12.5</c:v>
                </c:pt>
                <c:pt idx="157">
                  <c:v>12.5</c:v>
                </c:pt>
                <c:pt idx="158">
                  <c:v>12.5</c:v>
                </c:pt>
                <c:pt idx="159">
                  <c:v>12.5</c:v>
                </c:pt>
                <c:pt idx="160">
                  <c:v>12.5</c:v>
                </c:pt>
                <c:pt idx="161">
                  <c:v>12.5</c:v>
                </c:pt>
                <c:pt idx="162">
                  <c:v>12.5</c:v>
                </c:pt>
                <c:pt idx="163">
                  <c:v>12.5</c:v>
                </c:pt>
                <c:pt idx="164">
                  <c:v>12.5</c:v>
                </c:pt>
                <c:pt idx="165">
                  <c:v>12.5</c:v>
                </c:pt>
                <c:pt idx="166">
                  <c:v>12.5</c:v>
                </c:pt>
                <c:pt idx="167">
                  <c:v>12.5</c:v>
                </c:pt>
                <c:pt idx="168">
                  <c:v>12.5</c:v>
                </c:pt>
                <c:pt idx="169">
                  <c:v>12.5</c:v>
                </c:pt>
                <c:pt idx="170">
                  <c:v>12.5</c:v>
                </c:pt>
                <c:pt idx="171">
                  <c:v>12.5</c:v>
                </c:pt>
                <c:pt idx="172">
                  <c:v>12.5</c:v>
                </c:pt>
                <c:pt idx="173">
                  <c:v>12.5</c:v>
                </c:pt>
                <c:pt idx="174">
                  <c:v>12.5</c:v>
                </c:pt>
                <c:pt idx="175">
                  <c:v>12.5</c:v>
                </c:pt>
                <c:pt idx="176">
                  <c:v>12.5</c:v>
                </c:pt>
                <c:pt idx="177">
                  <c:v>12.5</c:v>
                </c:pt>
                <c:pt idx="178">
                  <c:v>12.5</c:v>
                </c:pt>
                <c:pt idx="179">
                  <c:v>12.5</c:v>
                </c:pt>
                <c:pt idx="180">
                  <c:v>12.5</c:v>
                </c:pt>
                <c:pt idx="181">
                  <c:v>12.5</c:v>
                </c:pt>
                <c:pt idx="182">
                  <c:v>12.5</c:v>
                </c:pt>
                <c:pt idx="183">
                  <c:v>12.5</c:v>
                </c:pt>
                <c:pt idx="184">
                  <c:v>12.5</c:v>
                </c:pt>
                <c:pt idx="185">
                  <c:v>12.5</c:v>
                </c:pt>
                <c:pt idx="186">
                  <c:v>12.5</c:v>
                </c:pt>
                <c:pt idx="187">
                  <c:v>12.5</c:v>
                </c:pt>
                <c:pt idx="188">
                  <c:v>12.5</c:v>
                </c:pt>
                <c:pt idx="189">
                  <c:v>12.5</c:v>
                </c:pt>
                <c:pt idx="190">
                  <c:v>12.5</c:v>
                </c:pt>
                <c:pt idx="191">
                  <c:v>12.5</c:v>
                </c:pt>
                <c:pt idx="192">
                  <c:v>12.5</c:v>
                </c:pt>
                <c:pt idx="193">
                  <c:v>12.5</c:v>
                </c:pt>
                <c:pt idx="194">
                  <c:v>12.5</c:v>
                </c:pt>
                <c:pt idx="195">
                  <c:v>12.5</c:v>
                </c:pt>
                <c:pt idx="196">
                  <c:v>12.5</c:v>
                </c:pt>
                <c:pt idx="197">
                  <c:v>12.5</c:v>
                </c:pt>
                <c:pt idx="198">
                  <c:v>12.5</c:v>
                </c:pt>
                <c:pt idx="199">
                  <c:v>12.5</c:v>
                </c:pt>
                <c:pt idx="200">
                  <c:v>12.5</c:v>
                </c:pt>
                <c:pt idx="201">
                  <c:v>12.5</c:v>
                </c:pt>
                <c:pt idx="202">
                  <c:v>13.5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14.5</c:v>
                </c:pt>
                <c:pt idx="238">
                  <c:v>14.5</c:v>
                </c:pt>
                <c:pt idx="239">
                  <c:v>14.5</c:v>
                </c:pt>
                <c:pt idx="240">
                  <c:v>14.5</c:v>
                </c:pt>
                <c:pt idx="241">
                  <c:v>14.5</c:v>
                </c:pt>
                <c:pt idx="242">
                  <c:v>14.5</c:v>
                </c:pt>
                <c:pt idx="243">
                  <c:v>14.5</c:v>
                </c:pt>
                <c:pt idx="244">
                  <c:v>14.5</c:v>
                </c:pt>
                <c:pt idx="245">
                  <c:v>14.5</c:v>
                </c:pt>
                <c:pt idx="246">
                  <c:v>14.5</c:v>
                </c:pt>
                <c:pt idx="247">
                  <c:v>14.5</c:v>
                </c:pt>
                <c:pt idx="248">
                  <c:v>14.5</c:v>
                </c:pt>
                <c:pt idx="249">
                  <c:v>14.5</c:v>
                </c:pt>
                <c:pt idx="250">
                  <c:v>14.5</c:v>
                </c:pt>
                <c:pt idx="251">
                  <c:v>14.5</c:v>
                </c:pt>
                <c:pt idx="252">
                  <c:v>14.5</c:v>
                </c:pt>
                <c:pt idx="253">
                  <c:v>14.5</c:v>
                </c:pt>
                <c:pt idx="254">
                  <c:v>14.5</c:v>
                </c:pt>
                <c:pt idx="255">
                  <c:v>14.5</c:v>
                </c:pt>
                <c:pt idx="256">
                  <c:v>14.5</c:v>
                </c:pt>
                <c:pt idx="257">
                  <c:v>14.5</c:v>
                </c:pt>
                <c:pt idx="258">
                  <c:v>14.5</c:v>
                </c:pt>
                <c:pt idx="259">
                  <c:v>14.5</c:v>
                </c:pt>
                <c:pt idx="260">
                  <c:v>14.5</c:v>
                </c:pt>
                <c:pt idx="261">
                  <c:v>14.5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17.5</c:v>
                </c:pt>
                <c:pt idx="377">
                  <c:v>17.5</c:v>
                </c:pt>
                <c:pt idx="378">
                  <c:v>17.5</c:v>
                </c:pt>
                <c:pt idx="379">
                  <c:v>17.5</c:v>
                </c:pt>
                <c:pt idx="380">
                  <c:v>17.5</c:v>
                </c:pt>
                <c:pt idx="381">
                  <c:v>17.5</c:v>
                </c:pt>
                <c:pt idx="382">
                  <c:v>17.5</c:v>
                </c:pt>
                <c:pt idx="383">
                  <c:v>17.5</c:v>
                </c:pt>
                <c:pt idx="384">
                  <c:v>17.5</c:v>
                </c:pt>
                <c:pt idx="385">
                  <c:v>17.5</c:v>
                </c:pt>
                <c:pt idx="386">
                  <c:v>17.5</c:v>
                </c:pt>
                <c:pt idx="387">
                  <c:v>17.5</c:v>
                </c:pt>
                <c:pt idx="388">
                  <c:v>17.5</c:v>
                </c:pt>
                <c:pt idx="389">
                  <c:v>17.5</c:v>
                </c:pt>
                <c:pt idx="390">
                  <c:v>17.5</c:v>
                </c:pt>
                <c:pt idx="391">
                  <c:v>17.5</c:v>
                </c:pt>
                <c:pt idx="392">
                  <c:v>17.5</c:v>
                </c:pt>
                <c:pt idx="393">
                  <c:v>17.5</c:v>
                </c:pt>
                <c:pt idx="394">
                  <c:v>17.5</c:v>
                </c:pt>
                <c:pt idx="395">
                  <c:v>17.5</c:v>
                </c:pt>
                <c:pt idx="396">
                  <c:v>17.5</c:v>
                </c:pt>
                <c:pt idx="397">
                  <c:v>17.5</c:v>
                </c:pt>
                <c:pt idx="398">
                  <c:v>17.5</c:v>
                </c:pt>
                <c:pt idx="399">
                  <c:v>17.5</c:v>
                </c:pt>
                <c:pt idx="400">
                  <c:v>17.5</c:v>
                </c:pt>
                <c:pt idx="401">
                  <c:v>17.5</c:v>
                </c:pt>
                <c:pt idx="402">
                  <c:v>17.5</c:v>
                </c:pt>
                <c:pt idx="403">
                  <c:v>17.5</c:v>
                </c:pt>
                <c:pt idx="404">
                  <c:v>17.5</c:v>
                </c:pt>
                <c:pt idx="405">
                  <c:v>17.5</c:v>
                </c:pt>
                <c:pt idx="406">
                  <c:v>17.5</c:v>
                </c:pt>
                <c:pt idx="407">
                  <c:v>17.5</c:v>
                </c:pt>
                <c:pt idx="408">
                  <c:v>17.5</c:v>
                </c:pt>
                <c:pt idx="409">
                  <c:v>17.5</c:v>
                </c:pt>
                <c:pt idx="410">
                  <c:v>17.5</c:v>
                </c:pt>
                <c:pt idx="411">
                  <c:v>17.5</c:v>
                </c:pt>
                <c:pt idx="412">
                  <c:v>17.5</c:v>
                </c:pt>
                <c:pt idx="413">
                  <c:v>17.5</c:v>
                </c:pt>
                <c:pt idx="414">
                  <c:v>17.5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0-4D5F-878D-60A1C4514A74}"/>
            </c:ext>
          </c:extLst>
        </c:ser>
        <c:ser>
          <c:idx val="2"/>
          <c:order val="4"/>
          <c:tx>
            <c:strRef>
              <c:f>'2.6.2'!$E$1</c:f>
              <c:strCache>
                <c:ptCount val="1"/>
                <c:pt idx="0">
                  <c:v>Government bonds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6350">
                <a:solidFill>
                  <a:srgbClr val="7D0532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'2.6.2'!$E$4:$E$578</c:f>
              <c:numCache>
                <c:formatCode>0.0</c:formatCode>
                <c:ptCount val="575"/>
                <c:pt idx="3">
                  <c:v>15.3</c:v>
                </c:pt>
                <c:pt idx="18">
                  <c:v>15.3</c:v>
                </c:pt>
                <c:pt idx="33">
                  <c:v>15.2</c:v>
                </c:pt>
                <c:pt idx="38">
                  <c:v>15</c:v>
                </c:pt>
                <c:pt idx="43">
                  <c:v>15</c:v>
                </c:pt>
                <c:pt idx="47">
                  <c:v>15</c:v>
                </c:pt>
                <c:pt idx="52">
                  <c:v>15</c:v>
                </c:pt>
                <c:pt idx="57">
                  <c:v>15</c:v>
                </c:pt>
                <c:pt idx="62">
                  <c:v>14.9</c:v>
                </c:pt>
                <c:pt idx="67">
                  <c:v>14.9</c:v>
                </c:pt>
                <c:pt idx="76">
                  <c:v>14.5</c:v>
                </c:pt>
                <c:pt idx="88">
                  <c:v>14.4</c:v>
                </c:pt>
                <c:pt idx="93">
                  <c:v>14.4</c:v>
                </c:pt>
                <c:pt idx="112">
                  <c:v>14.4</c:v>
                </c:pt>
                <c:pt idx="117">
                  <c:v>14.4</c:v>
                </c:pt>
                <c:pt idx="141">
                  <c:v>14.4</c:v>
                </c:pt>
                <c:pt idx="151">
                  <c:v>14.4</c:v>
                </c:pt>
                <c:pt idx="157">
                  <c:v>14.4</c:v>
                </c:pt>
                <c:pt idx="170">
                  <c:v>14.4</c:v>
                </c:pt>
                <c:pt idx="175">
                  <c:v>14.4</c:v>
                </c:pt>
                <c:pt idx="180">
                  <c:v>14.4</c:v>
                </c:pt>
                <c:pt idx="194">
                  <c:v>14.1</c:v>
                </c:pt>
                <c:pt idx="204">
                  <c:v>14.7</c:v>
                </c:pt>
                <c:pt idx="229">
                  <c:v>15.3</c:v>
                </c:pt>
                <c:pt idx="243">
                  <c:v>15.9</c:v>
                </c:pt>
                <c:pt idx="250">
                  <c:v>15.8</c:v>
                </c:pt>
                <c:pt idx="254">
                  <c:v>15.8</c:v>
                </c:pt>
                <c:pt idx="264">
                  <c:v>16.399999999999999</c:v>
                </c:pt>
                <c:pt idx="269">
                  <c:v>16.399999999999999</c:v>
                </c:pt>
                <c:pt idx="274">
                  <c:v>16.399999999999999</c:v>
                </c:pt>
                <c:pt idx="279">
                  <c:v>16.399999999999999</c:v>
                </c:pt>
                <c:pt idx="290">
                  <c:v>16.899999999999999</c:v>
                </c:pt>
                <c:pt idx="293">
                  <c:v>17</c:v>
                </c:pt>
                <c:pt idx="303">
                  <c:v>17</c:v>
                </c:pt>
                <c:pt idx="312">
                  <c:v>17</c:v>
                </c:pt>
                <c:pt idx="322">
                  <c:v>17</c:v>
                </c:pt>
                <c:pt idx="331">
                  <c:v>17</c:v>
                </c:pt>
                <c:pt idx="335">
                  <c:v>17</c:v>
                </c:pt>
                <c:pt idx="354">
                  <c:v>17.3</c:v>
                </c:pt>
                <c:pt idx="359">
                  <c:v>17.3</c:v>
                </c:pt>
                <c:pt idx="378">
                  <c:v>17.600000000000001</c:v>
                </c:pt>
                <c:pt idx="393">
                  <c:v>17.8</c:v>
                </c:pt>
                <c:pt idx="398">
                  <c:v>17.899999999999999</c:v>
                </c:pt>
                <c:pt idx="403">
                  <c:v>17.899999999999999</c:v>
                </c:pt>
                <c:pt idx="407">
                  <c:v>17.899999999999999</c:v>
                </c:pt>
                <c:pt idx="412">
                  <c:v>18</c:v>
                </c:pt>
                <c:pt idx="417">
                  <c:v>18.5</c:v>
                </c:pt>
                <c:pt idx="422">
                  <c:v>18.5</c:v>
                </c:pt>
                <c:pt idx="427">
                  <c:v>18.5</c:v>
                </c:pt>
                <c:pt idx="432">
                  <c:v>18.5</c:v>
                </c:pt>
                <c:pt idx="456">
                  <c:v>18.5</c:v>
                </c:pt>
                <c:pt idx="481">
                  <c:v>18.5</c:v>
                </c:pt>
                <c:pt idx="486">
                  <c:v>18.5</c:v>
                </c:pt>
                <c:pt idx="503">
                  <c:v>18.5</c:v>
                </c:pt>
                <c:pt idx="508">
                  <c:v>18.5</c:v>
                </c:pt>
                <c:pt idx="513">
                  <c:v>18.5</c:v>
                </c:pt>
                <c:pt idx="518">
                  <c:v>18.5</c:v>
                </c:pt>
                <c:pt idx="523">
                  <c:v>18.5</c:v>
                </c:pt>
                <c:pt idx="528">
                  <c:v>18.5</c:v>
                </c:pt>
                <c:pt idx="533">
                  <c:v>18.5</c:v>
                </c:pt>
                <c:pt idx="542">
                  <c:v>18.5</c:v>
                </c:pt>
                <c:pt idx="547">
                  <c:v>18.5</c:v>
                </c:pt>
                <c:pt idx="552">
                  <c:v>18.5</c:v>
                </c:pt>
                <c:pt idx="557">
                  <c:v>18.5</c:v>
                </c:pt>
                <c:pt idx="562">
                  <c:v>18.5</c:v>
                </c:pt>
                <c:pt idx="567">
                  <c:v>18.5</c:v>
                </c:pt>
                <c:pt idx="572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50-4D5F-878D-60A1C4514A74}"/>
            </c:ext>
          </c:extLst>
        </c:ser>
        <c:ser>
          <c:idx val="3"/>
          <c:order val="5"/>
          <c:tx>
            <c:strRef>
              <c:f>'2.6.2'!$H$1</c:f>
              <c:strCache>
                <c:ptCount val="1"/>
                <c:pt idx="0">
                  <c:v>Overnight unsecured loans and deposits UIIR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DC4B64"/>
              </a:solidFill>
              <a:ln w="6350">
                <a:solidFill>
                  <a:srgbClr val="DC4B64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'2.6.2'!$H$4:$H$578</c:f>
              <c:numCache>
                <c:formatCode>0.0</c:formatCode>
                <c:ptCount val="575"/>
                <c:pt idx="0">
                  <c:v>10.5</c:v>
                </c:pt>
                <c:pt idx="1">
                  <c:v>11</c:v>
                </c:pt>
                <c:pt idx="2">
                  <c:v>11.6</c:v>
                </c:pt>
                <c:pt idx="3">
                  <c:v>#N/A</c:v>
                </c:pt>
                <c:pt idx="4">
                  <c:v>12.3</c:v>
                </c:pt>
                <c:pt idx="5">
                  <c:v>12.4</c:v>
                </c:pt>
                <c:pt idx="6">
                  <c:v>12.4</c:v>
                </c:pt>
                <c:pt idx="7">
                  <c:v>12.3</c:v>
                </c:pt>
                <c:pt idx="8">
                  <c:v>12.4</c:v>
                </c:pt>
                <c:pt idx="9">
                  <c:v>12.2</c:v>
                </c:pt>
                <c:pt idx="10">
                  <c:v>12.4</c:v>
                </c:pt>
                <c:pt idx="11">
                  <c:v>12.6</c:v>
                </c:pt>
                <c:pt idx="12">
                  <c:v>12.3</c:v>
                </c:pt>
                <c:pt idx="13">
                  <c:v>12.6</c:v>
                </c:pt>
                <c:pt idx="14">
                  <c:v>12.7</c:v>
                </c:pt>
                <c:pt idx="15">
                  <c:v>12.5</c:v>
                </c:pt>
                <c:pt idx="16">
                  <c:v>12.2</c:v>
                </c:pt>
                <c:pt idx="17">
                  <c:v>12.2</c:v>
                </c:pt>
                <c:pt idx="18">
                  <c:v>11.7</c:v>
                </c:pt>
                <c:pt idx="19">
                  <c:v>#N/A</c:v>
                </c:pt>
                <c:pt idx="20">
                  <c:v>12.1</c:v>
                </c:pt>
                <c:pt idx="21">
                  <c:v>11.6</c:v>
                </c:pt>
                <c:pt idx="22">
                  <c:v>12.2</c:v>
                </c:pt>
                <c:pt idx="23">
                  <c:v>12.3</c:v>
                </c:pt>
                <c:pt idx="24">
                  <c:v>12.2</c:v>
                </c:pt>
                <c:pt idx="25">
                  <c:v>12.4</c:v>
                </c:pt>
                <c:pt idx="26">
                  <c:v>12.5</c:v>
                </c:pt>
                <c:pt idx="27">
                  <c:v>12.4</c:v>
                </c:pt>
                <c:pt idx="28">
                  <c:v>12.2</c:v>
                </c:pt>
                <c:pt idx="29">
                  <c:v>12.9</c:v>
                </c:pt>
                <c:pt idx="30">
                  <c:v>12.7</c:v>
                </c:pt>
                <c:pt idx="31">
                  <c:v>12.9</c:v>
                </c:pt>
                <c:pt idx="32">
                  <c:v>12.8</c:v>
                </c:pt>
                <c:pt idx="33">
                  <c:v>12.6</c:v>
                </c:pt>
                <c:pt idx="34">
                  <c:v>12.7</c:v>
                </c:pt>
                <c:pt idx="35">
                  <c:v>12.4</c:v>
                </c:pt>
                <c:pt idx="36">
                  <c:v>12.6</c:v>
                </c:pt>
                <c:pt idx="37">
                  <c:v>12.4</c:v>
                </c:pt>
                <c:pt idx="38">
                  <c:v>12.5</c:v>
                </c:pt>
                <c:pt idx="39">
                  <c:v>12.4</c:v>
                </c:pt>
                <c:pt idx="40">
                  <c:v>12.5</c:v>
                </c:pt>
                <c:pt idx="41">
                  <c:v>12.2</c:v>
                </c:pt>
                <c:pt idx="42">
                  <c:v>12.3</c:v>
                </c:pt>
                <c:pt idx="43">
                  <c:v>12.4</c:v>
                </c:pt>
                <c:pt idx="44">
                  <c:v>12.3</c:v>
                </c:pt>
                <c:pt idx="45">
                  <c:v>12.4</c:v>
                </c:pt>
                <c:pt idx="46">
                  <c:v>12.6</c:v>
                </c:pt>
                <c:pt idx="47">
                  <c:v>12.5</c:v>
                </c:pt>
                <c:pt idx="48">
                  <c:v>12.7</c:v>
                </c:pt>
                <c:pt idx="49">
                  <c:v>12.5</c:v>
                </c:pt>
                <c:pt idx="50">
                  <c:v>12.3</c:v>
                </c:pt>
                <c:pt idx="51">
                  <c:v>12.3</c:v>
                </c:pt>
                <c:pt idx="52">
                  <c:v>12.3</c:v>
                </c:pt>
                <c:pt idx="53">
                  <c:v>12.3</c:v>
                </c:pt>
                <c:pt idx="54">
                  <c:v>12.4</c:v>
                </c:pt>
                <c:pt idx="55">
                  <c:v>12.3</c:v>
                </c:pt>
                <c:pt idx="56">
                  <c:v>12.4</c:v>
                </c:pt>
                <c:pt idx="57">
                  <c:v>12.3</c:v>
                </c:pt>
                <c:pt idx="58">
                  <c:v>12.3</c:v>
                </c:pt>
                <c:pt idx="59">
                  <c:v>12.5</c:v>
                </c:pt>
                <c:pt idx="60">
                  <c:v>12.3</c:v>
                </c:pt>
                <c:pt idx="61">
                  <c:v>12.4</c:v>
                </c:pt>
                <c:pt idx="62">
                  <c:v>12.4</c:v>
                </c:pt>
                <c:pt idx="63">
                  <c:v>12.3</c:v>
                </c:pt>
                <c:pt idx="64">
                  <c:v>12.3</c:v>
                </c:pt>
                <c:pt idx="65">
                  <c:v>12.8</c:v>
                </c:pt>
                <c:pt idx="66">
                  <c:v>12.6</c:v>
                </c:pt>
                <c:pt idx="67">
                  <c:v>12.6</c:v>
                </c:pt>
                <c:pt idx="68">
                  <c:v>12.5</c:v>
                </c:pt>
                <c:pt idx="69">
                  <c:v>12.5</c:v>
                </c:pt>
                <c:pt idx="70">
                  <c:v>12</c:v>
                </c:pt>
                <c:pt idx="71">
                  <c:v>11.8</c:v>
                </c:pt>
                <c:pt idx="72">
                  <c:v>11.6</c:v>
                </c:pt>
                <c:pt idx="73">
                  <c:v>11.6</c:v>
                </c:pt>
                <c:pt idx="74">
                  <c:v>11.7</c:v>
                </c:pt>
                <c:pt idx="75">
                  <c:v>11.8</c:v>
                </c:pt>
                <c:pt idx="76">
                  <c:v>11.6</c:v>
                </c:pt>
                <c:pt idx="77">
                  <c:v>11.5</c:v>
                </c:pt>
                <c:pt idx="78">
                  <c:v>11.4</c:v>
                </c:pt>
                <c:pt idx="79">
                  <c:v>11.4</c:v>
                </c:pt>
                <c:pt idx="80">
                  <c:v>11.6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11.6</c:v>
                </c:pt>
                <c:pt idx="88">
                  <c:v>11.6</c:v>
                </c:pt>
                <c:pt idx="89">
                  <c:v>11.6</c:v>
                </c:pt>
                <c:pt idx="90">
                  <c:v>11.8</c:v>
                </c:pt>
                <c:pt idx="91">
                  <c:v>11.8</c:v>
                </c:pt>
                <c:pt idx="92">
                  <c:v>12</c:v>
                </c:pt>
                <c:pt idx="93">
                  <c:v>12.1</c:v>
                </c:pt>
                <c:pt idx="94">
                  <c:v>11.8</c:v>
                </c:pt>
                <c:pt idx="95">
                  <c:v>11.7</c:v>
                </c:pt>
                <c:pt idx="96">
                  <c:v>11.3</c:v>
                </c:pt>
                <c:pt idx="97">
                  <c:v>11.3</c:v>
                </c:pt>
                <c:pt idx="98">
                  <c:v>11.3</c:v>
                </c:pt>
                <c:pt idx="99">
                  <c:v>11.4</c:v>
                </c:pt>
                <c:pt idx="100">
                  <c:v>11.1</c:v>
                </c:pt>
                <c:pt idx="101">
                  <c:v>11.1</c:v>
                </c:pt>
                <c:pt idx="102">
                  <c:v>10.9</c:v>
                </c:pt>
                <c:pt idx="103">
                  <c:v>10.8</c:v>
                </c:pt>
                <c:pt idx="104">
                  <c:v>10.7</c:v>
                </c:pt>
                <c:pt idx="105">
                  <c:v>10.8</c:v>
                </c:pt>
                <c:pt idx="106">
                  <c:v>10.9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11.1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10.9</c:v>
                </c:pt>
                <c:pt idx="117">
                  <c:v>11.1</c:v>
                </c:pt>
                <c:pt idx="118">
                  <c:v>11.1</c:v>
                </c:pt>
                <c:pt idx="119">
                  <c:v>11.2</c:v>
                </c:pt>
                <c:pt idx="120">
                  <c:v>11.2</c:v>
                </c:pt>
                <c:pt idx="121">
                  <c:v>10.9</c:v>
                </c:pt>
                <c:pt idx="122">
                  <c:v>11</c:v>
                </c:pt>
                <c:pt idx="123">
                  <c:v>10.9</c:v>
                </c:pt>
                <c:pt idx="124">
                  <c:v>10.9</c:v>
                </c:pt>
                <c:pt idx="125">
                  <c:v>10.9</c:v>
                </c:pt>
                <c:pt idx="126">
                  <c:v>11</c:v>
                </c:pt>
                <c:pt idx="127">
                  <c:v>11</c:v>
                </c:pt>
                <c:pt idx="128">
                  <c:v>11.1</c:v>
                </c:pt>
                <c:pt idx="129">
                  <c:v>11.1</c:v>
                </c:pt>
                <c:pt idx="130">
                  <c:v>10.9</c:v>
                </c:pt>
                <c:pt idx="131">
                  <c:v>11</c:v>
                </c:pt>
                <c:pt idx="132">
                  <c:v>10.9</c:v>
                </c:pt>
                <c:pt idx="133">
                  <c:v>11.1</c:v>
                </c:pt>
                <c:pt idx="134">
                  <c:v>11</c:v>
                </c:pt>
                <c:pt idx="135">
                  <c:v>11</c:v>
                </c:pt>
                <c:pt idx="136">
                  <c:v>10.9</c:v>
                </c:pt>
                <c:pt idx="137">
                  <c:v>10.9</c:v>
                </c:pt>
                <c:pt idx="138">
                  <c:v>10.9</c:v>
                </c:pt>
                <c:pt idx="139">
                  <c:v>10.9</c:v>
                </c:pt>
                <c:pt idx="140">
                  <c:v>11.1</c:v>
                </c:pt>
                <c:pt idx="141">
                  <c:v>10.9</c:v>
                </c:pt>
                <c:pt idx="142">
                  <c:v>10.8</c:v>
                </c:pt>
                <c:pt idx="143">
                  <c:v>10.9</c:v>
                </c:pt>
                <c:pt idx="144">
                  <c:v>11</c:v>
                </c:pt>
                <c:pt idx="145">
                  <c:v>11.2</c:v>
                </c:pt>
                <c:pt idx="146">
                  <c:v>10.6</c:v>
                </c:pt>
                <c:pt idx="147">
                  <c:v>10.8</c:v>
                </c:pt>
                <c:pt idx="148">
                  <c:v>10.8</c:v>
                </c:pt>
                <c:pt idx="149">
                  <c:v>10.9</c:v>
                </c:pt>
                <c:pt idx="150">
                  <c:v>11</c:v>
                </c:pt>
                <c:pt idx="151">
                  <c:v>11.1</c:v>
                </c:pt>
                <c:pt idx="152">
                  <c:v>11.2</c:v>
                </c:pt>
                <c:pt idx="153">
                  <c:v>11.4</c:v>
                </c:pt>
                <c:pt idx="154">
                  <c:v>11.5</c:v>
                </c:pt>
                <c:pt idx="155">
                  <c:v>11.6</c:v>
                </c:pt>
                <c:pt idx="156">
                  <c:v>11.4</c:v>
                </c:pt>
                <c:pt idx="157">
                  <c:v>11.5</c:v>
                </c:pt>
                <c:pt idx="158">
                  <c:v>11.5</c:v>
                </c:pt>
                <c:pt idx="159">
                  <c:v>11.6</c:v>
                </c:pt>
                <c:pt idx="160">
                  <c:v>11.5</c:v>
                </c:pt>
                <c:pt idx="161">
                  <c:v>11.6</c:v>
                </c:pt>
                <c:pt idx="162">
                  <c:v>11.9</c:v>
                </c:pt>
                <c:pt idx="163">
                  <c:v>11.6</c:v>
                </c:pt>
                <c:pt idx="164">
                  <c:v>11.7</c:v>
                </c:pt>
                <c:pt idx="165">
                  <c:v>11.7</c:v>
                </c:pt>
                <c:pt idx="166">
                  <c:v>11.6</c:v>
                </c:pt>
                <c:pt idx="167">
                  <c:v>11.6</c:v>
                </c:pt>
                <c:pt idx="168">
                  <c:v>11.4</c:v>
                </c:pt>
                <c:pt idx="169">
                  <c:v>11.3</c:v>
                </c:pt>
                <c:pt idx="170">
                  <c:v>11.3</c:v>
                </c:pt>
                <c:pt idx="171">
                  <c:v>11.5</c:v>
                </c:pt>
                <c:pt idx="172">
                  <c:v>11.5</c:v>
                </c:pt>
                <c:pt idx="173">
                  <c:v>11.3</c:v>
                </c:pt>
                <c:pt idx="174">
                  <c:v>11.3</c:v>
                </c:pt>
                <c:pt idx="175">
                  <c:v>11.5</c:v>
                </c:pt>
                <c:pt idx="176">
                  <c:v>11.4</c:v>
                </c:pt>
                <c:pt idx="177">
                  <c:v>11.2</c:v>
                </c:pt>
                <c:pt idx="178">
                  <c:v>11</c:v>
                </c:pt>
                <c:pt idx="179">
                  <c:v>11.1</c:v>
                </c:pt>
                <c:pt idx="180">
                  <c:v>11</c:v>
                </c:pt>
                <c:pt idx="181">
                  <c:v>11.2</c:v>
                </c:pt>
                <c:pt idx="182">
                  <c:v>11.2</c:v>
                </c:pt>
                <c:pt idx="183">
                  <c:v>11</c:v>
                </c:pt>
                <c:pt idx="184">
                  <c:v>10.9</c:v>
                </c:pt>
                <c:pt idx="185">
                  <c:v>11</c:v>
                </c:pt>
                <c:pt idx="186">
                  <c:v>11.1</c:v>
                </c:pt>
                <c:pt idx="187">
                  <c:v>11.3</c:v>
                </c:pt>
                <c:pt idx="188">
                  <c:v>11.3</c:v>
                </c:pt>
                <c:pt idx="189">
                  <c:v>11.6</c:v>
                </c:pt>
                <c:pt idx="190">
                  <c:v>11.4</c:v>
                </c:pt>
                <c:pt idx="191">
                  <c:v>11.3</c:v>
                </c:pt>
                <c:pt idx="192">
                  <c:v>11.4</c:v>
                </c:pt>
                <c:pt idx="193">
                  <c:v>11.6</c:v>
                </c:pt>
                <c:pt idx="194">
                  <c:v>11.5</c:v>
                </c:pt>
                <c:pt idx="195">
                  <c:v>11.6</c:v>
                </c:pt>
                <c:pt idx="196">
                  <c:v>11.5</c:v>
                </c:pt>
                <c:pt idx="197">
                  <c:v>11.6</c:v>
                </c:pt>
                <c:pt idx="198">
                  <c:v>11.4</c:v>
                </c:pt>
                <c:pt idx="199">
                  <c:v>11.5</c:v>
                </c:pt>
                <c:pt idx="200">
                  <c:v>11.3</c:v>
                </c:pt>
                <c:pt idx="201">
                  <c:v>11.3</c:v>
                </c:pt>
                <c:pt idx="202">
                  <c:v>12.1</c:v>
                </c:pt>
                <c:pt idx="203">
                  <c:v>12.1</c:v>
                </c:pt>
                <c:pt idx="204">
                  <c:v>#N/A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11.9</c:v>
                </c:pt>
                <c:pt idx="210">
                  <c:v>11.4</c:v>
                </c:pt>
                <c:pt idx="211">
                  <c:v>11.8</c:v>
                </c:pt>
                <c:pt idx="212">
                  <c:v>12.2</c:v>
                </c:pt>
                <c:pt idx="213">
                  <c:v>12.1</c:v>
                </c:pt>
                <c:pt idx="214">
                  <c:v>12.2</c:v>
                </c:pt>
                <c:pt idx="215">
                  <c:v>12.5</c:v>
                </c:pt>
                <c:pt idx="216">
                  <c:v>12.7</c:v>
                </c:pt>
                <c:pt idx="217">
                  <c:v>12.8</c:v>
                </c:pt>
                <c:pt idx="218">
                  <c:v>13.3</c:v>
                </c:pt>
                <c:pt idx="219">
                  <c:v>13</c:v>
                </c:pt>
                <c:pt idx="220">
                  <c:v>12.8</c:v>
                </c:pt>
                <c:pt idx="221">
                  <c:v>12.7</c:v>
                </c:pt>
                <c:pt idx="222">
                  <c:v>12.3</c:v>
                </c:pt>
                <c:pt idx="223">
                  <c:v>12.2</c:v>
                </c:pt>
                <c:pt idx="224">
                  <c:v>12.1</c:v>
                </c:pt>
                <c:pt idx="225">
                  <c:v>12.1</c:v>
                </c:pt>
                <c:pt idx="226">
                  <c:v>#N/A</c:v>
                </c:pt>
                <c:pt idx="227">
                  <c:v>12.1</c:v>
                </c:pt>
                <c:pt idx="228">
                  <c:v>12.2</c:v>
                </c:pt>
                <c:pt idx="229">
                  <c:v>12.3</c:v>
                </c:pt>
                <c:pt idx="230">
                  <c:v>12.1</c:v>
                </c:pt>
                <c:pt idx="231">
                  <c:v>12.2</c:v>
                </c:pt>
                <c:pt idx="232">
                  <c:v>12.3</c:v>
                </c:pt>
                <c:pt idx="233">
                  <c:v>12.2</c:v>
                </c:pt>
                <c:pt idx="234">
                  <c:v>12.2</c:v>
                </c:pt>
                <c:pt idx="235">
                  <c:v>12.1</c:v>
                </c:pt>
                <c:pt idx="236">
                  <c:v>12.3</c:v>
                </c:pt>
                <c:pt idx="237">
                  <c:v>13.1</c:v>
                </c:pt>
                <c:pt idx="238">
                  <c:v>13</c:v>
                </c:pt>
                <c:pt idx="239">
                  <c:v>13.3</c:v>
                </c:pt>
                <c:pt idx="240">
                  <c:v>13.2</c:v>
                </c:pt>
                <c:pt idx="241">
                  <c:v>13.2</c:v>
                </c:pt>
                <c:pt idx="242">
                  <c:v>13.3</c:v>
                </c:pt>
                <c:pt idx="243">
                  <c:v>13.1</c:v>
                </c:pt>
                <c:pt idx="244">
                  <c:v>12.9</c:v>
                </c:pt>
                <c:pt idx="245">
                  <c:v>13</c:v>
                </c:pt>
                <c:pt idx="246">
                  <c:v>13.2</c:v>
                </c:pt>
                <c:pt idx="247">
                  <c:v>12.9</c:v>
                </c:pt>
                <c:pt idx="248">
                  <c:v>13.3</c:v>
                </c:pt>
                <c:pt idx="249">
                  <c:v>13.1</c:v>
                </c:pt>
                <c:pt idx="250">
                  <c:v>13.2</c:v>
                </c:pt>
                <c:pt idx="251">
                  <c:v>13.1</c:v>
                </c:pt>
                <c:pt idx="252">
                  <c:v>13.1</c:v>
                </c:pt>
                <c:pt idx="253">
                  <c:v>13.2</c:v>
                </c:pt>
                <c:pt idx="254">
                  <c:v>13</c:v>
                </c:pt>
                <c:pt idx="255">
                  <c:v>13.1</c:v>
                </c:pt>
                <c:pt idx="256">
                  <c:v>13</c:v>
                </c:pt>
                <c:pt idx="257">
                  <c:v>13.1</c:v>
                </c:pt>
                <c:pt idx="258">
                  <c:v>13</c:v>
                </c:pt>
                <c:pt idx="259">
                  <c:v>13.2</c:v>
                </c:pt>
                <c:pt idx="260">
                  <c:v>13.1</c:v>
                </c:pt>
                <c:pt idx="261">
                  <c:v>13.5</c:v>
                </c:pt>
                <c:pt idx="262">
                  <c:v>14.4</c:v>
                </c:pt>
                <c:pt idx="263">
                  <c:v>14.5</c:v>
                </c:pt>
                <c:pt idx="264">
                  <c:v>14.8</c:v>
                </c:pt>
                <c:pt idx="265">
                  <c:v>15.4</c:v>
                </c:pt>
                <c:pt idx="266">
                  <c:v>14.5</c:v>
                </c:pt>
                <c:pt idx="267">
                  <c:v>14.8</c:v>
                </c:pt>
                <c:pt idx="268">
                  <c:v>14.7</c:v>
                </c:pt>
                <c:pt idx="269">
                  <c:v>14.9</c:v>
                </c:pt>
                <c:pt idx="270">
                  <c:v>14.8</c:v>
                </c:pt>
                <c:pt idx="271">
                  <c:v>14.8</c:v>
                </c:pt>
                <c:pt idx="272">
                  <c:v>15.1</c:v>
                </c:pt>
                <c:pt idx="273">
                  <c:v>14.8</c:v>
                </c:pt>
                <c:pt idx="274">
                  <c:v>14.8</c:v>
                </c:pt>
                <c:pt idx="275">
                  <c:v>14.7</c:v>
                </c:pt>
                <c:pt idx="276">
                  <c:v>14.5</c:v>
                </c:pt>
                <c:pt idx="277">
                  <c:v>14.5</c:v>
                </c:pt>
                <c:pt idx="278">
                  <c:v>14.7</c:v>
                </c:pt>
                <c:pt idx="279">
                  <c:v>14.8</c:v>
                </c:pt>
                <c:pt idx="280">
                  <c:v>14.7</c:v>
                </c:pt>
                <c:pt idx="281">
                  <c:v>14.7</c:v>
                </c:pt>
                <c:pt idx="282">
                  <c:v>14.8</c:v>
                </c:pt>
                <c:pt idx="283">
                  <c:v>14.7</c:v>
                </c:pt>
                <c:pt idx="284">
                  <c:v>14.6</c:v>
                </c:pt>
                <c:pt idx="285">
                  <c:v>14.5</c:v>
                </c:pt>
                <c:pt idx="286">
                  <c:v>14.6</c:v>
                </c:pt>
                <c:pt idx="287">
                  <c:v>15.4</c:v>
                </c:pt>
                <c:pt idx="288">
                  <c:v>15.3</c:v>
                </c:pt>
                <c:pt idx="289">
                  <c:v>15.3</c:v>
                </c:pt>
                <c:pt idx="290">
                  <c:v>15.6</c:v>
                </c:pt>
                <c:pt idx="291">
                  <c:v>15.5</c:v>
                </c:pt>
                <c:pt idx="292">
                  <c:v>15.7</c:v>
                </c:pt>
                <c:pt idx="293">
                  <c:v>15.6</c:v>
                </c:pt>
                <c:pt idx="294">
                  <c:v>15.7</c:v>
                </c:pt>
                <c:pt idx="295">
                  <c:v>15.6</c:v>
                </c:pt>
                <c:pt idx="296">
                  <c:v>15.6</c:v>
                </c:pt>
                <c:pt idx="297">
                  <c:v>15.7</c:v>
                </c:pt>
                <c:pt idx="298">
                  <c:v>15.6</c:v>
                </c:pt>
                <c:pt idx="299">
                  <c:v>15.6</c:v>
                </c:pt>
                <c:pt idx="300">
                  <c:v>15.6</c:v>
                </c:pt>
                <c:pt idx="301">
                  <c:v>15.6</c:v>
                </c:pt>
                <c:pt idx="302">
                  <c:v>15.4</c:v>
                </c:pt>
                <c:pt idx="303">
                  <c:v>15.7</c:v>
                </c:pt>
                <c:pt idx="304">
                  <c:v>15.7</c:v>
                </c:pt>
                <c:pt idx="305">
                  <c:v>15.5</c:v>
                </c:pt>
                <c:pt idx="306">
                  <c:v>15.4</c:v>
                </c:pt>
                <c:pt idx="307">
                  <c:v>15.4</c:v>
                </c:pt>
                <c:pt idx="308">
                  <c:v>15.3</c:v>
                </c:pt>
                <c:pt idx="309">
                  <c:v>15.6</c:v>
                </c:pt>
                <c:pt idx="310">
                  <c:v>15.6</c:v>
                </c:pt>
                <c:pt idx="311">
                  <c:v>15.6</c:v>
                </c:pt>
                <c:pt idx="312">
                  <c:v>15.6</c:v>
                </c:pt>
                <c:pt idx="313">
                  <c:v>15.7</c:v>
                </c:pt>
                <c:pt idx="314">
                  <c:v>15.8</c:v>
                </c:pt>
                <c:pt idx="315">
                  <c:v>15.7</c:v>
                </c:pt>
                <c:pt idx="316">
                  <c:v>15.7</c:v>
                </c:pt>
                <c:pt idx="317">
                  <c:v>15.8</c:v>
                </c:pt>
                <c:pt idx="318">
                  <c:v>15.7</c:v>
                </c:pt>
                <c:pt idx="319">
                  <c:v>15.6</c:v>
                </c:pt>
                <c:pt idx="320">
                  <c:v>15.6</c:v>
                </c:pt>
                <c:pt idx="321">
                  <c:v>15.6</c:v>
                </c:pt>
                <c:pt idx="322">
                  <c:v>15.6</c:v>
                </c:pt>
                <c:pt idx="323">
                  <c:v>15.6</c:v>
                </c:pt>
                <c:pt idx="324">
                  <c:v>15.6</c:v>
                </c:pt>
                <c:pt idx="325">
                  <c:v>15.6</c:v>
                </c:pt>
                <c:pt idx="326">
                  <c:v>15.6</c:v>
                </c:pt>
                <c:pt idx="327">
                  <c:v>15.5</c:v>
                </c:pt>
                <c:pt idx="328">
                  <c:v>15.4</c:v>
                </c:pt>
                <c:pt idx="329">
                  <c:v>15.6</c:v>
                </c:pt>
                <c:pt idx="330">
                  <c:v>15.5</c:v>
                </c:pt>
                <c:pt idx="331">
                  <c:v>15.6</c:v>
                </c:pt>
                <c:pt idx="332">
                  <c:v>15.8</c:v>
                </c:pt>
                <c:pt idx="333">
                  <c:v>15.7</c:v>
                </c:pt>
                <c:pt idx="334">
                  <c:v>15.8</c:v>
                </c:pt>
                <c:pt idx="335">
                  <c:v>15.8</c:v>
                </c:pt>
                <c:pt idx="336">
                  <c:v>15.9</c:v>
                </c:pt>
                <c:pt idx="337">
                  <c:v>15.8</c:v>
                </c:pt>
                <c:pt idx="338">
                  <c:v>15.9</c:v>
                </c:pt>
                <c:pt idx="339">
                  <c:v>15.9</c:v>
                </c:pt>
                <c:pt idx="340">
                  <c:v>15.9</c:v>
                </c:pt>
                <c:pt idx="341">
                  <c:v>16.100000000000001</c:v>
                </c:pt>
                <c:pt idx="342">
                  <c:v>15.9</c:v>
                </c:pt>
                <c:pt idx="343">
                  <c:v>15.8</c:v>
                </c:pt>
                <c:pt idx="344">
                  <c:v>15.8</c:v>
                </c:pt>
                <c:pt idx="345">
                  <c:v>15.7</c:v>
                </c:pt>
                <c:pt idx="346">
                  <c:v>16.399999999999999</c:v>
                </c:pt>
                <c:pt idx="347">
                  <c:v>15.5</c:v>
                </c:pt>
                <c:pt idx="348">
                  <c:v>15.7</c:v>
                </c:pt>
                <c:pt idx="349">
                  <c:v>15.4</c:v>
                </c:pt>
                <c:pt idx="350">
                  <c:v>15.3</c:v>
                </c:pt>
                <c:pt idx="351">
                  <c:v>15.5</c:v>
                </c:pt>
                <c:pt idx="352">
                  <c:v>15.6</c:v>
                </c:pt>
                <c:pt idx="353">
                  <c:v>15.7</c:v>
                </c:pt>
                <c:pt idx="354">
                  <c:v>15.7</c:v>
                </c:pt>
                <c:pt idx="355">
                  <c:v>15.7</c:v>
                </c:pt>
                <c:pt idx="356">
                  <c:v>15.7</c:v>
                </c:pt>
                <c:pt idx="357">
                  <c:v>15.7</c:v>
                </c:pt>
                <c:pt idx="358">
                  <c:v>15.7</c:v>
                </c:pt>
                <c:pt idx="359">
                  <c:v>15.6</c:v>
                </c:pt>
                <c:pt idx="360">
                  <c:v>15.7</c:v>
                </c:pt>
                <c:pt idx="361">
                  <c:v>15.8</c:v>
                </c:pt>
                <c:pt idx="362">
                  <c:v>15.7</c:v>
                </c:pt>
                <c:pt idx="363">
                  <c:v>15.7</c:v>
                </c:pt>
                <c:pt idx="364">
                  <c:v>15.6</c:v>
                </c:pt>
                <c:pt idx="365">
                  <c:v>15.7</c:v>
                </c:pt>
                <c:pt idx="366">
                  <c:v>15.4</c:v>
                </c:pt>
                <c:pt idx="367">
                  <c:v>15.6</c:v>
                </c:pt>
                <c:pt idx="368">
                  <c:v>15.7</c:v>
                </c:pt>
                <c:pt idx="369">
                  <c:v>15.7</c:v>
                </c:pt>
                <c:pt idx="370">
                  <c:v>15.7</c:v>
                </c:pt>
                <c:pt idx="371">
                  <c:v>15.4</c:v>
                </c:pt>
                <c:pt idx="372">
                  <c:v>15.4</c:v>
                </c:pt>
                <c:pt idx="373">
                  <c:v>15.7</c:v>
                </c:pt>
                <c:pt idx="374">
                  <c:v>15.7</c:v>
                </c:pt>
                <c:pt idx="375">
                  <c:v>15.8</c:v>
                </c:pt>
                <c:pt idx="376">
                  <c:v>16.2</c:v>
                </c:pt>
                <c:pt idx="377">
                  <c:v>16.2</c:v>
                </c:pt>
                <c:pt idx="378">
                  <c:v>16.2</c:v>
                </c:pt>
                <c:pt idx="379">
                  <c:v>16.2</c:v>
                </c:pt>
                <c:pt idx="380">
                  <c:v>16.3</c:v>
                </c:pt>
                <c:pt idx="381">
                  <c:v>16.2</c:v>
                </c:pt>
                <c:pt idx="382">
                  <c:v>16.100000000000001</c:v>
                </c:pt>
                <c:pt idx="383">
                  <c:v>16.2</c:v>
                </c:pt>
                <c:pt idx="384">
                  <c:v>16.2</c:v>
                </c:pt>
                <c:pt idx="385">
                  <c:v>16.2</c:v>
                </c:pt>
                <c:pt idx="386">
                  <c:v>16.2</c:v>
                </c:pt>
                <c:pt idx="387">
                  <c:v>16.100000000000001</c:v>
                </c:pt>
                <c:pt idx="388">
                  <c:v>15.7</c:v>
                </c:pt>
                <c:pt idx="389">
                  <c:v>16.100000000000001</c:v>
                </c:pt>
                <c:pt idx="390">
                  <c:v>16.2</c:v>
                </c:pt>
                <c:pt idx="391">
                  <c:v>16.2</c:v>
                </c:pt>
                <c:pt idx="392">
                  <c:v>16.2</c:v>
                </c:pt>
                <c:pt idx="393">
                  <c:v>16.2</c:v>
                </c:pt>
                <c:pt idx="394">
                  <c:v>16.3</c:v>
                </c:pt>
                <c:pt idx="395">
                  <c:v>16.399999999999999</c:v>
                </c:pt>
                <c:pt idx="396">
                  <c:v>16.5</c:v>
                </c:pt>
                <c:pt idx="397">
                  <c:v>16.2</c:v>
                </c:pt>
                <c:pt idx="398">
                  <c:v>16.2</c:v>
                </c:pt>
                <c:pt idx="399">
                  <c:v>16.399999999999999</c:v>
                </c:pt>
                <c:pt idx="400">
                  <c:v>16.399999999999999</c:v>
                </c:pt>
                <c:pt idx="401">
                  <c:v>16.3</c:v>
                </c:pt>
                <c:pt idx="402">
                  <c:v>16.399999999999999</c:v>
                </c:pt>
                <c:pt idx="403">
                  <c:v>16.7</c:v>
                </c:pt>
                <c:pt idx="404">
                  <c:v>16.7</c:v>
                </c:pt>
                <c:pt idx="405">
                  <c:v>16.8</c:v>
                </c:pt>
                <c:pt idx="406">
                  <c:v>16.5</c:v>
                </c:pt>
                <c:pt idx="407">
                  <c:v>16.600000000000001</c:v>
                </c:pt>
                <c:pt idx="408">
                  <c:v>16.7</c:v>
                </c:pt>
                <c:pt idx="409">
                  <c:v>16.899999999999999</c:v>
                </c:pt>
                <c:pt idx="410">
                  <c:v>#N/A</c:v>
                </c:pt>
                <c:pt idx="411">
                  <c:v>17.2</c:v>
                </c:pt>
                <c:pt idx="412">
                  <c:v>16.899999999999999</c:v>
                </c:pt>
                <c:pt idx="413">
                  <c:v>17</c:v>
                </c:pt>
                <c:pt idx="414">
                  <c:v>17.100000000000001</c:v>
                </c:pt>
                <c:pt idx="415">
                  <c:v>17.399999999999999</c:v>
                </c:pt>
                <c:pt idx="416">
                  <c:v>17.5</c:v>
                </c:pt>
                <c:pt idx="417">
                  <c:v>17.600000000000001</c:v>
                </c:pt>
                <c:pt idx="418">
                  <c:v>17.600000000000001</c:v>
                </c:pt>
                <c:pt idx="419">
                  <c:v>17.8</c:v>
                </c:pt>
                <c:pt idx="420">
                  <c:v>17.600000000000001</c:v>
                </c:pt>
                <c:pt idx="421">
                  <c:v>17.600000000000001</c:v>
                </c:pt>
                <c:pt idx="422">
                  <c:v>17.8</c:v>
                </c:pt>
                <c:pt idx="423">
                  <c:v>17.7</c:v>
                </c:pt>
                <c:pt idx="424">
                  <c:v>17.8</c:v>
                </c:pt>
                <c:pt idx="425">
                  <c:v>17.600000000000001</c:v>
                </c:pt>
                <c:pt idx="426">
                  <c:v>17.5</c:v>
                </c:pt>
                <c:pt idx="427">
                  <c:v>17.600000000000001</c:v>
                </c:pt>
                <c:pt idx="428">
                  <c:v>17.399999999999999</c:v>
                </c:pt>
                <c:pt idx="429">
                  <c:v>17.399999999999999</c:v>
                </c:pt>
                <c:pt idx="430">
                  <c:v>17.7</c:v>
                </c:pt>
                <c:pt idx="431">
                  <c:v>17.5</c:v>
                </c:pt>
                <c:pt idx="432">
                  <c:v>17.600000000000001</c:v>
                </c:pt>
                <c:pt idx="433">
                  <c:v>17.5</c:v>
                </c:pt>
                <c:pt idx="434">
                  <c:v>17.399999999999999</c:v>
                </c:pt>
                <c:pt idx="435">
                  <c:v>17.5</c:v>
                </c:pt>
                <c:pt idx="436">
                  <c:v>17.600000000000001</c:v>
                </c:pt>
                <c:pt idx="437">
                  <c:v>17.600000000000001</c:v>
                </c:pt>
                <c:pt idx="438">
                  <c:v>17.7</c:v>
                </c:pt>
                <c:pt idx="439">
                  <c:v>17.8</c:v>
                </c:pt>
                <c:pt idx="440">
                  <c:v>18</c:v>
                </c:pt>
                <c:pt idx="441">
                  <c:v>17.899999999999999</c:v>
                </c:pt>
                <c:pt idx="442">
                  <c:v>17.899999999999999</c:v>
                </c:pt>
                <c:pt idx="443">
                  <c:v>17.899999999999999</c:v>
                </c:pt>
                <c:pt idx="444">
                  <c:v>17.899999999999999</c:v>
                </c:pt>
                <c:pt idx="445">
                  <c:v>17.8</c:v>
                </c:pt>
                <c:pt idx="446">
                  <c:v>17.899999999999999</c:v>
                </c:pt>
                <c:pt idx="447">
                  <c:v>17.899999999999999</c:v>
                </c:pt>
                <c:pt idx="448">
                  <c:v>17.7</c:v>
                </c:pt>
                <c:pt idx="449">
                  <c:v>17.899999999999999</c:v>
                </c:pt>
                <c:pt idx="450">
                  <c:v>17.5</c:v>
                </c:pt>
                <c:pt idx="451">
                  <c:v>17.399999999999999</c:v>
                </c:pt>
                <c:pt idx="452">
                  <c:v>18.100000000000001</c:v>
                </c:pt>
                <c:pt idx="453">
                  <c:v>17.3</c:v>
                </c:pt>
                <c:pt idx="454">
                  <c:v>17.5</c:v>
                </c:pt>
                <c:pt idx="455">
                  <c:v>17.3</c:v>
                </c:pt>
                <c:pt idx="456">
                  <c:v>17.5</c:v>
                </c:pt>
                <c:pt idx="457">
                  <c:v>17.399999999999999</c:v>
                </c:pt>
                <c:pt idx="458">
                  <c:v>17.399999999999999</c:v>
                </c:pt>
                <c:pt idx="459">
                  <c:v>17.3</c:v>
                </c:pt>
                <c:pt idx="460">
                  <c:v>17.5</c:v>
                </c:pt>
                <c:pt idx="461">
                  <c:v>17.600000000000001</c:v>
                </c:pt>
                <c:pt idx="462">
                  <c:v>17.8</c:v>
                </c:pt>
                <c:pt idx="463">
                  <c:v>17.8</c:v>
                </c:pt>
                <c:pt idx="464">
                  <c:v>17.899999999999999</c:v>
                </c:pt>
                <c:pt idx="465">
                  <c:v>18</c:v>
                </c:pt>
                <c:pt idx="466">
                  <c:v>18.100000000000001</c:v>
                </c:pt>
                <c:pt idx="467">
                  <c:v>18.3</c:v>
                </c:pt>
                <c:pt idx="468">
                  <c:v>18.3</c:v>
                </c:pt>
                <c:pt idx="469">
                  <c:v>18.399999999999999</c:v>
                </c:pt>
                <c:pt idx="470">
                  <c:v>18.399999999999999</c:v>
                </c:pt>
                <c:pt idx="471">
                  <c:v>18.399999999999999</c:v>
                </c:pt>
                <c:pt idx="472">
                  <c:v>18.5</c:v>
                </c:pt>
                <c:pt idx="473">
                  <c:v>18.399999999999999</c:v>
                </c:pt>
                <c:pt idx="474">
                  <c:v>18.399999999999999</c:v>
                </c:pt>
                <c:pt idx="475">
                  <c:v>18.399999999999999</c:v>
                </c:pt>
                <c:pt idx="476">
                  <c:v>18.399999999999999</c:v>
                </c:pt>
                <c:pt idx="477">
                  <c:v>18.2</c:v>
                </c:pt>
                <c:pt idx="478">
                  <c:v>17.600000000000001</c:v>
                </c:pt>
                <c:pt idx="479">
                  <c:v>17.3</c:v>
                </c:pt>
                <c:pt idx="480">
                  <c:v>18</c:v>
                </c:pt>
                <c:pt idx="481">
                  <c:v>18</c:v>
                </c:pt>
                <c:pt idx="482">
                  <c:v>17.899999999999999</c:v>
                </c:pt>
                <c:pt idx="483">
                  <c:v>17.899999999999999</c:v>
                </c:pt>
                <c:pt idx="484">
                  <c:v>17.399999999999999</c:v>
                </c:pt>
                <c:pt idx="485">
                  <c:v>17.399999999999999</c:v>
                </c:pt>
                <c:pt idx="486">
                  <c:v>17</c:v>
                </c:pt>
                <c:pt idx="487">
                  <c:v>16.8</c:v>
                </c:pt>
                <c:pt idx="488">
                  <c:v>17.100000000000001</c:v>
                </c:pt>
                <c:pt idx="489">
                  <c:v>17.2</c:v>
                </c:pt>
                <c:pt idx="490">
                  <c:v>17.2</c:v>
                </c:pt>
                <c:pt idx="491">
                  <c:v>16.8</c:v>
                </c:pt>
                <c:pt idx="492">
                  <c:v>17.100000000000001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17.100000000000001</c:v>
                </c:pt>
                <c:pt idx="496">
                  <c:v>17.3</c:v>
                </c:pt>
                <c:pt idx="497">
                  <c:v>17.399999999999999</c:v>
                </c:pt>
                <c:pt idx="498">
                  <c:v>17.399999999999999</c:v>
                </c:pt>
                <c:pt idx="499">
                  <c:v>17.3</c:v>
                </c:pt>
                <c:pt idx="500">
                  <c:v>17.399999999999999</c:v>
                </c:pt>
                <c:pt idx="501">
                  <c:v>#N/A</c:v>
                </c:pt>
                <c:pt idx="502">
                  <c:v>17.100000000000001</c:v>
                </c:pt>
                <c:pt idx="503">
                  <c:v>17.100000000000001</c:v>
                </c:pt>
                <c:pt idx="504">
                  <c:v>17.399999999999999</c:v>
                </c:pt>
                <c:pt idx="505">
                  <c:v>17.2</c:v>
                </c:pt>
                <c:pt idx="506">
                  <c:v>16.600000000000001</c:v>
                </c:pt>
                <c:pt idx="507">
                  <c:v>16.399999999999999</c:v>
                </c:pt>
                <c:pt idx="508">
                  <c:v>16.5</c:v>
                </c:pt>
                <c:pt idx="509">
                  <c:v>16.399999999999999</c:v>
                </c:pt>
                <c:pt idx="510">
                  <c:v>16.399999999999999</c:v>
                </c:pt>
                <c:pt idx="511">
                  <c:v>16.2</c:v>
                </c:pt>
                <c:pt idx="512">
                  <c:v>16.399999999999999</c:v>
                </c:pt>
                <c:pt idx="513">
                  <c:v>16.3</c:v>
                </c:pt>
                <c:pt idx="514">
                  <c:v>16.3</c:v>
                </c:pt>
                <c:pt idx="515">
                  <c:v>16.7</c:v>
                </c:pt>
                <c:pt idx="516">
                  <c:v>16.2</c:v>
                </c:pt>
                <c:pt idx="517">
                  <c:v>16.2</c:v>
                </c:pt>
                <c:pt idx="518">
                  <c:v>16.399999999999999</c:v>
                </c:pt>
                <c:pt idx="519">
                  <c:v>16.5</c:v>
                </c:pt>
                <c:pt idx="520">
                  <c:v>16.399999999999999</c:v>
                </c:pt>
                <c:pt idx="521">
                  <c:v>16.3</c:v>
                </c:pt>
                <c:pt idx="522">
                  <c:v>16.399999999999999</c:v>
                </c:pt>
                <c:pt idx="523">
                  <c:v>16.5</c:v>
                </c:pt>
                <c:pt idx="524">
                  <c:v>16.399999999999999</c:v>
                </c:pt>
                <c:pt idx="525">
                  <c:v>16.399999999999999</c:v>
                </c:pt>
                <c:pt idx="526">
                  <c:v>16.399999999999999</c:v>
                </c:pt>
                <c:pt idx="527">
                  <c:v>16.399999999999999</c:v>
                </c:pt>
                <c:pt idx="528">
                  <c:v>16.5</c:v>
                </c:pt>
                <c:pt idx="529">
                  <c:v>16.600000000000001</c:v>
                </c:pt>
                <c:pt idx="530">
                  <c:v>16.7</c:v>
                </c:pt>
                <c:pt idx="531">
                  <c:v>16.600000000000001</c:v>
                </c:pt>
                <c:pt idx="532">
                  <c:v>16.5</c:v>
                </c:pt>
                <c:pt idx="533">
                  <c:v>16.399999999999999</c:v>
                </c:pt>
                <c:pt idx="534">
                  <c:v>16.3</c:v>
                </c:pt>
                <c:pt idx="535">
                  <c:v>#N/A</c:v>
                </c:pt>
                <c:pt idx="536">
                  <c:v>16.399999999999999</c:v>
                </c:pt>
                <c:pt idx="537">
                  <c:v>16.399999999999999</c:v>
                </c:pt>
                <c:pt idx="538">
                  <c:v>16.399999999999999</c:v>
                </c:pt>
                <c:pt idx="539">
                  <c:v>16.399999999999999</c:v>
                </c:pt>
                <c:pt idx="540">
                  <c:v>16.5</c:v>
                </c:pt>
                <c:pt idx="541">
                  <c:v>16.5</c:v>
                </c:pt>
                <c:pt idx="542">
                  <c:v>16.600000000000001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16.399999999999999</c:v>
                </c:pt>
                <c:pt idx="547">
                  <c:v>16.5</c:v>
                </c:pt>
                <c:pt idx="548">
                  <c:v>16.399999999999999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16.399999999999999</c:v>
                </c:pt>
                <c:pt idx="555">
                  <c:v>16.600000000000001</c:v>
                </c:pt>
                <c:pt idx="556">
                  <c:v>16.399999999999999</c:v>
                </c:pt>
                <c:pt idx="557">
                  <c:v>16.3</c:v>
                </c:pt>
                <c:pt idx="558">
                  <c:v>#N/A</c:v>
                </c:pt>
                <c:pt idx="559">
                  <c:v>16.100000000000001</c:v>
                </c:pt>
                <c:pt idx="560">
                  <c:v>16.3</c:v>
                </c:pt>
                <c:pt idx="561">
                  <c:v>16.3</c:v>
                </c:pt>
                <c:pt idx="562">
                  <c:v>16.399999999999999</c:v>
                </c:pt>
                <c:pt idx="563">
                  <c:v>16.399999999999999</c:v>
                </c:pt>
                <c:pt idx="564">
                  <c:v>16.3</c:v>
                </c:pt>
                <c:pt idx="565">
                  <c:v>16.3</c:v>
                </c:pt>
                <c:pt idx="566">
                  <c:v>16.399999999999999</c:v>
                </c:pt>
                <c:pt idx="567">
                  <c:v>16.2</c:v>
                </c:pt>
                <c:pt idx="568">
                  <c:v>16.399999999999999</c:v>
                </c:pt>
                <c:pt idx="569">
                  <c:v>16.399999999999999</c:v>
                </c:pt>
                <c:pt idx="570">
                  <c:v>16.399999999999999</c:v>
                </c:pt>
                <c:pt idx="571">
                  <c:v>16.399999999999999</c:v>
                </c:pt>
                <c:pt idx="572">
                  <c:v>16.399999999999999</c:v>
                </c:pt>
                <c:pt idx="573">
                  <c:v>16.5</c:v>
                </c:pt>
                <c:pt idx="574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0-4D5F-878D-60A1C4514A74}"/>
            </c:ext>
          </c:extLst>
        </c:ser>
        <c:ser>
          <c:idx val="6"/>
          <c:order val="6"/>
          <c:tx>
            <c:strRef>
              <c:f>'2.6.2'!$F$1</c:f>
              <c:strCache>
                <c:ptCount val="1"/>
                <c:pt idx="0">
                  <c:v>14-days loans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'2.6.2'!$F$4:$F$578</c:f>
              <c:numCache>
                <c:formatCode>0.0</c:formatCode>
                <c:ptCount val="575"/>
                <c:pt idx="0">
                  <c:v>16</c:v>
                </c:pt>
                <c:pt idx="4">
                  <c:v>16</c:v>
                </c:pt>
                <c:pt idx="9">
                  <c:v>16</c:v>
                </c:pt>
                <c:pt idx="19">
                  <c:v>16</c:v>
                </c:pt>
                <c:pt idx="29">
                  <c:v>16</c:v>
                </c:pt>
                <c:pt idx="39">
                  <c:v>16</c:v>
                </c:pt>
                <c:pt idx="48">
                  <c:v>16</c:v>
                </c:pt>
                <c:pt idx="72">
                  <c:v>15</c:v>
                </c:pt>
                <c:pt idx="99">
                  <c:v>14.5</c:v>
                </c:pt>
                <c:pt idx="108">
                  <c:v>14.5</c:v>
                </c:pt>
                <c:pt idx="220">
                  <c:v>15.5</c:v>
                </c:pt>
                <c:pt idx="240">
                  <c:v>16.5</c:v>
                </c:pt>
                <c:pt idx="285">
                  <c:v>18</c:v>
                </c:pt>
                <c:pt idx="294">
                  <c:v>19</c:v>
                </c:pt>
                <c:pt idx="304">
                  <c:v>19</c:v>
                </c:pt>
                <c:pt idx="320">
                  <c:v>19</c:v>
                </c:pt>
                <c:pt idx="333">
                  <c:v>19</c:v>
                </c:pt>
                <c:pt idx="343">
                  <c:v>19</c:v>
                </c:pt>
                <c:pt idx="352">
                  <c:v>19</c:v>
                </c:pt>
                <c:pt idx="362">
                  <c:v>19</c:v>
                </c:pt>
                <c:pt idx="371">
                  <c:v>19</c:v>
                </c:pt>
                <c:pt idx="381">
                  <c:v>19.5</c:v>
                </c:pt>
                <c:pt idx="391">
                  <c:v>19.5</c:v>
                </c:pt>
                <c:pt idx="401">
                  <c:v>19.5</c:v>
                </c:pt>
                <c:pt idx="410">
                  <c:v>19.5</c:v>
                </c:pt>
                <c:pt idx="440">
                  <c:v>20</c:v>
                </c:pt>
                <c:pt idx="449">
                  <c:v>20</c:v>
                </c:pt>
                <c:pt idx="459">
                  <c:v>20</c:v>
                </c:pt>
                <c:pt idx="469">
                  <c:v>20</c:v>
                </c:pt>
                <c:pt idx="474">
                  <c:v>20</c:v>
                </c:pt>
                <c:pt idx="479">
                  <c:v>20</c:v>
                </c:pt>
                <c:pt idx="489">
                  <c:v>20</c:v>
                </c:pt>
                <c:pt idx="496">
                  <c:v>20</c:v>
                </c:pt>
                <c:pt idx="506">
                  <c:v>18</c:v>
                </c:pt>
                <c:pt idx="516">
                  <c:v>18</c:v>
                </c:pt>
                <c:pt idx="526">
                  <c:v>18</c:v>
                </c:pt>
                <c:pt idx="536">
                  <c:v>18</c:v>
                </c:pt>
                <c:pt idx="545">
                  <c:v>18</c:v>
                </c:pt>
                <c:pt idx="555">
                  <c:v>18</c:v>
                </c:pt>
                <c:pt idx="56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50-4D5F-878D-60A1C4514A74}"/>
            </c:ext>
          </c:extLst>
        </c:ser>
        <c:ser>
          <c:idx val="7"/>
          <c:order val="7"/>
          <c:tx>
            <c:strRef>
              <c:f>'2.6.2'!$G$1</c:f>
              <c:strCache>
                <c:ptCount val="1"/>
                <c:pt idx="0">
                  <c:v>14-days CDs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2"/>
            <c:spPr>
              <a:solidFill>
                <a:srgbClr val="46AFEF"/>
              </a:solidFill>
              <a:ln w="9525">
                <a:solidFill>
                  <a:srgbClr val="46AFEF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'2.6.2'!$G$4:$G$578</c:f>
              <c:numCache>
                <c:formatCode>0.0</c:formatCode>
                <c:ptCount val="57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0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12.5</c:v>
                </c:pt>
                <c:pt idx="157">
                  <c:v>12.5</c:v>
                </c:pt>
                <c:pt idx="158">
                  <c:v>12.5</c:v>
                </c:pt>
                <c:pt idx="159">
                  <c:v>12.5</c:v>
                </c:pt>
                <c:pt idx="160">
                  <c:v>12.5</c:v>
                </c:pt>
                <c:pt idx="161">
                  <c:v>12.5</c:v>
                </c:pt>
                <c:pt idx="162">
                  <c:v>12.5</c:v>
                </c:pt>
                <c:pt idx="163">
                  <c:v>12.5</c:v>
                </c:pt>
                <c:pt idx="164">
                  <c:v>12.5</c:v>
                </c:pt>
                <c:pt idx="165">
                  <c:v>12.5</c:v>
                </c:pt>
                <c:pt idx="166">
                  <c:v>12.5</c:v>
                </c:pt>
                <c:pt idx="167">
                  <c:v>12.5</c:v>
                </c:pt>
                <c:pt idx="168">
                  <c:v>12.5</c:v>
                </c:pt>
                <c:pt idx="170">
                  <c:v>12.5</c:v>
                </c:pt>
                <c:pt idx="171">
                  <c:v>0</c:v>
                </c:pt>
                <c:pt idx="173">
                  <c:v>12.5</c:v>
                </c:pt>
                <c:pt idx="175">
                  <c:v>12.5</c:v>
                </c:pt>
                <c:pt idx="177">
                  <c:v>12.5</c:v>
                </c:pt>
                <c:pt idx="180">
                  <c:v>12.5</c:v>
                </c:pt>
                <c:pt idx="182">
                  <c:v>12.5</c:v>
                </c:pt>
                <c:pt idx="185">
                  <c:v>12.5</c:v>
                </c:pt>
                <c:pt idx="187">
                  <c:v>12.5</c:v>
                </c:pt>
                <c:pt idx="190">
                  <c:v>12.5</c:v>
                </c:pt>
                <c:pt idx="192">
                  <c:v>12.5</c:v>
                </c:pt>
                <c:pt idx="194">
                  <c:v>12.5</c:v>
                </c:pt>
                <c:pt idx="196">
                  <c:v>12.5</c:v>
                </c:pt>
                <c:pt idx="199">
                  <c:v>12.5</c:v>
                </c:pt>
                <c:pt idx="202">
                  <c:v>13.5</c:v>
                </c:pt>
                <c:pt idx="204">
                  <c:v>13.5</c:v>
                </c:pt>
                <c:pt idx="206">
                  <c:v>13.5</c:v>
                </c:pt>
                <c:pt idx="209">
                  <c:v>13.5</c:v>
                </c:pt>
                <c:pt idx="211">
                  <c:v>13.5</c:v>
                </c:pt>
                <c:pt idx="214">
                  <c:v>13.5</c:v>
                </c:pt>
                <c:pt idx="216">
                  <c:v>13.5</c:v>
                </c:pt>
                <c:pt idx="219">
                  <c:v>13.5</c:v>
                </c:pt>
                <c:pt idx="221">
                  <c:v>13.5</c:v>
                </c:pt>
                <c:pt idx="224">
                  <c:v>13.5</c:v>
                </c:pt>
                <c:pt idx="226">
                  <c:v>13.5</c:v>
                </c:pt>
                <c:pt idx="229">
                  <c:v>13.5</c:v>
                </c:pt>
                <c:pt idx="231">
                  <c:v>13.5</c:v>
                </c:pt>
                <c:pt idx="237">
                  <c:v>14.5</c:v>
                </c:pt>
                <c:pt idx="239">
                  <c:v>14.5</c:v>
                </c:pt>
                <c:pt idx="241">
                  <c:v>14.5</c:v>
                </c:pt>
                <c:pt idx="243">
                  <c:v>14.5</c:v>
                </c:pt>
                <c:pt idx="245">
                  <c:v>14.5</c:v>
                </c:pt>
                <c:pt idx="247">
                  <c:v>14.5</c:v>
                </c:pt>
                <c:pt idx="249">
                  <c:v>14.5</c:v>
                </c:pt>
                <c:pt idx="251">
                  <c:v>14.5</c:v>
                </c:pt>
                <c:pt idx="254">
                  <c:v>14.5</c:v>
                </c:pt>
                <c:pt idx="256">
                  <c:v>14.5</c:v>
                </c:pt>
                <c:pt idx="262">
                  <c:v>16</c:v>
                </c:pt>
                <c:pt idx="264">
                  <c:v>16</c:v>
                </c:pt>
                <c:pt idx="266">
                  <c:v>16</c:v>
                </c:pt>
                <c:pt idx="269">
                  <c:v>16</c:v>
                </c:pt>
                <c:pt idx="271">
                  <c:v>16</c:v>
                </c:pt>
                <c:pt idx="274">
                  <c:v>16</c:v>
                </c:pt>
                <c:pt idx="276">
                  <c:v>16</c:v>
                </c:pt>
                <c:pt idx="279">
                  <c:v>16</c:v>
                </c:pt>
                <c:pt idx="281">
                  <c:v>16</c:v>
                </c:pt>
                <c:pt idx="287">
                  <c:v>17</c:v>
                </c:pt>
                <c:pt idx="290">
                  <c:v>17</c:v>
                </c:pt>
                <c:pt idx="293">
                  <c:v>17</c:v>
                </c:pt>
                <c:pt idx="295">
                  <c:v>17</c:v>
                </c:pt>
                <c:pt idx="298">
                  <c:v>17</c:v>
                </c:pt>
                <c:pt idx="300">
                  <c:v>17</c:v>
                </c:pt>
                <c:pt idx="303">
                  <c:v>17</c:v>
                </c:pt>
                <c:pt idx="305">
                  <c:v>17</c:v>
                </c:pt>
                <c:pt idx="308">
                  <c:v>17</c:v>
                </c:pt>
                <c:pt idx="311">
                  <c:v>17</c:v>
                </c:pt>
                <c:pt idx="315">
                  <c:v>17</c:v>
                </c:pt>
                <c:pt idx="317">
                  <c:v>17</c:v>
                </c:pt>
                <c:pt idx="320">
                  <c:v>17</c:v>
                </c:pt>
                <c:pt idx="322">
                  <c:v>17</c:v>
                </c:pt>
                <c:pt idx="325">
                  <c:v>17</c:v>
                </c:pt>
                <c:pt idx="328">
                  <c:v>17</c:v>
                </c:pt>
                <c:pt idx="331">
                  <c:v>17</c:v>
                </c:pt>
                <c:pt idx="333">
                  <c:v>17</c:v>
                </c:pt>
                <c:pt idx="335">
                  <c:v>17</c:v>
                </c:pt>
                <c:pt idx="338">
                  <c:v>17</c:v>
                </c:pt>
                <c:pt idx="343">
                  <c:v>17</c:v>
                </c:pt>
                <c:pt idx="344">
                  <c:v>17</c:v>
                </c:pt>
                <c:pt idx="347">
                  <c:v>17</c:v>
                </c:pt>
                <c:pt idx="349">
                  <c:v>17</c:v>
                </c:pt>
                <c:pt idx="352">
                  <c:v>17</c:v>
                </c:pt>
                <c:pt idx="354">
                  <c:v>17</c:v>
                </c:pt>
                <c:pt idx="357">
                  <c:v>17</c:v>
                </c:pt>
                <c:pt idx="359">
                  <c:v>17</c:v>
                </c:pt>
                <c:pt idx="362">
                  <c:v>17</c:v>
                </c:pt>
                <c:pt idx="365">
                  <c:v>17</c:v>
                </c:pt>
                <c:pt idx="366">
                  <c:v>17</c:v>
                </c:pt>
                <c:pt idx="368">
                  <c:v>17</c:v>
                </c:pt>
                <c:pt idx="371">
                  <c:v>17</c:v>
                </c:pt>
                <c:pt idx="376">
                  <c:v>17.5</c:v>
                </c:pt>
                <c:pt idx="378">
                  <c:v>17.5</c:v>
                </c:pt>
                <c:pt idx="381">
                  <c:v>17.5</c:v>
                </c:pt>
                <c:pt idx="383">
                  <c:v>17.5</c:v>
                </c:pt>
                <c:pt idx="386">
                  <c:v>17.5</c:v>
                </c:pt>
                <c:pt idx="388">
                  <c:v>17.5</c:v>
                </c:pt>
                <c:pt idx="391">
                  <c:v>17.5</c:v>
                </c:pt>
                <c:pt idx="393">
                  <c:v>17.5</c:v>
                </c:pt>
                <c:pt idx="396">
                  <c:v>17.5</c:v>
                </c:pt>
                <c:pt idx="398">
                  <c:v>17.5</c:v>
                </c:pt>
                <c:pt idx="401">
                  <c:v>17.5</c:v>
                </c:pt>
                <c:pt idx="403">
                  <c:v>17.5</c:v>
                </c:pt>
                <c:pt idx="405">
                  <c:v>17.5</c:v>
                </c:pt>
                <c:pt idx="407">
                  <c:v>17.5</c:v>
                </c:pt>
                <c:pt idx="410">
                  <c:v>17.5</c:v>
                </c:pt>
                <c:pt idx="415">
                  <c:v>18</c:v>
                </c:pt>
                <c:pt idx="417">
                  <c:v>18</c:v>
                </c:pt>
                <c:pt idx="420">
                  <c:v>18</c:v>
                </c:pt>
                <c:pt idx="422">
                  <c:v>18</c:v>
                </c:pt>
                <c:pt idx="425">
                  <c:v>18</c:v>
                </c:pt>
                <c:pt idx="427">
                  <c:v>18</c:v>
                </c:pt>
                <c:pt idx="430">
                  <c:v>18</c:v>
                </c:pt>
                <c:pt idx="432">
                  <c:v>18</c:v>
                </c:pt>
                <c:pt idx="435">
                  <c:v>18</c:v>
                </c:pt>
                <c:pt idx="437">
                  <c:v>18</c:v>
                </c:pt>
                <c:pt idx="440">
                  <c:v>18</c:v>
                </c:pt>
                <c:pt idx="441">
                  <c:v>18</c:v>
                </c:pt>
                <c:pt idx="444">
                  <c:v>18</c:v>
                </c:pt>
                <c:pt idx="449">
                  <c:v>18</c:v>
                </c:pt>
                <c:pt idx="451">
                  <c:v>18</c:v>
                </c:pt>
                <c:pt idx="454">
                  <c:v>18</c:v>
                </c:pt>
                <c:pt idx="456">
                  <c:v>18</c:v>
                </c:pt>
                <c:pt idx="459">
                  <c:v>18</c:v>
                </c:pt>
                <c:pt idx="461">
                  <c:v>18</c:v>
                </c:pt>
                <c:pt idx="464">
                  <c:v>18</c:v>
                </c:pt>
                <c:pt idx="466">
                  <c:v>18</c:v>
                </c:pt>
                <c:pt idx="469">
                  <c:v>18</c:v>
                </c:pt>
                <c:pt idx="474">
                  <c:v>18</c:v>
                </c:pt>
                <c:pt idx="476">
                  <c:v>18</c:v>
                </c:pt>
                <c:pt idx="479">
                  <c:v>18</c:v>
                </c:pt>
                <c:pt idx="484">
                  <c:v>18</c:v>
                </c:pt>
                <c:pt idx="486">
                  <c:v>18</c:v>
                </c:pt>
                <c:pt idx="489">
                  <c:v>18</c:v>
                </c:pt>
                <c:pt idx="493">
                  <c:v>18</c:v>
                </c:pt>
                <c:pt idx="496">
                  <c:v>18</c:v>
                </c:pt>
                <c:pt idx="500">
                  <c:v>18</c:v>
                </c:pt>
                <c:pt idx="511">
                  <c:v>18</c:v>
                </c:pt>
                <c:pt idx="518">
                  <c:v>18</c:v>
                </c:pt>
                <c:pt idx="521">
                  <c:v>18</c:v>
                </c:pt>
                <c:pt idx="530">
                  <c:v>18</c:v>
                </c:pt>
                <c:pt idx="540">
                  <c:v>18</c:v>
                </c:pt>
                <c:pt idx="550">
                  <c:v>18</c:v>
                </c:pt>
                <c:pt idx="560">
                  <c:v>18</c:v>
                </c:pt>
                <c:pt idx="57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50-4D5F-878D-60A1C451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49424"/>
        <c:axId val="156837264"/>
      </c:lineChart>
      <c:dateAx>
        <c:axId val="205949424"/>
        <c:scaling>
          <c:orientation val="minMax"/>
          <c:max val="43580"/>
          <c:min val="42736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37264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156837264"/>
        <c:scaling>
          <c:orientation val="minMax"/>
          <c:max val="22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949424"/>
        <c:crossesAt val="42736"/>
        <c:crossBetween val="between"/>
        <c:majorUnit val="2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70992445799457993"/>
          <c:w val="1"/>
          <c:h val="0.29007554200542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000000">
        <a:alpha val="0"/>
      </a:srgbClr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0144356955381"/>
          <c:y val="5.2035044915160256E-2"/>
          <c:w val="0.82080708661417323"/>
          <c:h val="0.6972597439404582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As of 29.03.19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'2.6.3'!$B$4:$B$184</c:f>
              <c:numCache>
                <c:formatCode>0.0</c:formatCode>
                <c:ptCount val="181"/>
                <c:pt idx="0">
                  <c:v>19.300999999999998</c:v>
                </c:pt>
                <c:pt idx="1">
                  <c:v>19.170000000000002</c:v>
                </c:pt>
                <c:pt idx="2">
                  <c:v>19.033999999999999</c:v>
                </c:pt>
                <c:pt idx="3">
                  <c:v>18.905000000000001</c:v>
                </c:pt>
                <c:pt idx="4">
                  <c:v>18.783999999999999</c:v>
                </c:pt>
                <c:pt idx="5">
                  <c:v>18.670999999999999</c:v>
                </c:pt>
                <c:pt idx="6">
                  <c:v>18.565000000000001</c:v>
                </c:pt>
                <c:pt idx="7">
                  <c:v>18.465</c:v>
                </c:pt>
                <c:pt idx="8">
                  <c:v>18.372</c:v>
                </c:pt>
                <c:pt idx="9">
                  <c:v>18.285</c:v>
                </c:pt>
                <c:pt idx="10">
                  <c:v>18.204000000000001</c:v>
                </c:pt>
                <c:pt idx="11">
                  <c:v>18.128</c:v>
                </c:pt>
                <c:pt idx="12">
                  <c:v>18.058</c:v>
                </c:pt>
                <c:pt idx="13">
                  <c:v>17.992000000000001</c:v>
                </c:pt>
                <c:pt idx="14">
                  <c:v>17.931000000000001</c:v>
                </c:pt>
                <c:pt idx="15">
                  <c:v>17.875</c:v>
                </c:pt>
                <c:pt idx="16">
                  <c:v>17.823</c:v>
                </c:pt>
                <c:pt idx="17">
                  <c:v>17.774999999999999</c:v>
                </c:pt>
                <c:pt idx="18">
                  <c:v>17.73</c:v>
                </c:pt>
                <c:pt idx="19">
                  <c:v>17.689</c:v>
                </c:pt>
                <c:pt idx="20">
                  <c:v>17.652000000000001</c:v>
                </c:pt>
                <c:pt idx="21">
                  <c:v>17.617999999999999</c:v>
                </c:pt>
                <c:pt idx="22">
                  <c:v>17.587</c:v>
                </c:pt>
                <c:pt idx="23">
                  <c:v>17.558</c:v>
                </c:pt>
                <c:pt idx="24">
                  <c:v>17.533000000000001</c:v>
                </c:pt>
                <c:pt idx="25">
                  <c:v>17.509</c:v>
                </c:pt>
                <c:pt idx="26">
                  <c:v>17.488</c:v>
                </c:pt>
                <c:pt idx="27">
                  <c:v>17.47</c:v>
                </c:pt>
                <c:pt idx="28">
                  <c:v>17.452999999999999</c:v>
                </c:pt>
                <c:pt idx="29">
                  <c:v>17.439</c:v>
                </c:pt>
                <c:pt idx="30">
                  <c:v>17.425999999999998</c:v>
                </c:pt>
                <c:pt idx="31">
                  <c:v>17.414999999999999</c:v>
                </c:pt>
                <c:pt idx="32">
                  <c:v>17.405000000000001</c:v>
                </c:pt>
                <c:pt idx="33">
                  <c:v>17.396999999999998</c:v>
                </c:pt>
                <c:pt idx="34">
                  <c:v>17.39</c:v>
                </c:pt>
                <c:pt idx="35">
                  <c:v>17.385000000000002</c:v>
                </c:pt>
                <c:pt idx="36">
                  <c:v>17.38</c:v>
                </c:pt>
                <c:pt idx="37">
                  <c:v>17.376999999999999</c:v>
                </c:pt>
                <c:pt idx="38">
                  <c:v>17.375</c:v>
                </c:pt>
                <c:pt idx="39">
                  <c:v>17.373000000000001</c:v>
                </c:pt>
                <c:pt idx="40">
                  <c:v>17.373000000000001</c:v>
                </c:pt>
                <c:pt idx="41">
                  <c:v>17.373000000000001</c:v>
                </c:pt>
                <c:pt idx="42">
                  <c:v>17.373999999999999</c:v>
                </c:pt>
                <c:pt idx="43">
                  <c:v>17.375</c:v>
                </c:pt>
                <c:pt idx="44">
                  <c:v>17.376999999999999</c:v>
                </c:pt>
                <c:pt idx="45">
                  <c:v>17.38</c:v>
                </c:pt>
                <c:pt idx="46">
                  <c:v>17.382999999999999</c:v>
                </c:pt>
                <c:pt idx="47">
                  <c:v>17.385999999999999</c:v>
                </c:pt>
                <c:pt idx="48">
                  <c:v>17.388999999999999</c:v>
                </c:pt>
                <c:pt idx="49">
                  <c:v>17.393000000000001</c:v>
                </c:pt>
                <c:pt idx="50">
                  <c:v>17.396999999999998</c:v>
                </c:pt>
                <c:pt idx="51">
                  <c:v>17.401</c:v>
                </c:pt>
                <c:pt idx="52">
                  <c:v>17.405999999999999</c:v>
                </c:pt>
                <c:pt idx="53">
                  <c:v>17.41</c:v>
                </c:pt>
                <c:pt idx="54">
                  <c:v>17.414999999999999</c:v>
                </c:pt>
                <c:pt idx="55">
                  <c:v>17.419</c:v>
                </c:pt>
                <c:pt idx="56">
                  <c:v>17.422999999999998</c:v>
                </c:pt>
                <c:pt idx="57">
                  <c:v>17.428000000000001</c:v>
                </c:pt>
                <c:pt idx="58">
                  <c:v>17.431999999999999</c:v>
                </c:pt>
                <c:pt idx="59">
                  <c:v>17.436</c:v>
                </c:pt>
                <c:pt idx="60">
                  <c:v>17.440000000000001</c:v>
                </c:pt>
                <c:pt idx="61">
                  <c:v>17.443999999999999</c:v>
                </c:pt>
                <c:pt idx="62">
                  <c:v>17.448</c:v>
                </c:pt>
                <c:pt idx="63">
                  <c:v>17.451000000000001</c:v>
                </c:pt>
                <c:pt idx="64">
                  <c:v>17.454000000000001</c:v>
                </c:pt>
                <c:pt idx="65">
                  <c:v>17.457000000000001</c:v>
                </c:pt>
                <c:pt idx="66">
                  <c:v>17.46</c:v>
                </c:pt>
                <c:pt idx="67">
                  <c:v>17.462</c:v>
                </c:pt>
                <c:pt idx="68">
                  <c:v>17.463999999999999</c:v>
                </c:pt>
                <c:pt idx="69">
                  <c:v>17.466000000000001</c:v>
                </c:pt>
                <c:pt idx="70">
                  <c:v>17.466999999999999</c:v>
                </c:pt>
                <c:pt idx="71">
                  <c:v>17.468</c:v>
                </c:pt>
                <c:pt idx="72">
                  <c:v>17.469000000000001</c:v>
                </c:pt>
                <c:pt idx="73">
                  <c:v>17.469000000000001</c:v>
                </c:pt>
                <c:pt idx="74">
                  <c:v>17.469000000000001</c:v>
                </c:pt>
                <c:pt idx="75">
                  <c:v>17.468</c:v>
                </c:pt>
                <c:pt idx="76">
                  <c:v>17.466999999999999</c:v>
                </c:pt>
                <c:pt idx="77">
                  <c:v>17.466000000000001</c:v>
                </c:pt>
                <c:pt idx="78">
                  <c:v>17.463999999999999</c:v>
                </c:pt>
                <c:pt idx="79">
                  <c:v>17.462</c:v>
                </c:pt>
                <c:pt idx="80">
                  <c:v>17.459</c:v>
                </c:pt>
                <c:pt idx="81">
                  <c:v>17.456</c:v>
                </c:pt>
                <c:pt idx="82">
                  <c:v>17.452999999999999</c:v>
                </c:pt>
                <c:pt idx="83">
                  <c:v>17.449000000000002</c:v>
                </c:pt>
                <c:pt idx="84">
                  <c:v>17.443999999999999</c:v>
                </c:pt>
                <c:pt idx="85">
                  <c:v>17.439</c:v>
                </c:pt>
                <c:pt idx="86">
                  <c:v>17.434000000000001</c:v>
                </c:pt>
                <c:pt idx="87">
                  <c:v>17.428000000000001</c:v>
                </c:pt>
                <c:pt idx="88">
                  <c:v>17.422000000000001</c:v>
                </c:pt>
                <c:pt idx="89">
                  <c:v>17.416</c:v>
                </c:pt>
                <c:pt idx="90">
                  <c:v>17.408000000000001</c:v>
                </c:pt>
                <c:pt idx="91">
                  <c:v>17.401</c:v>
                </c:pt>
                <c:pt idx="92">
                  <c:v>17.393000000000001</c:v>
                </c:pt>
                <c:pt idx="93">
                  <c:v>17.384</c:v>
                </c:pt>
                <c:pt idx="94">
                  <c:v>17.375</c:v>
                </c:pt>
                <c:pt idx="95">
                  <c:v>17.366</c:v>
                </c:pt>
                <c:pt idx="96">
                  <c:v>17.356000000000002</c:v>
                </c:pt>
                <c:pt idx="97">
                  <c:v>17.346</c:v>
                </c:pt>
                <c:pt idx="98">
                  <c:v>17.335000000000001</c:v>
                </c:pt>
                <c:pt idx="99">
                  <c:v>17.324000000000002</c:v>
                </c:pt>
                <c:pt idx="100">
                  <c:v>17.312000000000001</c:v>
                </c:pt>
                <c:pt idx="101">
                  <c:v>17.3</c:v>
                </c:pt>
                <c:pt idx="102">
                  <c:v>17.288</c:v>
                </c:pt>
                <c:pt idx="103">
                  <c:v>17.274999999999999</c:v>
                </c:pt>
                <c:pt idx="104">
                  <c:v>17.262</c:v>
                </c:pt>
                <c:pt idx="105">
                  <c:v>17.248000000000001</c:v>
                </c:pt>
                <c:pt idx="106">
                  <c:v>17.234000000000002</c:v>
                </c:pt>
                <c:pt idx="107">
                  <c:v>17.219000000000001</c:v>
                </c:pt>
                <c:pt idx="108">
                  <c:v>17.204000000000001</c:v>
                </c:pt>
                <c:pt idx="109">
                  <c:v>17.189</c:v>
                </c:pt>
                <c:pt idx="110">
                  <c:v>17.172999999999998</c:v>
                </c:pt>
                <c:pt idx="111">
                  <c:v>17.157</c:v>
                </c:pt>
                <c:pt idx="112">
                  <c:v>17.14</c:v>
                </c:pt>
                <c:pt idx="113">
                  <c:v>17.123000000000001</c:v>
                </c:pt>
                <c:pt idx="114">
                  <c:v>17.106000000000002</c:v>
                </c:pt>
                <c:pt idx="115">
                  <c:v>17.088000000000001</c:v>
                </c:pt>
                <c:pt idx="116">
                  <c:v>17.07</c:v>
                </c:pt>
                <c:pt idx="117">
                  <c:v>17.050999999999998</c:v>
                </c:pt>
                <c:pt idx="118">
                  <c:v>17.032</c:v>
                </c:pt>
                <c:pt idx="119">
                  <c:v>17.013000000000002</c:v>
                </c:pt>
                <c:pt idx="120">
                  <c:v>16.994</c:v>
                </c:pt>
                <c:pt idx="121">
                  <c:v>16.974</c:v>
                </c:pt>
                <c:pt idx="122">
                  <c:v>16.952999999999999</c:v>
                </c:pt>
                <c:pt idx="123">
                  <c:v>16.933</c:v>
                </c:pt>
                <c:pt idx="124">
                  <c:v>16.911999999999999</c:v>
                </c:pt>
                <c:pt idx="125">
                  <c:v>16.890999999999998</c:v>
                </c:pt>
                <c:pt idx="126">
                  <c:v>16.869</c:v>
                </c:pt>
                <c:pt idx="127">
                  <c:v>16.847000000000001</c:v>
                </c:pt>
                <c:pt idx="128">
                  <c:v>16.824999999999999</c:v>
                </c:pt>
                <c:pt idx="129">
                  <c:v>16.802</c:v>
                </c:pt>
                <c:pt idx="130">
                  <c:v>16.78</c:v>
                </c:pt>
                <c:pt idx="131">
                  <c:v>16.757000000000001</c:v>
                </c:pt>
                <c:pt idx="132">
                  <c:v>16.733000000000001</c:v>
                </c:pt>
                <c:pt idx="133">
                  <c:v>16.71</c:v>
                </c:pt>
                <c:pt idx="134">
                  <c:v>16.686</c:v>
                </c:pt>
                <c:pt idx="135">
                  <c:v>16.661000000000001</c:v>
                </c:pt>
                <c:pt idx="136">
                  <c:v>16.637</c:v>
                </c:pt>
                <c:pt idx="137">
                  <c:v>16.611999999999998</c:v>
                </c:pt>
                <c:pt idx="138">
                  <c:v>16.587</c:v>
                </c:pt>
                <c:pt idx="139">
                  <c:v>16.562000000000001</c:v>
                </c:pt>
                <c:pt idx="140">
                  <c:v>16.536000000000001</c:v>
                </c:pt>
                <c:pt idx="141">
                  <c:v>16.510999999999999</c:v>
                </c:pt>
                <c:pt idx="142">
                  <c:v>16.484999999999999</c:v>
                </c:pt>
                <c:pt idx="143">
                  <c:v>16.457999999999998</c:v>
                </c:pt>
                <c:pt idx="144">
                  <c:v>16.431999999999999</c:v>
                </c:pt>
                <c:pt idx="145">
                  <c:v>16.405000000000001</c:v>
                </c:pt>
                <c:pt idx="146">
                  <c:v>16.378</c:v>
                </c:pt>
                <c:pt idx="147">
                  <c:v>16.350999999999999</c:v>
                </c:pt>
                <c:pt idx="148">
                  <c:v>16.324000000000002</c:v>
                </c:pt>
                <c:pt idx="149">
                  <c:v>16.295999999999999</c:v>
                </c:pt>
                <c:pt idx="150">
                  <c:v>16.268999999999998</c:v>
                </c:pt>
                <c:pt idx="151">
                  <c:v>16.241</c:v>
                </c:pt>
                <c:pt idx="152">
                  <c:v>16.213000000000001</c:v>
                </c:pt>
                <c:pt idx="153">
                  <c:v>16.184999999999999</c:v>
                </c:pt>
                <c:pt idx="154">
                  <c:v>16.155999999999999</c:v>
                </c:pt>
                <c:pt idx="155">
                  <c:v>16.128</c:v>
                </c:pt>
                <c:pt idx="156">
                  <c:v>16.099</c:v>
                </c:pt>
                <c:pt idx="157">
                  <c:v>16.07</c:v>
                </c:pt>
                <c:pt idx="158">
                  <c:v>16.041</c:v>
                </c:pt>
                <c:pt idx="159">
                  <c:v>16.010999999999999</c:v>
                </c:pt>
                <c:pt idx="160">
                  <c:v>15.981999999999999</c:v>
                </c:pt>
                <c:pt idx="161">
                  <c:v>15.952999999999999</c:v>
                </c:pt>
                <c:pt idx="162">
                  <c:v>15.923</c:v>
                </c:pt>
                <c:pt idx="163">
                  <c:v>15.893000000000001</c:v>
                </c:pt>
                <c:pt idx="164">
                  <c:v>15.863</c:v>
                </c:pt>
                <c:pt idx="165">
                  <c:v>15.833</c:v>
                </c:pt>
                <c:pt idx="166">
                  <c:v>15.803000000000001</c:v>
                </c:pt>
                <c:pt idx="167">
                  <c:v>15.772</c:v>
                </c:pt>
                <c:pt idx="168">
                  <c:v>15.742000000000001</c:v>
                </c:pt>
                <c:pt idx="169">
                  <c:v>15.711</c:v>
                </c:pt>
                <c:pt idx="170">
                  <c:v>15.680999999999999</c:v>
                </c:pt>
                <c:pt idx="171">
                  <c:v>15.65</c:v>
                </c:pt>
                <c:pt idx="172">
                  <c:v>15.619</c:v>
                </c:pt>
                <c:pt idx="173">
                  <c:v>15.587999999999999</c:v>
                </c:pt>
                <c:pt idx="174">
                  <c:v>15.557</c:v>
                </c:pt>
                <c:pt idx="175">
                  <c:v>15.526</c:v>
                </c:pt>
                <c:pt idx="176">
                  <c:v>15.494</c:v>
                </c:pt>
                <c:pt idx="177">
                  <c:v>15.462999999999999</c:v>
                </c:pt>
                <c:pt idx="178">
                  <c:v>15.432</c:v>
                </c:pt>
                <c:pt idx="179">
                  <c:v>15.4</c:v>
                </c:pt>
                <c:pt idx="180">
                  <c:v>15.369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00-405E-8403-F21092225887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As of 29.12.18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'2.6.3'!$C$4:$C$184</c:f>
              <c:numCache>
                <c:formatCode>0.0</c:formatCode>
                <c:ptCount val="181"/>
                <c:pt idx="0">
                  <c:v>19.372</c:v>
                </c:pt>
                <c:pt idx="1">
                  <c:v>19.245999999999999</c:v>
                </c:pt>
                <c:pt idx="2">
                  <c:v>19.114000000000001</c:v>
                </c:pt>
                <c:pt idx="3">
                  <c:v>18.991</c:v>
                </c:pt>
                <c:pt idx="4">
                  <c:v>18.876000000000001</c:v>
                </c:pt>
                <c:pt idx="5">
                  <c:v>18.77</c:v>
                </c:pt>
                <c:pt idx="6">
                  <c:v>18.670999999999999</c:v>
                </c:pt>
                <c:pt idx="7">
                  <c:v>18.579999999999998</c:v>
                </c:pt>
                <c:pt idx="8">
                  <c:v>18.495000000000001</c:v>
                </c:pt>
                <c:pt idx="9">
                  <c:v>18.417999999999999</c:v>
                </c:pt>
                <c:pt idx="10">
                  <c:v>18.346</c:v>
                </c:pt>
                <c:pt idx="11">
                  <c:v>18.280999999999999</c:v>
                </c:pt>
                <c:pt idx="12">
                  <c:v>18.221</c:v>
                </c:pt>
                <c:pt idx="13">
                  <c:v>18.167000000000002</c:v>
                </c:pt>
                <c:pt idx="14">
                  <c:v>18.117999999999999</c:v>
                </c:pt>
                <c:pt idx="15">
                  <c:v>18.074000000000002</c:v>
                </c:pt>
                <c:pt idx="16">
                  <c:v>18.033999999999999</c:v>
                </c:pt>
                <c:pt idx="17">
                  <c:v>17.998999999999999</c:v>
                </c:pt>
                <c:pt idx="18">
                  <c:v>17.968</c:v>
                </c:pt>
                <c:pt idx="19">
                  <c:v>17.940999999999999</c:v>
                </c:pt>
                <c:pt idx="20">
                  <c:v>17.917999999999999</c:v>
                </c:pt>
                <c:pt idx="21">
                  <c:v>17.898</c:v>
                </c:pt>
                <c:pt idx="22">
                  <c:v>17.881</c:v>
                </c:pt>
                <c:pt idx="23">
                  <c:v>17.867000000000001</c:v>
                </c:pt>
                <c:pt idx="24">
                  <c:v>17.856999999999999</c:v>
                </c:pt>
                <c:pt idx="25">
                  <c:v>17.849</c:v>
                </c:pt>
                <c:pt idx="26">
                  <c:v>17.843</c:v>
                </c:pt>
                <c:pt idx="27">
                  <c:v>17.84</c:v>
                </c:pt>
                <c:pt idx="28">
                  <c:v>17.838999999999999</c:v>
                </c:pt>
                <c:pt idx="29">
                  <c:v>17.84</c:v>
                </c:pt>
                <c:pt idx="30">
                  <c:v>17.843</c:v>
                </c:pt>
                <c:pt idx="31">
                  <c:v>17.847999999999999</c:v>
                </c:pt>
                <c:pt idx="32">
                  <c:v>17.853999999999999</c:v>
                </c:pt>
                <c:pt idx="33">
                  <c:v>17.861999999999998</c:v>
                </c:pt>
                <c:pt idx="34">
                  <c:v>17.872</c:v>
                </c:pt>
                <c:pt idx="35">
                  <c:v>17.882000000000001</c:v>
                </c:pt>
                <c:pt idx="36">
                  <c:v>17.893999999999998</c:v>
                </c:pt>
                <c:pt idx="37">
                  <c:v>17.907</c:v>
                </c:pt>
                <c:pt idx="38">
                  <c:v>17.920000000000002</c:v>
                </c:pt>
                <c:pt idx="39">
                  <c:v>17.934999999999999</c:v>
                </c:pt>
                <c:pt idx="40">
                  <c:v>17.95</c:v>
                </c:pt>
                <c:pt idx="41">
                  <c:v>17.966000000000001</c:v>
                </c:pt>
                <c:pt idx="42">
                  <c:v>17.981999999999999</c:v>
                </c:pt>
                <c:pt idx="43">
                  <c:v>17.998999999999999</c:v>
                </c:pt>
                <c:pt idx="44">
                  <c:v>18.016999999999999</c:v>
                </c:pt>
                <c:pt idx="45">
                  <c:v>18.033999999999999</c:v>
                </c:pt>
                <c:pt idx="46">
                  <c:v>18.052</c:v>
                </c:pt>
                <c:pt idx="47">
                  <c:v>18.07</c:v>
                </c:pt>
                <c:pt idx="48">
                  <c:v>18.088999999999999</c:v>
                </c:pt>
                <c:pt idx="49">
                  <c:v>18.106999999999999</c:v>
                </c:pt>
                <c:pt idx="50">
                  <c:v>18.125</c:v>
                </c:pt>
                <c:pt idx="51">
                  <c:v>18.143000000000001</c:v>
                </c:pt>
                <c:pt idx="52">
                  <c:v>18.161000000000001</c:v>
                </c:pt>
                <c:pt idx="53">
                  <c:v>18.178999999999998</c:v>
                </c:pt>
                <c:pt idx="54">
                  <c:v>18.196999999999999</c:v>
                </c:pt>
                <c:pt idx="55">
                  <c:v>18.215</c:v>
                </c:pt>
                <c:pt idx="56">
                  <c:v>18.231999999999999</c:v>
                </c:pt>
                <c:pt idx="57">
                  <c:v>18.248999999999999</c:v>
                </c:pt>
                <c:pt idx="58">
                  <c:v>18.265999999999998</c:v>
                </c:pt>
                <c:pt idx="59">
                  <c:v>18.282</c:v>
                </c:pt>
                <c:pt idx="60">
                  <c:v>18.297999999999998</c:v>
                </c:pt>
                <c:pt idx="61">
                  <c:v>18.312999999999999</c:v>
                </c:pt>
                <c:pt idx="62">
                  <c:v>18.327999999999999</c:v>
                </c:pt>
                <c:pt idx="63">
                  <c:v>18.341999999999999</c:v>
                </c:pt>
                <c:pt idx="64">
                  <c:v>18.356000000000002</c:v>
                </c:pt>
                <c:pt idx="65">
                  <c:v>18.369</c:v>
                </c:pt>
                <c:pt idx="66">
                  <c:v>18.382000000000001</c:v>
                </c:pt>
                <c:pt idx="67">
                  <c:v>18.393999999999998</c:v>
                </c:pt>
                <c:pt idx="68">
                  <c:v>18.405000000000001</c:v>
                </c:pt>
                <c:pt idx="69">
                  <c:v>18.416</c:v>
                </c:pt>
                <c:pt idx="70">
                  <c:v>18.425999999999998</c:v>
                </c:pt>
                <c:pt idx="71">
                  <c:v>18.436</c:v>
                </c:pt>
                <c:pt idx="72">
                  <c:v>18.443999999999999</c:v>
                </c:pt>
                <c:pt idx="73">
                  <c:v>18.452999999999999</c:v>
                </c:pt>
                <c:pt idx="74">
                  <c:v>18.46</c:v>
                </c:pt>
                <c:pt idx="75">
                  <c:v>18.466999999999999</c:v>
                </c:pt>
                <c:pt idx="76">
                  <c:v>18.472999999999999</c:v>
                </c:pt>
                <c:pt idx="77">
                  <c:v>18.478000000000002</c:v>
                </c:pt>
                <c:pt idx="78">
                  <c:v>18.481999999999999</c:v>
                </c:pt>
                <c:pt idx="79">
                  <c:v>18.486000000000001</c:v>
                </c:pt>
                <c:pt idx="80">
                  <c:v>18.489000000000001</c:v>
                </c:pt>
                <c:pt idx="81">
                  <c:v>18.491</c:v>
                </c:pt>
                <c:pt idx="82">
                  <c:v>18.492999999999999</c:v>
                </c:pt>
                <c:pt idx="83">
                  <c:v>18.494</c:v>
                </c:pt>
                <c:pt idx="84">
                  <c:v>18.494</c:v>
                </c:pt>
                <c:pt idx="85">
                  <c:v>18.492999999999999</c:v>
                </c:pt>
                <c:pt idx="86">
                  <c:v>18.492000000000001</c:v>
                </c:pt>
                <c:pt idx="87">
                  <c:v>18.489000000000001</c:v>
                </c:pt>
                <c:pt idx="88">
                  <c:v>18.486999999999998</c:v>
                </c:pt>
                <c:pt idx="89">
                  <c:v>18.483000000000001</c:v>
                </c:pt>
                <c:pt idx="90">
                  <c:v>18.478000000000002</c:v>
                </c:pt>
                <c:pt idx="91">
                  <c:v>18.472999999999999</c:v>
                </c:pt>
                <c:pt idx="92">
                  <c:v>18.466999999999999</c:v>
                </c:pt>
                <c:pt idx="93">
                  <c:v>18.460999999999999</c:v>
                </c:pt>
                <c:pt idx="94">
                  <c:v>18.452999999999999</c:v>
                </c:pt>
                <c:pt idx="95">
                  <c:v>18.445</c:v>
                </c:pt>
                <c:pt idx="96">
                  <c:v>18.436</c:v>
                </c:pt>
                <c:pt idx="97">
                  <c:v>18.427</c:v>
                </c:pt>
                <c:pt idx="98">
                  <c:v>18.416</c:v>
                </c:pt>
                <c:pt idx="99">
                  <c:v>18.405000000000001</c:v>
                </c:pt>
                <c:pt idx="100">
                  <c:v>18.393999999999998</c:v>
                </c:pt>
                <c:pt idx="101">
                  <c:v>18.381</c:v>
                </c:pt>
                <c:pt idx="102">
                  <c:v>18.367999999999999</c:v>
                </c:pt>
                <c:pt idx="103">
                  <c:v>18.353999999999999</c:v>
                </c:pt>
                <c:pt idx="104">
                  <c:v>18.34</c:v>
                </c:pt>
                <c:pt idx="105">
                  <c:v>18.324999999999999</c:v>
                </c:pt>
                <c:pt idx="106">
                  <c:v>18.309000000000001</c:v>
                </c:pt>
                <c:pt idx="107">
                  <c:v>18.292999999999999</c:v>
                </c:pt>
                <c:pt idx="108">
                  <c:v>18.276</c:v>
                </c:pt>
                <c:pt idx="109">
                  <c:v>18.257999999999999</c:v>
                </c:pt>
                <c:pt idx="110">
                  <c:v>18.239999999999998</c:v>
                </c:pt>
                <c:pt idx="111">
                  <c:v>18.221</c:v>
                </c:pt>
                <c:pt idx="112">
                  <c:v>18.202000000000002</c:v>
                </c:pt>
                <c:pt idx="113">
                  <c:v>18.181999999999999</c:v>
                </c:pt>
                <c:pt idx="114">
                  <c:v>18.161000000000001</c:v>
                </c:pt>
                <c:pt idx="115">
                  <c:v>18.14</c:v>
                </c:pt>
                <c:pt idx="116">
                  <c:v>18.117999999999999</c:v>
                </c:pt>
                <c:pt idx="117">
                  <c:v>18.096</c:v>
                </c:pt>
                <c:pt idx="118">
                  <c:v>18.073</c:v>
                </c:pt>
                <c:pt idx="119">
                  <c:v>18.05</c:v>
                </c:pt>
                <c:pt idx="120">
                  <c:v>18.026</c:v>
                </c:pt>
                <c:pt idx="121">
                  <c:v>18.001000000000001</c:v>
                </c:pt>
                <c:pt idx="122">
                  <c:v>17.975999999999999</c:v>
                </c:pt>
                <c:pt idx="123">
                  <c:v>17.951000000000001</c:v>
                </c:pt>
                <c:pt idx="124">
                  <c:v>17.925000000000001</c:v>
                </c:pt>
                <c:pt idx="125">
                  <c:v>17.899000000000001</c:v>
                </c:pt>
                <c:pt idx="126">
                  <c:v>17.872</c:v>
                </c:pt>
                <c:pt idx="127">
                  <c:v>17.844000000000001</c:v>
                </c:pt>
                <c:pt idx="128">
                  <c:v>17.817</c:v>
                </c:pt>
                <c:pt idx="129">
                  <c:v>17.788</c:v>
                </c:pt>
                <c:pt idx="130">
                  <c:v>17.760000000000002</c:v>
                </c:pt>
                <c:pt idx="131">
                  <c:v>17.731000000000002</c:v>
                </c:pt>
                <c:pt idx="132">
                  <c:v>17.701000000000001</c:v>
                </c:pt>
                <c:pt idx="133">
                  <c:v>17.670999999999999</c:v>
                </c:pt>
                <c:pt idx="134">
                  <c:v>17.640999999999998</c:v>
                </c:pt>
                <c:pt idx="135">
                  <c:v>17.61</c:v>
                </c:pt>
                <c:pt idx="136">
                  <c:v>17.579000000000001</c:v>
                </c:pt>
                <c:pt idx="137">
                  <c:v>17.547999999999998</c:v>
                </c:pt>
                <c:pt idx="138">
                  <c:v>17.515999999999998</c:v>
                </c:pt>
                <c:pt idx="139">
                  <c:v>17.484000000000002</c:v>
                </c:pt>
                <c:pt idx="140">
                  <c:v>17.451000000000001</c:v>
                </c:pt>
                <c:pt idx="141">
                  <c:v>17.419</c:v>
                </c:pt>
                <c:pt idx="142">
                  <c:v>17.385000000000002</c:v>
                </c:pt>
                <c:pt idx="143">
                  <c:v>17.352</c:v>
                </c:pt>
                <c:pt idx="144">
                  <c:v>17.318000000000001</c:v>
                </c:pt>
                <c:pt idx="145">
                  <c:v>17.283999999999999</c:v>
                </c:pt>
                <c:pt idx="146">
                  <c:v>17.25</c:v>
                </c:pt>
                <c:pt idx="147">
                  <c:v>17.215</c:v>
                </c:pt>
                <c:pt idx="148">
                  <c:v>17.18</c:v>
                </c:pt>
                <c:pt idx="149">
                  <c:v>17.145</c:v>
                </c:pt>
                <c:pt idx="150">
                  <c:v>17.11</c:v>
                </c:pt>
                <c:pt idx="151">
                  <c:v>17.074000000000002</c:v>
                </c:pt>
                <c:pt idx="152">
                  <c:v>17.038</c:v>
                </c:pt>
                <c:pt idx="153">
                  <c:v>17.001999999999999</c:v>
                </c:pt>
                <c:pt idx="154">
                  <c:v>16.966000000000001</c:v>
                </c:pt>
                <c:pt idx="155">
                  <c:v>16.928999999999998</c:v>
                </c:pt>
                <c:pt idx="156">
                  <c:v>16.893000000000001</c:v>
                </c:pt>
                <c:pt idx="157">
                  <c:v>16.856000000000002</c:v>
                </c:pt>
                <c:pt idx="158">
                  <c:v>16.818000000000001</c:v>
                </c:pt>
                <c:pt idx="159">
                  <c:v>16.780999999999999</c:v>
                </c:pt>
                <c:pt idx="160">
                  <c:v>16.744</c:v>
                </c:pt>
                <c:pt idx="161">
                  <c:v>16.706</c:v>
                </c:pt>
                <c:pt idx="162">
                  <c:v>16.667999999999999</c:v>
                </c:pt>
                <c:pt idx="163">
                  <c:v>16.63</c:v>
                </c:pt>
                <c:pt idx="164">
                  <c:v>16.591999999999999</c:v>
                </c:pt>
                <c:pt idx="165">
                  <c:v>16.553999999999998</c:v>
                </c:pt>
                <c:pt idx="166">
                  <c:v>16.515000000000001</c:v>
                </c:pt>
                <c:pt idx="167">
                  <c:v>16.475999999999999</c:v>
                </c:pt>
                <c:pt idx="168">
                  <c:v>16.437999999999999</c:v>
                </c:pt>
                <c:pt idx="169">
                  <c:v>16.399000000000001</c:v>
                </c:pt>
                <c:pt idx="170">
                  <c:v>16.36</c:v>
                </c:pt>
                <c:pt idx="171">
                  <c:v>16.321000000000002</c:v>
                </c:pt>
                <c:pt idx="172">
                  <c:v>16.282</c:v>
                </c:pt>
                <c:pt idx="173">
                  <c:v>16.242999999999999</c:v>
                </c:pt>
                <c:pt idx="174">
                  <c:v>16.202999999999999</c:v>
                </c:pt>
                <c:pt idx="175">
                  <c:v>16.164000000000001</c:v>
                </c:pt>
                <c:pt idx="176">
                  <c:v>16.123999999999999</c:v>
                </c:pt>
                <c:pt idx="177">
                  <c:v>16.085000000000001</c:v>
                </c:pt>
                <c:pt idx="178">
                  <c:v>16.045000000000002</c:v>
                </c:pt>
                <c:pt idx="179">
                  <c:v>16.004999999999999</c:v>
                </c:pt>
                <c:pt idx="180">
                  <c:v>15.965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600-405E-8403-F21092225887}"/>
            </c:ext>
          </c:extLst>
        </c:ser>
        <c:ser>
          <c:idx val="2"/>
          <c:order val="2"/>
          <c:tx>
            <c:strRef>
              <c:f>'2.6.3'!$D$1</c:f>
              <c:strCache>
                <c:ptCount val="1"/>
                <c:pt idx="0">
                  <c:v>As of 30.03.18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'2.6.3'!$D$4:$D$184</c:f>
              <c:numCache>
                <c:formatCode>0.0</c:formatCode>
                <c:ptCount val="181"/>
                <c:pt idx="0">
                  <c:v>16.797999999999998</c:v>
                </c:pt>
                <c:pt idx="1">
                  <c:v>16.719000000000001</c:v>
                </c:pt>
                <c:pt idx="2">
                  <c:v>16.635999999999999</c:v>
                </c:pt>
                <c:pt idx="3">
                  <c:v>16.556999999999999</c:v>
                </c:pt>
                <c:pt idx="4">
                  <c:v>16.483000000000001</c:v>
                </c:pt>
                <c:pt idx="5">
                  <c:v>16.413</c:v>
                </c:pt>
                <c:pt idx="6">
                  <c:v>16.347000000000001</c:v>
                </c:pt>
                <c:pt idx="7">
                  <c:v>16.283999999999999</c:v>
                </c:pt>
                <c:pt idx="8">
                  <c:v>16.225999999999999</c:v>
                </c:pt>
                <c:pt idx="9">
                  <c:v>16.170999999999999</c:v>
                </c:pt>
                <c:pt idx="10">
                  <c:v>16.119</c:v>
                </c:pt>
                <c:pt idx="11">
                  <c:v>16.071000000000002</c:v>
                </c:pt>
                <c:pt idx="12">
                  <c:v>16.026</c:v>
                </c:pt>
                <c:pt idx="13">
                  <c:v>15.983000000000001</c:v>
                </c:pt>
                <c:pt idx="14">
                  <c:v>15.944000000000001</c:v>
                </c:pt>
                <c:pt idx="15">
                  <c:v>15.907</c:v>
                </c:pt>
                <c:pt idx="16">
                  <c:v>15.872999999999999</c:v>
                </c:pt>
                <c:pt idx="17">
                  <c:v>15.842000000000001</c:v>
                </c:pt>
                <c:pt idx="18">
                  <c:v>15.811999999999999</c:v>
                </c:pt>
                <c:pt idx="19">
                  <c:v>15.786</c:v>
                </c:pt>
                <c:pt idx="20">
                  <c:v>15.760999999999999</c:v>
                </c:pt>
                <c:pt idx="21">
                  <c:v>15.738</c:v>
                </c:pt>
                <c:pt idx="22">
                  <c:v>15.718</c:v>
                </c:pt>
                <c:pt idx="23">
                  <c:v>15.699</c:v>
                </c:pt>
                <c:pt idx="24">
                  <c:v>15.682</c:v>
                </c:pt>
                <c:pt idx="25">
                  <c:v>15.667</c:v>
                </c:pt>
                <c:pt idx="26">
                  <c:v>15.653</c:v>
                </c:pt>
                <c:pt idx="27">
                  <c:v>15.641</c:v>
                </c:pt>
                <c:pt idx="28">
                  <c:v>15.63</c:v>
                </c:pt>
                <c:pt idx="29">
                  <c:v>15.621</c:v>
                </c:pt>
                <c:pt idx="30">
                  <c:v>15.613</c:v>
                </c:pt>
                <c:pt idx="31">
                  <c:v>15.606</c:v>
                </c:pt>
                <c:pt idx="32">
                  <c:v>15.6</c:v>
                </c:pt>
                <c:pt idx="33">
                  <c:v>15.596</c:v>
                </c:pt>
                <c:pt idx="34">
                  <c:v>15.592000000000001</c:v>
                </c:pt>
                <c:pt idx="35">
                  <c:v>15.59</c:v>
                </c:pt>
                <c:pt idx="36">
                  <c:v>15.587999999999999</c:v>
                </c:pt>
                <c:pt idx="37">
                  <c:v>15.587</c:v>
                </c:pt>
                <c:pt idx="38">
                  <c:v>15.587</c:v>
                </c:pt>
                <c:pt idx="39">
                  <c:v>15.587999999999999</c:v>
                </c:pt>
                <c:pt idx="40">
                  <c:v>15.589</c:v>
                </c:pt>
                <c:pt idx="41">
                  <c:v>15.590999999999999</c:v>
                </c:pt>
                <c:pt idx="42">
                  <c:v>15.593999999999999</c:v>
                </c:pt>
                <c:pt idx="43">
                  <c:v>15.597</c:v>
                </c:pt>
                <c:pt idx="44">
                  <c:v>15.6</c:v>
                </c:pt>
                <c:pt idx="45">
                  <c:v>15.603999999999999</c:v>
                </c:pt>
                <c:pt idx="46">
                  <c:v>15.609</c:v>
                </c:pt>
                <c:pt idx="47">
                  <c:v>15.614000000000001</c:v>
                </c:pt>
                <c:pt idx="48">
                  <c:v>15.619</c:v>
                </c:pt>
                <c:pt idx="49">
                  <c:v>15.624000000000001</c:v>
                </c:pt>
                <c:pt idx="50">
                  <c:v>15.63</c:v>
                </c:pt>
                <c:pt idx="51">
                  <c:v>15.635999999999999</c:v>
                </c:pt>
                <c:pt idx="52">
                  <c:v>15.641999999999999</c:v>
                </c:pt>
                <c:pt idx="53">
                  <c:v>15.648</c:v>
                </c:pt>
                <c:pt idx="54">
                  <c:v>15.654999999999999</c:v>
                </c:pt>
                <c:pt idx="55">
                  <c:v>15.661</c:v>
                </c:pt>
                <c:pt idx="56">
                  <c:v>15.667999999999999</c:v>
                </c:pt>
                <c:pt idx="57">
                  <c:v>15.673999999999999</c:v>
                </c:pt>
                <c:pt idx="58">
                  <c:v>15.680999999999999</c:v>
                </c:pt>
                <c:pt idx="59">
                  <c:v>15.688000000000001</c:v>
                </c:pt>
                <c:pt idx="60">
                  <c:v>15.694000000000001</c:v>
                </c:pt>
                <c:pt idx="61">
                  <c:v>15.701000000000001</c:v>
                </c:pt>
                <c:pt idx="62">
                  <c:v>15.707000000000001</c:v>
                </c:pt>
                <c:pt idx="63">
                  <c:v>15.714</c:v>
                </c:pt>
                <c:pt idx="64">
                  <c:v>15.72</c:v>
                </c:pt>
                <c:pt idx="65">
                  <c:v>15.726000000000001</c:v>
                </c:pt>
                <c:pt idx="66">
                  <c:v>15.731999999999999</c:v>
                </c:pt>
                <c:pt idx="67">
                  <c:v>15.738</c:v>
                </c:pt>
                <c:pt idx="68">
                  <c:v>15.744</c:v>
                </c:pt>
                <c:pt idx="69">
                  <c:v>15.749000000000001</c:v>
                </c:pt>
                <c:pt idx="70">
                  <c:v>15.754</c:v>
                </c:pt>
                <c:pt idx="71">
                  <c:v>15.759</c:v>
                </c:pt>
                <c:pt idx="72">
                  <c:v>15.763999999999999</c:v>
                </c:pt>
                <c:pt idx="73">
                  <c:v>15.769</c:v>
                </c:pt>
                <c:pt idx="74">
                  <c:v>15.773</c:v>
                </c:pt>
                <c:pt idx="75">
                  <c:v>15.776999999999999</c:v>
                </c:pt>
                <c:pt idx="76">
                  <c:v>15.781000000000001</c:v>
                </c:pt>
                <c:pt idx="77">
                  <c:v>15.785</c:v>
                </c:pt>
                <c:pt idx="78">
                  <c:v>15.788</c:v>
                </c:pt>
                <c:pt idx="79">
                  <c:v>15.791</c:v>
                </c:pt>
                <c:pt idx="80">
                  <c:v>15.792999999999999</c:v>
                </c:pt>
                <c:pt idx="81">
                  <c:v>15.795999999999999</c:v>
                </c:pt>
                <c:pt idx="82">
                  <c:v>15.798</c:v>
                </c:pt>
                <c:pt idx="83">
                  <c:v>15.798999999999999</c:v>
                </c:pt>
                <c:pt idx="84">
                  <c:v>15.801</c:v>
                </c:pt>
                <c:pt idx="85">
                  <c:v>15.802</c:v>
                </c:pt>
                <c:pt idx="86">
                  <c:v>15.802</c:v>
                </c:pt>
                <c:pt idx="87">
                  <c:v>15.803000000000001</c:v>
                </c:pt>
                <c:pt idx="88">
                  <c:v>15.803000000000001</c:v>
                </c:pt>
                <c:pt idx="89">
                  <c:v>15.802</c:v>
                </c:pt>
                <c:pt idx="90">
                  <c:v>15.801</c:v>
                </c:pt>
                <c:pt idx="91">
                  <c:v>15.8</c:v>
                </c:pt>
                <c:pt idx="92">
                  <c:v>15.798999999999999</c:v>
                </c:pt>
                <c:pt idx="93">
                  <c:v>15.797000000000001</c:v>
                </c:pt>
                <c:pt idx="94">
                  <c:v>15.795</c:v>
                </c:pt>
                <c:pt idx="95">
                  <c:v>15.792</c:v>
                </c:pt>
                <c:pt idx="96">
                  <c:v>15.789</c:v>
                </c:pt>
                <c:pt idx="97">
                  <c:v>15.786</c:v>
                </c:pt>
                <c:pt idx="98">
                  <c:v>15.782</c:v>
                </c:pt>
                <c:pt idx="99">
                  <c:v>15.778</c:v>
                </c:pt>
                <c:pt idx="100">
                  <c:v>15.773</c:v>
                </c:pt>
                <c:pt idx="101">
                  <c:v>15.768000000000001</c:v>
                </c:pt>
                <c:pt idx="102">
                  <c:v>15.763</c:v>
                </c:pt>
                <c:pt idx="103">
                  <c:v>15.757999999999999</c:v>
                </c:pt>
                <c:pt idx="104">
                  <c:v>15.752000000000001</c:v>
                </c:pt>
                <c:pt idx="105">
                  <c:v>15.744999999999999</c:v>
                </c:pt>
                <c:pt idx="106">
                  <c:v>15.739000000000001</c:v>
                </c:pt>
                <c:pt idx="107">
                  <c:v>15.731</c:v>
                </c:pt>
                <c:pt idx="108">
                  <c:v>15.724</c:v>
                </c:pt>
                <c:pt idx="109">
                  <c:v>15.715999999999999</c:v>
                </c:pt>
                <c:pt idx="110">
                  <c:v>15.708</c:v>
                </c:pt>
                <c:pt idx="111">
                  <c:v>15.7</c:v>
                </c:pt>
                <c:pt idx="112">
                  <c:v>15.691000000000001</c:v>
                </c:pt>
                <c:pt idx="113">
                  <c:v>15.680999999999999</c:v>
                </c:pt>
                <c:pt idx="114">
                  <c:v>15.672000000000001</c:v>
                </c:pt>
                <c:pt idx="115">
                  <c:v>15.662000000000001</c:v>
                </c:pt>
                <c:pt idx="116">
                  <c:v>15.651</c:v>
                </c:pt>
                <c:pt idx="117">
                  <c:v>15.641</c:v>
                </c:pt>
                <c:pt idx="118">
                  <c:v>15.63</c:v>
                </c:pt>
                <c:pt idx="119">
                  <c:v>15.618</c:v>
                </c:pt>
                <c:pt idx="120">
                  <c:v>15.606999999999999</c:v>
                </c:pt>
                <c:pt idx="121">
                  <c:v>15.595000000000001</c:v>
                </c:pt>
                <c:pt idx="122">
                  <c:v>15.582000000000001</c:v>
                </c:pt>
                <c:pt idx="123">
                  <c:v>15.57</c:v>
                </c:pt>
                <c:pt idx="124">
                  <c:v>15.557</c:v>
                </c:pt>
                <c:pt idx="125">
                  <c:v>15.542999999999999</c:v>
                </c:pt>
                <c:pt idx="126">
                  <c:v>15.53</c:v>
                </c:pt>
                <c:pt idx="127">
                  <c:v>15.516</c:v>
                </c:pt>
                <c:pt idx="128">
                  <c:v>15.502000000000001</c:v>
                </c:pt>
                <c:pt idx="129">
                  <c:v>15.487</c:v>
                </c:pt>
                <c:pt idx="130">
                  <c:v>15.472</c:v>
                </c:pt>
                <c:pt idx="131">
                  <c:v>15.457000000000001</c:v>
                </c:pt>
                <c:pt idx="132">
                  <c:v>15.441000000000001</c:v>
                </c:pt>
                <c:pt idx="133">
                  <c:v>15.426</c:v>
                </c:pt>
                <c:pt idx="134">
                  <c:v>15.41</c:v>
                </c:pt>
                <c:pt idx="135">
                  <c:v>15.393000000000001</c:v>
                </c:pt>
                <c:pt idx="136">
                  <c:v>15.377000000000001</c:v>
                </c:pt>
                <c:pt idx="137">
                  <c:v>15.36</c:v>
                </c:pt>
                <c:pt idx="138">
                  <c:v>15.343</c:v>
                </c:pt>
                <c:pt idx="139">
                  <c:v>15.324999999999999</c:v>
                </c:pt>
                <c:pt idx="140">
                  <c:v>15.307</c:v>
                </c:pt>
                <c:pt idx="141">
                  <c:v>15.29</c:v>
                </c:pt>
                <c:pt idx="142">
                  <c:v>15.271000000000001</c:v>
                </c:pt>
                <c:pt idx="143">
                  <c:v>15.253</c:v>
                </c:pt>
                <c:pt idx="144">
                  <c:v>15.234</c:v>
                </c:pt>
                <c:pt idx="145">
                  <c:v>15.215</c:v>
                </c:pt>
                <c:pt idx="146">
                  <c:v>15.196</c:v>
                </c:pt>
                <c:pt idx="147">
                  <c:v>15.177</c:v>
                </c:pt>
                <c:pt idx="148">
                  <c:v>15.157</c:v>
                </c:pt>
                <c:pt idx="149">
                  <c:v>15.137</c:v>
                </c:pt>
                <c:pt idx="150">
                  <c:v>15.117000000000001</c:v>
                </c:pt>
                <c:pt idx="151">
                  <c:v>15.096</c:v>
                </c:pt>
                <c:pt idx="152">
                  <c:v>15.076000000000001</c:v>
                </c:pt>
                <c:pt idx="153">
                  <c:v>15.055</c:v>
                </c:pt>
                <c:pt idx="154">
                  <c:v>15.034000000000001</c:v>
                </c:pt>
                <c:pt idx="155">
                  <c:v>15.013</c:v>
                </c:pt>
                <c:pt idx="156">
                  <c:v>14.992000000000001</c:v>
                </c:pt>
                <c:pt idx="157">
                  <c:v>14.97</c:v>
                </c:pt>
                <c:pt idx="158">
                  <c:v>14.948</c:v>
                </c:pt>
                <c:pt idx="159">
                  <c:v>14.926</c:v>
                </c:pt>
                <c:pt idx="160">
                  <c:v>14.904</c:v>
                </c:pt>
                <c:pt idx="161">
                  <c:v>14.882</c:v>
                </c:pt>
                <c:pt idx="162">
                  <c:v>14.859</c:v>
                </c:pt>
                <c:pt idx="163">
                  <c:v>14.837</c:v>
                </c:pt>
                <c:pt idx="164">
                  <c:v>14.814</c:v>
                </c:pt>
                <c:pt idx="165">
                  <c:v>14.791</c:v>
                </c:pt>
                <c:pt idx="166">
                  <c:v>14.768000000000001</c:v>
                </c:pt>
                <c:pt idx="167">
                  <c:v>14.744</c:v>
                </c:pt>
                <c:pt idx="168">
                  <c:v>14.721</c:v>
                </c:pt>
                <c:pt idx="169">
                  <c:v>14.696999999999999</c:v>
                </c:pt>
                <c:pt idx="170">
                  <c:v>14.673999999999999</c:v>
                </c:pt>
                <c:pt idx="171">
                  <c:v>14.65</c:v>
                </c:pt>
                <c:pt idx="172">
                  <c:v>14.625999999999999</c:v>
                </c:pt>
                <c:pt idx="173">
                  <c:v>14.601000000000001</c:v>
                </c:pt>
                <c:pt idx="174">
                  <c:v>14.577</c:v>
                </c:pt>
                <c:pt idx="175">
                  <c:v>14.553000000000001</c:v>
                </c:pt>
                <c:pt idx="176">
                  <c:v>14.528</c:v>
                </c:pt>
                <c:pt idx="177">
                  <c:v>14.503</c:v>
                </c:pt>
                <c:pt idx="178">
                  <c:v>14.478999999999999</c:v>
                </c:pt>
                <c:pt idx="179">
                  <c:v>14.454000000000001</c:v>
                </c:pt>
                <c:pt idx="180">
                  <c:v>14.429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600-405E-8403-F21092225887}"/>
            </c:ext>
          </c:extLst>
        </c:ser>
        <c:ser>
          <c:idx val="3"/>
          <c:order val="3"/>
          <c:tx>
            <c:strRef>
              <c:f>'2.6.3'!$E$1</c:f>
              <c:strCache>
                <c:ptCount val="1"/>
                <c:pt idx="0">
                  <c:v>As of 29.12.17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'2.6.3'!$E$4:$E$184</c:f>
              <c:numCache>
                <c:formatCode>0.0</c:formatCode>
                <c:ptCount val="181"/>
                <c:pt idx="0">
                  <c:v>16.231999999999999</c:v>
                </c:pt>
                <c:pt idx="1">
                  <c:v>16.093</c:v>
                </c:pt>
                <c:pt idx="2">
                  <c:v>15.946</c:v>
                </c:pt>
                <c:pt idx="3">
                  <c:v>15.808</c:v>
                </c:pt>
                <c:pt idx="4">
                  <c:v>15.679</c:v>
                </c:pt>
                <c:pt idx="5">
                  <c:v>15.557</c:v>
                </c:pt>
                <c:pt idx="6">
                  <c:v>15.443</c:v>
                </c:pt>
                <c:pt idx="7">
                  <c:v>15.336</c:v>
                </c:pt>
                <c:pt idx="8">
                  <c:v>15.237</c:v>
                </c:pt>
                <c:pt idx="9">
                  <c:v>15.144</c:v>
                </c:pt>
                <c:pt idx="10">
                  <c:v>15.058</c:v>
                </c:pt>
                <c:pt idx="11">
                  <c:v>14.977</c:v>
                </c:pt>
                <c:pt idx="12">
                  <c:v>14.903</c:v>
                </c:pt>
                <c:pt idx="13">
                  <c:v>14.834</c:v>
                </c:pt>
                <c:pt idx="14">
                  <c:v>14.771000000000001</c:v>
                </c:pt>
                <c:pt idx="15">
                  <c:v>14.712999999999999</c:v>
                </c:pt>
                <c:pt idx="16">
                  <c:v>14.66</c:v>
                </c:pt>
                <c:pt idx="17">
                  <c:v>14.611000000000001</c:v>
                </c:pt>
                <c:pt idx="18">
                  <c:v>14.567</c:v>
                </c:pt>
                <c:pt idx="19">
                  <c:v>14.526999999999999</c:v>
                </c:pt>
                <c:pt idx="20">
                  <c:v>14.491</c:v>
                </c:pt>
                <c:pt idx="21">
                  <c:v>14.459</c:v>
                </c:pt>
                <c:pt idx="22">
                  <c:v>14.43</c:v>
                </c:pt>
                <c:pt idx="23">
                  <c:v>14.404999999999999</c:v>
                </c:pt>
                <c:pt idx="24">
                  <c:v>14.382999999999999</c:v>
                </c:pt>
                <c:pt idx="25">
                  <c:v>14.364000000000001</c:v>
                </c:pt>
                <c:pt idx="26">
                  <c:v>14.347</c:v>
                </c:pt>
                <c:pt idx="27">
                  <c:v>14.334</c:v>
                </c:pt>
                <c:pt idx="28">
                  <c:v>14.323</c:v>
                </c:pt>
                <c:pt idx="29">
                  <c:v>14.314</c:v>
                </c:pt>
                <c:pt idx="30">
                  <c:v>14.308</c:v>
                </c:pt>
                <c:pt idx="31">
                  <c:v>14.304</c:v>
                </c:pt>
                <c:pt idx="32">
                  <c:v>14.302</c:v>
                </c:pt>
                <c:pt idx="33">
                  <c:v>14.301</c:v>
                </c:pt>
                <c:pt idx="34">
                  <c:v>14.302</c:v>
                </c:pt>
                <c:pt idx="35">
                  <c:v>14.305</c:v>
                </c:pt>
                <c:pt idx="36">
                  <c:v>14.31</c:v>
                </c:pt>
                <c:pt idx="37">
                  <c:v>14.316000000000001</c:v>
                </c:pt>
                <c:pt idx="38">
                  <c:v>14.323</c:v>
                </c:pt>
                <c:pt idx="39">
                  <c:v>14.331</c:v>
                </c:pt>
                <c:pt idx="40">
                  <c:v>14.34</c:v>
                </c:pt>
                <c:pt idx="41">
                  <c:v>14.351000000000001</c:v>
                </c:pt>
                <c:pt idx="42">
                  <c:v>14.362</c:v>
                </c:pt>
                <c:pt idx="43">
                  <c:v>14.374000000000001</c:v>
                </c:pt>
                <c:pt idx="44">
                  <c:v>14.387</c:v>
                </c:pt>
                <c:pt idx="45">
                  <c:v>14.4</c:v>
                </c:pt>
                <c:pt idx="46">
                  <c:v>14.414999999999999</c:v>
                </c:pt>
                <c:pt idx="47">
                  <c:v>14.429</c:v>
                </c:pt>
                <c:pt idx="48">
                  <c:v>14.445</c:v>
                </c:pt>
                <c:pt idx="49">
                  <c:v>14.46</c:v>
                </c:pt>
                <c:pt idx="50">
                  <c:v>14.476000000000001</c:v>
                </c:pt>
                <c:pt idx="51">
                  <c:v>14.493</c:v>
                </c:pt>
                <c:pt idx="52">
                  <c:v>14.509</c:v>
                </c:pt>
                <c:pt idx="53">
                  <c:v>14.526</c:v>
                </c:pt>
                <c:pt idx="54">
                  <c:v>14.542999999999999</c:v>
                </c:pt>
                <c:pt idx="55">
                  <c:v>14.56</c:v>
                </c:pt>
                <c:pt idx="56">
                  <c:v>14.577</c:v>
                </c:pt>
                <c:pt idx="57">
                  <c:v>14.595000000000001</c:v>
                </c:pt>
                <c:pt idx="58">
                  <c:v>14.612</c:v>
                </c:pt>
                <c:pt idx="59">
                  <c:v>14.629</c:v>
                </c:pt>
                <c:pt idx="60">
                  <c:v>14.646000000000001</c:v>
                </c:pt>
                <c:pt idx="61">
                  <c:v>14.663</c:v>
                </c:pt>
                <c:pt idx="62">
                  <c:v>14.68</c:v>
                </c:pt>
                <c:pt idx="63">
                  <c:v>14.696999999999999</c:v>
                </c:pt>
                <c:pt idx="64">
                  <c:v>14.714</c:v>
                </c:pt>
                <c:pt idx="65">
                  <c:v>14.731</c:v>
                </c:pt>
                <c:pt idx="66">
                  <c:v>14.747</c:v>
                </c:pt>
                <c:pt idx="67">
                  <c:v>14.763</c:v>
                </c:pt>
                <c:pt idx="68">
                  <c:v>14.779</c:v>
                </c:pt>
                <c:pt idx="69">
                  <c:v>14.794</c:v>
                </c:pt>
                <c:pt idx="70">
                  <c:v>14.808999999999999</c:v>
                </c:pt>
                <c:pt idx="71">
                  <c:v>14.824</c:v>
                </c:pt>
                <c:pt idx="72">
                  <c:v>14.839</c:v>
                </c:pt>
                <c:pt idx="73">
                  <c:v>14.853</c:v>
                </c:pt>
                <c:pt idx="74">
                  <c:v>14.867000000000001</c:v>
                </c:pt>
                <c:pt idx="75">
                  <c:v>14.881</c:v>
                </c:pt>
                <c:pt idx="76">
                  <c:v>14.894</c:v>
                </c:pt>
                <c:pt idx="77">
                  <c:v>14.907</c:v>
                </c:pt>
                <c:pt idx="78">
                  <c:v>14.919</c:v>
                </c:pt>
                <c:pt idx="79">
                  <c:v>14.930999999999999</c:v>
                </c:pt>
                <c:pt idx="80">
                  <c:v>14.943</c:v>
                </c:pt>
                <c:pt idx="81">
                  <c:v>14.954000000000001</c:v>
                </c:pt>
                <c:pt idx="82">
                  <c:v>14.965</c:v>
                </c:pt>
                <c:pt idx="83">
                  <c:v>14.975</c:v>
                </c:pt>
                <c:pt idx="84">
                  <c:v>14.984999999999999</c:v>
                </c:pt>
                <c:pt idx="85">
                  <c:v>14.994</c:v>
                </c:pt>
                <c:pt idx="86">
                  <c:v>15.003</c:v>
                </c:pt>
                <c:pt idx="87">
                  <c:v>15.012</c:v>
                </c:pt>
                <c:pt idx="88">
                  <c:v>15.02</c:v>
                </c:pt>
                <c:pt idx="89">
                  <c:v>15.028</c:v>
                </c:pt>
                <c:pt idx="90">
                  <c:v>15.035</c:v>
                </c:pt>
                <c:pt idx="91">
                  <c:v>15.042</c:v>
                </c:pt>
                <c:pt idx="92">
                  <c:v>15.048</c:v>
                </c:pt>
                <c:pt idx="93">
                  <c:v>15.054</c:v>
                </c:pt>
                <c:pt idx="94">
                  <c:v>15.058999999999999</c:v>
                </c:pt>
                <c:pt idx="95">
                  <c:v>15.064</c:v>
                </c:pt>
                <c:pt idx="96">
                  <c:v>15.069000000000001</c:v>
                </c:pt>
                <c:pt idx="97">
                  <c:v>15.073</c:v>
                </c:pt>
                <c:pt idx="98">
                  <c:v>15.077</c:v>
                </c:pt>
                <c:pt idx="99">
                  <c:v>15.08</c:v>
                </c:pt>
                <c:pt idx="100">
                  <c:v>15.083</c:v>
                </c:pt>
                <c:pt idx="101">
                  <c:v>15.085000000000001</c:v>
                </c:pt>
                <c:pt idx="102">
                  <c:v>15.087</c:v>
                </c:pt>
                <c:pt idx="103">
                  <c:v>15.087999999999999</c:v>
                </c:pt>
                <c:pt idx="104">
                  <c:v>15.089</c:v>
                </c:pt>
                <c:pt idx="105">
                  <c:v>15.089</c:v>
                </c:pt>
                <c:pt idx="106">
                  <c:v>15.09</c:v>
                </c:pt>
                <c:pt idx="107">
                  <c:v>15.089</c:v>
                </c:pt>
                <c:pt idx="108">
                  <c:v>15.087999999999999</c:v>
                </c:pt>
                <c:pt idx="109">
                  <c:v>15.087</c:v>
                </c:pt>
                <c:pt idx="110">
                  <c:v>15.086</c:v>
                </c:pt>
                <c:pt idx="111">
                  <c:v>15.084</c:v>
                </c:pt>
                <c:pt idx="112">
                  <c:v>15.081</c:v>
                </c:pt>
                <c:pt idx="113">
                  <c:v>15.077999999999999</c:v>
                </c:pt>
                <c:pt idx="114">
                  <c:v>15.074999999999999</c:v>
                </c:pt>
                <c:pt idx="115">
                  <c:v>15.071</c:v>
                </c:pt>
                <c:pt idx="116">
                  <c:v>15.067</c:v>
                </c:pt>
                <c:pt idx="117">
                  <c:v>15.063000000000001</c:v>
                </c:pt>
                <c:pt idx="118">
                  <c:v>15.058</c:v>
                </c:pt>
                <c:pt idx="119">
                  <c:v>15.053000000000001</c:v>
                </c:pt>
                <c:pt idx="120">
                  <c:v>15.047000000000001</c:v>
                </c:pt>
                <c:pt idx="121">
                  <c:v>15.041</c:v>
                </c:pt>
                <c:pt idx="122">
                  <c:v>15.035</c:v>
                </c:pt>
                <c:pt idx="123">
                  <c:v>15.028</c:v>
                </c:pt>
                <c:pt idx="124">
                  <c:v>15.021000000000001</c:v>
                </c:pt>
                <c:pt idx="125">
                  <c:v>15.013</c:v>
                </c:pt>
                <c:pt idx="126">
                  <c:v>15.006</c:v>
                </c:pt>
                <c:pt idx="127">
                  <c:v>14.997</c:v>
                </c:pt>
                <c:pt idx="128">
                  <c:v>14.989000000000001</c:v>
                </c:pt>
                <c:pt idx="129">
                  <c:v>14.98</c:v>
                </c:pt>
                <c:pt idx="130">
                  <c:v>14.971</c:v>
                </c:pt>
                <c:pt idx="131">
                  <c:v>14.961</c:v>
                </c:pt>
                <c:pt idx="132">
                  <c:v>14.951000000000001</c:v>
                </c:pt>
                <c:pt idx="133">
                  <c:v>14.941000000000001</c:v>
                </c:pt>
                <c:pt idx="134">
                  <c:v>14.930999999999999</c:v>
                </c:pt>
                <c:pt idx="135">
                  <c:v>14.92</c:v>
                </c:pt>
                <c:pt idx="136">
                  <c:v>14.909000000000001</c:v>
                </c:pt>
                <c:pt idx="137">
                  <c:v>14.897</c:v>
                </c:pt>
                <c:pt idx="138">
                  <c:v>14.885999999999999</c:v>
                </c:pt>
                <c:pt idx="139">
                  <c:v>14.874000000000001</c:v>
                </c:pt>
                <c:pt idx="140">
                  <c:v>14.861000000000001</c:v>
                </c:pt>
                <c:pt idx="141">
                  <c:v>14.849</c:v>
                </c:pt>
                <c:pt idx="142">
                  <c:v>14.836</c:v>
                </c:pt>
                <c:pt idx="143">
                  <c:v>14.823</c:v>
                </c:pt>
                <c:pt idx="144">
                  <c:v>14.808999999999999</c:v>
                </c:pt>
                <c:pt idx="145">
                  <c:v>14.795999999999999</c:v>
                </c:pt>
                <c:pt idx="146">
                  <c:v>14.782</c:v>
                </c:pt>
                <c:pt idx="147">
                  <c:v>14.768000000000001</c:v>
                </c:pt>
                <c:pt idx="148">
                  <c:v>14.753</c:v>
                </c:pt>
                <c:pt idx="149">
                  <c:v>14.739000000000001</c:v>
                </c:pt>
                <c:pt idx="150">
                  <c:v>14.724</c:v>
                </c:pt>
                <c:pt idx="151">
                  <c:v>14.708</c:v>
                </c:pt>
                <c:pt idx="152">
                  <c:v>14.693</c:v>
                </c:pt>
                <c:pt idx="153">
                  <c:v>14.677</c:v>
                </c:pt>
                <c:pt idx="154">
                  <c:v>14.661</c:v>
                </c:pt>
                <c:pt idx="155">
                  <c:v>14.645</c:v>
                </c:pt>
                <c:pt idx="156">
                  <c:v>14.629</c:v>
                </c:pt>
                <c:pt idx="157">
                  <c:v>14.613</c:v>
                </c:pt>
                <c:pt idx="158">
                  <c:v>14.596</c:v>
                </c:pt>
                <c:pt idx="159">
                  <c:v>14.579000000000001</c:v>
                </c:pt>
                <c:pt idx="160">
                  <c:v>14.561999999999999</c:v>
                </c:pt>
                <c:pt idx="161">
                  <c:v>14.544</c:v>
                </c:pt>
                <c:pt idx="162">
                  <c:v>14.526999999999999</c:v>
                </c:pt>
                <c:pt idx="163">
                  <c:v>14.509</c:v>
                </c:pt>
                <c:pt idx="164">
                  <c:v>14.491</c:v>
                </c:pt>
                <c:pt idx="165">
                  <c:v>14.473000000000001</c:v>
                </c:pt>
                <c:pt idx="166">
                  <c:v>14.455</c:v>
                </c:pt>
                <c:pt idx="167">
                  <c:v>14.436</c:v>
                </c:pt>
                <c:pt idx="168">
                  <c:v>14.417999999999999</c:v>
                </c:pt>
                <c:pt idx="169">
                  <c:v>14.398999999999999</c:v>
                </c:pt>
                <c:pt idx="170">
                  <c:v>14.38</c:v>
                </c:pt>
                <c:pt idx="171">
                  <c:v>14.361000000000001</c:v>
                </c:pt>
                <c:pt idx="172">
                  <c:v>14.340999999999999</c:v>
                </c:pt>
                <c:pt idx="173">
                  <c:v>14.321999999999999</c:v>
                </c:pt>
                <c:pt idx="174">
                  <c:v>14.302</c:v>
                </c:pt>
                <c:pt idx="175">
                  <c:v>14.282999999999999</c:v>
                </c:pt>
                <c:pt idx="176">
                  <c:v>14.263</c:v>
                </c:pt>
                <c:pt idx="177">
                  <c:v>14.243</c:v>
                </c:pt>
                <c:pt idx="178">
                  <c:v>14.222</c:v>
                </c:pt>
                <c:pt idx="179">
                  <c:v>14.202</c:v>
                </c:pt>
                <c:pt idx="180">
                  <c:v>14.182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600-405E-8403-F21092225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290608"/>
        <c:axId val="650299792"/>
      </c:lineChart>
      <c:catAx>
        <c:axId val="6502906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strRef>
              <c:f>'2.6.3'!$F$1</c:f>
              <c:strCache>
                <c:ptCount val="1"/>
                <c:pt idx="0">
                  <c:v>Years to maturity</c:v>
                </c:pt>
              </c:strCache>
            </c:strRef>
          </c:tx>
          <c:layout>
            <c:manualLayout>
              <c:xMode val="edge"/>
              <c:yMode val="edge"/>
              <c:x val="0.37132114671137068"/>
              <c:y val="0.81365245246477624"/>
            </c:manualLayout>
          </c:layout>
          <c:overlay val="0"/>
        </c:title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50299792"/>
        <c:crosses val="autoZero"/>
        <c:auto val="1"/>
        <c:lblAlgn val="ctr"/>
        <c:lblOffset val="100"/>
        <c:tickLblSkip val="36"/>
        <c:tickMarkSkip val="36"/>
        <c:noMultiLvlLbl val="0"/>
      </c:catAx>
      <c:valAx>
        <c:axId val="650299792"/>
        <c:scaling>
          <c:orientation val="minMax"/>
          <c:min val="1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50290608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78295318718957"/>
          <c:w val="0.96250000000000002"/>
          <c:h val="0.122217046812810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7374015748031496E-2"/>
          <c:w val="0.86719422572178473"/>
          <c:h val="0.7002256146553109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Corporate loans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'2.6.5'!$B$4:$B$20</c:f>
              <c:numCache>
                <c:formatCode>0.0</c:formatCode>
                <c:ptCount val="17"/>
                <c:pt idx="0">
                  <c:v>19.7</c:v>
                </c:pt>
                <c:pt idx="1">
                  <c:v>22.9</c:v>
                </c:pt>
                <c:pt idx="2">
                  <c:v>20.8</c:v>
                </c:pt>
                <c:pt idx="3">
                  <c:v>20.100000000000001</c:v>
                </c:pt>
                <c:pt idx="4">
                  <c:v>19.399999999999999</c:v>
                </c:pt>
                <c:pt idx="5">
                  <c:v>20.100000000000001</c:v>
                </c:pt>
                <c:pt idx="6">
                  <c:v>16.3</c:v>
                </c:pt>
                <c:pt idx="7">
                  <c:v>13.8</c:v>
                </c:pt>
                <c:pt idx="8">
                  <c:v>14.7</c:v>
                </c:pt>
                <c:pt idx="9">
                  <c:v>13.9</c:v>
                </c:pt>
                <c:pt idx="10">
                  <c:v>13.3</c:v>
                </c:pt>
                <c:pt idx="11">
                  <c:v>15</c:v>
                </c:pt>
                <c:pt idx="12">
                  <c:v>16</c:v>
                </c:pt>
                <c:pt idx="13">
                  <c:v>16.8</c:v>
                </c:pt>
                <c:pt idx="14">
                  <c:v>18.100000000000001</c:v>
                </c:pt>
                <c:pt idx="15">
                  <c:v>20</c:v>
                </c:pt>
                <c:pt idx="16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E-4DB0-AC1F-81E01F40CF42}"/>
            </c:ext>
          </c:extLst>
        </c:ser>
        <c:ser>
          <c:idx val="2"/>
          <c:order val="1"/>
          <c:tx>
            <c:strRef>
              <c:f>'2.6.5'!$C$1</c:f>
              <c:strCache>
                <c:ptCount val="1"/>
                <c:pt idx="0">
                  <c:v>Household loans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'2.6.5'!$C$4:$C$20</c:f>
              <c:numCache>
                <c:formatCode>0.0</c:formatCode>
                <c:ptCount val="17"/>
                <c:pt idx="0">
                  <c:v>25.7</c:v>
                </c:pt>
                <c:pt idx="1">
                  <c:v>26.7</c:v>
                </c:pt>
                <c:pt idx="2">
                  <c:v>28.1</c:v>
                </c:pt>
                <c:pt idx="3">
                  <c:v>28</c:v>
                </c:pt>
                <c:pt idx="4">
                  <c:v>29.6</c:v>
                </c:pt>
                <c:pt idx="5">
                  <c:v>31.6</c:v>
                </c:pt>
                <c:pt idx="6">
                  <c:v>31.2</c:v>
                </c:pt>
                <c:pt idx="7">
                  <c:v>30.4</c:v>
                </c:pt>
                <c:pt idx="8">
                  <c:v>29.6</c:v>
                </c:pt>
                <c:pt idx="9">
                  <c:v>29.6</c:v>
                </c:pt>
                <c:pt idx="10">
                  <c:v>28</c:v>
                </c:pt>
                <c:pt idx="11">
                  <c:v>29</c:v>
                </c:pt>
                <c:pt idx="12">
                  <c:v>30.9</c:v>
                </c:pt>
                <c:pt idx="13">
                  <c:v>31.5</c:v>
                </c:pt>
                <c:pt idx="14">
                  <c:v>32</c:v>
                </c:pt>
                <c:pt idx="15">
                  <c:v>33</c:v>
                </c:pt>
                <c:pt idx="16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E-4DB0-AC1F-81E01F40CF42}"/>
            </c:ext>
          </c:extLst>
        </c:ser>
        <c:ser>
          <c:idx val="4"/>
          <c:order val="2"/>
          <c:tx>
            <c:strRef>
              <c:f>'2.6.5'!$D$1</c:f>
              <c:strCache>
                <c:ptCount val="1"/>
                <c:pt idx="0">
                  <c:v>Corporate deposits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'2.6.5'!$D$4:$D$20</c:f>
              <c:numCache>
                <c:formatCode>0.0</c:formatCode>
                <c:ptCount val="17"/>
                <c:pt idx="0">
                  <c:v>8.4</c:v>
                </c:pt>
                <c:pt idx="1">
                  <c:v>14.3</c:v>
                </c:pt>
                <c:pt idx="2">
                  <c:v>13.2</c:v>
                </c:pt>
                <c:pt idx="3">
                  <c:v>11.5</c:v>
                </c:pt>
                <c:pt idx="4">
                  <c:v>11</c:v>
                </c:pt>
                <c:pt idx="5">
                  <c:v>12.8</c:v>
                </c:pt>
                <c:pt idx="6">
                  <c:v>10.3</c:v>
                </c:pt>
                <c:pt idx="7">
                  <c:v>9.6</c:v>
                </c:pt>
                <c:pt idx="8">
                  <c:v>9</c:v>
                </c:pt>
                <c:pt idx="9">
                  <c:v>8.6</c:v>
                </c:pt>
                <c:pt idx="10">
                  <c:v>8.1</c:v>
                </c:pt>
                <c:pt idx="11">
                  <c:v>8.6999999999999993</c:v>
                </c:pt>
                <c:pt idx="12">
                  <c:v>10.199999999999999</c:v>
                </c:pt>
                <c:pt idx="13">
                  <c:v>11.4</c:v>
                </c:pt>
                <c:pt idx="14">
                  <c:v>12.4</c:v>
                </c:pt>
                <c:pt idx="15">
                  <c:v>14.1</c:v>
                </c:pt>
                <c:pt idx="16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E-4DB0-AC1F-81E01F40CF42}"/>
            </c:ext>
          </c:extLst>
        </c:ser>
        <c:ser>
          <c:idx val="6"/>
          <c:order val="3"/>
          <c:tx>
            <c:strRef>
              <c:f>'2.6.5'!$E$1</c:f>
              <c:strCache>
                <c:ptCount val="1"/>
                <c:pt idx="0">
                  <c:v>Household term deposits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'2.6.5'!$E$4:$E$20</c:f>
              <c:numCache>
                <c:formatCode>0.0</c:formatCode>
                <c:ptCount val="17"/>
                <c:pt idx="0">
                  <c:v>19.600000000000001</c:v>
                </c:pt>
                <c:pt idx="1">
                  <c:v>22.2</c:v>
                </c:pt>
                <c:pt idx="2">
                  <c:v>20.6</c:v>
                </c:pt>
                <c:pt idx="3">
                  <c:v>20.399999999999999</c:v>
                </c:pt>
                <c:pt idx="4">
                  <c:v>19.5</c:v>
                </c:pt>
                <c:pt idx="5">
                  <c:v>18.2</c:v>
                </c:pt>
                <c:pt idx="6">
                  <c:v>17</c:v>
                </c:pt>
                <c:pt idx="7">
                  <c:v>16.8</c:v>
                </c:pt>
                <c:pt idx="8">
                  <c:v>16</c:v>
                </c:pt>
                <c:pt idx="9">
                  <c:v>14.8</c:v>
                </c:pt>
                <c:pt idx="10">
                  <c:v>13.9</c:v>
                </c:pt>
                <c:pt idx="11">
                  <c:v>13.5</c:v>
                </c:pt>
                <c:pt idx="12">
                  <c:v>13.5</c:v>
                </c:pt>
                <c:pt idx="13">
                  <c:v>13.5</c:v>
                </c:pt>
                <c:pt idx="14">
                  <c:v>13.6</c:v>
                </c:pt>
                <c:pt idx="15">
                  <c:v>14.5</c:v>
                </c:pt>
                <c:pt idx="16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E-4DB0-AC1F-81E01F40C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013952"/>
        <c:axId val="482015488"/>
      </c:lineChart>
      <c:catAx>
        <c:axId val="4820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548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482015488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395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0833333333333332E-2"/>
          <c:y val="0.8367934731050185"/>
          <c:w val="0.94166666666666665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88852051388316E-2"/>
          <c:y val="5.8319316468420174E-2"/>
          <c:w val="0.86838220058019067"/>
          <c:h val="0.64992447916666662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'2.6.6'!$B$4:$B$30</c:f>
              <c:numCache>
                <c:formatCode>0.00</c:formatCode>
                <c:ptCount val="27"/>
                <c:pt idx="0">
                  <c:v>0.96</c:v>
                </c:pt>
                <c:pt idx="1">
                  <c:v>0.96</c:v>
                </c:pt>
                <c:pt idx="2">
                  <c:v>0.97</c:v>
                </c:pt>
                <c:pt idx="3">
                  <c:v>0.97</c:v>
                </c:pt>
                <c:pt idx="4">
                  <c:v>0.99</c:v>
                </c:pt>
                <c:pt idx="5">
                  <c:v>1.01</c:v>
                </c:pt>
                <c:pt idx="6">
                  <c:v>1.01</c:v>
                </c:pt>
                <c:pt idx="7">
                  <c:v>1.01</c:v>
                </c:pt>
                <c:pt idx="8">
                  <c:v>0.99</c:v>
                </c:pt>
                <c:pt idx="9">
                  <c:v>0.99</c:v>
                </c:pt>
                <c:pt idx="10">
                  <c:v>1.01</c:v>
                </c:pt>
                <c:pt idx="11">
                  <c:v>0.98</c:v>
                </c:pt>
                <c:pt idx="12">
                  <c:v>0.94</c:v>
                </c:pt>
                <c:pt idx="13">
                  <c:v>0.98</c:v>
                </c:pt>
                <c:pt idx="14">
                  <c:v>1.02</c:v>
                </c:pt>
                <c:pt idx="15">
                  <c:v>1.05</c:v>
                </c:pt>
                <c:pt idx="16">
                  <c:v>1.08</c:v>
                </c:pt>
                <c:pt idx="17">
                  <c:v>1.08</c:v>
                </c:pt>
                <c:pt idx="18">
                  <c:v>1.07</c:v>
                </c:pt>
                <c:pt idx="19">
                  <c:v>1.05</c:v>
                </c:pt>
                <c:pt idx="20">
                  <c:v>1.05</c:v>
                </c:pt>
                <c:pt idx="21">
                  <c:v>1.07</c:v>
                </c:pt>
                <c:pt idx="22">
                  <c:v>1.0900000000000001</c:v>
                </c:pt>
                <c:pt idx="23">
                  <c:v>1.1100000000000001</c:v>
                </c:pt>
                <c:pt idx="24">
                  <c:v>1.1100000000000001</c:v>
                </c:pt>
                <c:pt idx="25">
                  <c:v>1.1399999999999999</c:v>
                </c:pt>
                <c:pt idx="26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4-496E-87F5-EDA040914565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'2.6.6'!$C$4:$C$30</c:f>
              <c:numCache>
                <c:formatCode>0.00</c:formatCode>
                <c:ptCount val="27"/>
                <c:pt idx="0">
                  <c:v>0.96</c:v>
                </c:pt>
                <c:pt idx="1">
                  <c:v>0.95</c:v>
                </c:pt>
                <c:pt idx="2">
                  <c:v>0.95</c:v>
                </c:pt>
                <c:pt idx="3">
                  <c:v>0.94</c:v>
                </c:pt>
                <c:pt idx="4">
                  <c:v>0.95</c:v>
                </c:pt>
                <c:pt idx="5">
                  <c:v>0.95</c:v>
                </c:pt>
                <c:pt idx="6">
                  <c:v>0.96</c:v>
                </c:pt>
                <c:pt idx="7">
                  <c:v>0.95</c:v>
                </c:pt>
                <c:pt idx="8">
                  <c:v>0.92</c:v>
                </c:pt>
                <c:pt idx="9">
                  <c:v>0.92</c:v>
                </c:pt>
                <c:pt idx="10">
                  <c:v>0.92</c:v>
                </c:pt>
                <c:pt idx="11">
                  <c:v>0.89</c:v>
                </c:pt>
                <c:pt idx="12">
                  <c:v>0.84</c:v>
                </c:pt>
                <c:pt idx="13">
                  <c:v>0.87</c:v>
                </c:pt>
                <c:pt idx="14">
                  <c:v>0.9</c:v>
                </c:pt>
                <c:pt idx="15">
                  <c:v>0.92</c:v>
                </c:pt>
                <c:pt idx="16">
                  <c:v>0.95</c:v>
                </c:pt>
                <c:pt idx="17">
                  <c:v>0.96</c:v>
                </c:pt>
                <c:pt idx="18">
                  <c:v>0.96</c:v>
                </c:pt>
                <c:pt idx="19">
                  <c:v>0.95</c:v>
                </c:pt>
                <c:pt idx="20">
                  <c:v>0.93</c:v>
                </c:pt>
                <c:pt idx="21">
                  <c:v>0.94</c:v>
                </c:pt>
                <c:pt idx="22">
                  <c:v>0.94</c:v>
                </c:pt>
                <c:pt idx="23">
                  <c:v>0.95</c:v>
                </c:pt>
                <c:pt idx="24">
                  <c:v>0.94</c:v>
                </c:pt>
                <c:pt idx="25">
                  <c:v>0.97</c:v>
                </c:pt>
                <c:pt idx="26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4-496E-87F5-EDA040914565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REER (quaterly average)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91C864"/>
                </a:solidFill>
                <a:prstDash val="solid"/>
              </a:ln>
            </c:spPr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'2.6.6'!$D$4:$D$30</c:f>
              <c:numCache>
                <c:formatCode>0.00</c:formatCode>
                <c:ptCount val="27"/>
                <c:pt idx="0">
                  <c:v>0.96</c:v>
                </c:pt>
                <c:pt idx="1">
                  <c:v>0.96</c:v>
                </c:pt>
                <c:pt idx="2">
                  <c:v>0.96</c:v>
                </c:pt>
                <c:pt idx="3">
                  <c:v>0.99</c:v>
                </c:pt>
                <c:pt idx="4">
                  <c:v>0.99</c:v>
                </c:pt>
                <c:pt idx="5">
                  <c:v>0.99</c:v>
                </c:pt>
                <c:pt idx="6">
                  <c:v>1.01</c:v>
                </c:pt>
                <c:pt idx="7">
                  <c:v>1.01</c:v>
                </c:pt>
                <c:pt idx="8">
                  <c:v>1.01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  <c:pt idx="12">
                  <c:v>0.98</c:v>
                </c:pt>
                <c:pt idx="13">
                  <c:v>0.98</c:v>
                </c:pt>
                <c:pt idx="14">
                  <c:v>0.98</c:v>
                </c:pt>
                <c:pt idx="15">
                  <c:v>1.07</c:v>
                </c:pt>
                <c:pt idx="16">
                  <c:v>1.07</c:v>
                </c:pt>
                <c:pt idx="17">
                  <c:v>1.07</c:v>
                </c:pt>
                <c:pt idx="18">
                  <c:v>1.06</c:v>
                </c:pt>
                <c:pt idx="19">
                  <c:v>1.06</c:v>
                </c:pt>
                <c:pt idx="20">
                  <c:v>1.06</c:v>
                </c:pt>
                <c:pt idx="21">
                  <c:v>1.0900000000000001</c:v>
                </c:pt>
                <c:pt idx="22">
                  <c:v>1.0900000000000001</c:v>
                </c:pt>
                <c:pt idx="23">
                  <c:v>1.0900000000000001</c:v>
                </c:pt>
                <c:pt idx="24">
                  <c:v>1.1299999999999999</c:v>
                </c:pt>
                <c:pt idx="25">
                  <c:v>1.1299999999999999</c:v>
                </c:pt>
                <c:pt idx="26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4-496E-87F5-EDA040914565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NEER (quaterly average)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DC4B64"/>
                </a:solidFill>
                <a:prstDash val="solid"/>
              </a:ln>
            </c:spPr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'2.6.6'!$E$4:$E$30</c:f>
              <c:numCache>
                <c:formatCode>0.00</c:formatCode>
                <c:ptCount val="27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0.94</c:v>
                </c:pt>
                <c:pt idx="7">
                  <c:v>0.94</c:v>
                </c:pt>
                <c:pt idx="8">
                  <c:v>0.94</c:v>
                </c:pt>
                <c:pt idx="9">
                  <c:v>0.91</c:v>
                </c:pt>
                <c:pt idx="10">
                  <c:v>0.91</c:v>
                </c:pt>
                <c:pt idx="11">
                  <c:v>0.91</c:v>
                </c:pt>
                <c:pt idx="12">
                  <c:v>0.87</c:v>
                </c:pt>
                <c:pt idx="13">
                  <c:v>0.87</c:v>
                </c:pt>
                <c:pt idx="14">
                  <c:v>0.87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0.94</c:v>
                </c:pt>
                <c:pt idx="22">
                  <c:v>0.94</c:v>
                </c:pt>
                <c:pt idx="23">
                  <c:v>0.94</c:v>
                </c:pt>
                <c:pt idx="24">
                  <c:v>0.96</c:v>
                </c:pt>
                <c:pt idx="25">
                  <c:v>0.96</c:v>
                </c:pt>
                <c:pt idx="26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F4-496E-87F5-EDA040914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45008"/>
        <c:axId val="213245400"/>
      </c:lineChart>
      <c:catAx>
        <c:axId val="213245008"/>
        <c:scaling>
          <c:orientation val="minMax"/>
          <c:min val="1"/>
        </c:scaling>
        <c:delete val="0"/>
        <c:axPos val="b"/>
        <c:min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3245400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213245400"/>
        <c:scaling>
          <c:orientation val="minMax"/>
          <c:min val="0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3245008"/>
        <c:crosses val="autoZero"/>
        <c:crossBetween val="between"/>
        <c:majorUnit val="0.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0751633986928104E-2"/>
          <c:y val="0.78892075724576982"/>
          <c:w val="0.9335947712418301"/>
          <c:h val="0.208510638297872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'B.1.4'!$D$1</c:f>
              <c:strCache>
                <c:ptCount val="1"/>
                <c:pt idx="0">
                  <c:v>20 March 2019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 Y</c:v>
                </c:pt>
                <c:pt idx="4">
                  <c:v>2 Y</c:v>
                </c:pt>
                <c:pt idx="5">
                  <c:v>3 Y</c:v>
                </c:pt>
                <c:pt idx="6">
                  <c:v>5 Y</c:v>
                </c:pt>
                <c:pt idx="7">
                  <c:v>7 Y</c:v>
                </c:pt>
                <c:pt idx="8">
                  <c:v>10 Y</c:v>
                </c:pt>
                <c:pt idx="9">
                  <c:v>30 Y</c:v>
                </c:pt>
              </c:strCache>
            </c:strRef>
          </c:cat>
          <c:val>
            <c:numRef>
              <c:f>'B.1.4'!$D$4:$D$13</c:f>
              <c:numCache>
                <c:formatCode>0.00</c:formatCode>
                <c:ptCount val="10"/>
                <c:pt idx="0">
                  <c:v>2.4500000000000002</c:v>
                </c:pt>
                <c:pt idx="1">
                  <c:v>2.48</c:v>
                </c:pt>
                <c:pt idx="2">
                  <c:v>2.4900000000000002</c:v>
                </c:pt>
                <c:pt idx="3">
                  <c:v>2.4700000000000002</c:v>
                </c:pt>
                <c:pt idx="4">
                  <c:v>2.4</c:v>
                </c:pt>
                <c:pt idx="5">
                  <c:v>2.34</c:v>
                </c:pt>
                <c:pt idx="6">
                  <c:v>2.34</c:v>
                </c:pt>
                <c:pt idx="7">
                  <c:v>2.44</c:v>
                </c:pt>
                <c:pt idx="8">
                  <c:v>2.54</c:v>
                </c:pt>
                <c:pt idx="9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2-4948-A6BF-2E81999EA635}"/>
            </c:ext>
          </c:extLst>
        </c:ser>
        <c:ser>
          <c:idx val="1"/>
          <c:order val="1"/>
          <c:tx>
            <c:strRef>
              <c:f>'B.1.4'!$E$1</c:f>
              <c:strCache>
                <c:ptCount val="1"/>
                <c:pt idx="0">
                  <c:v> 20 February 2019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 Y</c:v>
                </c:pt>
                <c:pt idx="4">
                  <c:v>2 Y</c:v>
                </c:pt>
                <c:pt idx="5">
                  <c:v>3 Y</c:v>
                </c:pt>
                <c:pt idx="6">
                  <c:v>5 Y</c:v>
                </c:pt>
                <c:pt idx="7">
                  <c:v>7 Y</c:v>
                </c:pt>
                <c:pt idx="8">
                  <c:v>10 Y</c:v>
                </c:pt>
                <c:pt idx="9">
                  <c:v>30 Y</c:v>
                </c:pt>
              </c:strCache>
            </c:strRef>
          </c:cat>
          <c:val>
            <c:numRef>
              <c:f>'B.1.4'!$E$4:$E$13</c:f>
              <c:numCache>
                <c:formatCode>0.00</c:formatCode>
                <c:ptCount val="10"/>
                <c:pt idx="0">
                  <c:v>2.41</c:v>
                </c:pt>
                <c:pt idx="1">
                  <c:v>2.4500000000000002</c:v>
                </c:pt>
                <c:pt idx="2">
                  <c:v>2.5099999999999998</c:v>
                </c:pt>
                <c:pt idx="3">
                  <c:v>2.54</c:v>
                </c:pt>
                <c:pt idx="4">
                  <c:v>2.5</c:v>
                </c:pt>
                <c:pt idx="5">
                  <c:v>2.4700000000000002</c:v>
                </c:pt>
                <c:pt idx="6">
                  <c:v>2.4700000000000002</c:v>
                </c:pt>
                <c:pt idx="7">
                  <c:v>2.5499999999999998</c:v>
                </c:pt>
                <c:pt idx="8">
                  <c:v>2.65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2-4948-A6BF-2E81999EA635}"/>
            </c:ext>
          </c:extLst>
        </c:ser>
        <c:ser>
          <c:idx val="2"/>
          <c:order val="2"/>
          <c:tx>
            <c:strRef>
              <c:f>'B.1.4'!$F$1</c:f>
              <c:strCache>
                <c:ptCount val="1"/>
                <c:pt idx="0">
                  <c:v>22 January 2019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 Y</c:v>
                </c:pt>
                <c:pt idx="4">
                  <c:v>2 Y</c:v>
                </c:pt>
                <c:pt idx="5">
                  <c:v>3 Y</c:v>
                </c:pt>
                <c:pt idx="6">
                  <c:v>5 Y</c:v>
                </c:pt>
                <c:pt idx="7">
                  <c:v>7 Y</c:v>
                </c:pt>
                <c:pt idx="8">
                  <c:v>10 Y</c:v>
                </c:pt>
                <c:pt idx="9">
                  <c:v>30 Y</c:v>
                </c:pt>
              </c:strCache>
            </c:strRef>
          </c:cat>
          <c:val>
            <c:numRef>
              <c:f>'B.1.4'!$F$4:$F$13</c:f>
              <c:numCache>
                <c:formatCode>0.00</c:formatCode>
                <c:ptCount val="10"/>
                <c:pt idx="0">
                  <c:v>2.38</c:v>
                </c:pt>
                <c:pt idx="1">
                  <c:v>2.4300000000000002</c:v>
                </c:pt>
                <c:pt idx="2">
                  <c:v>2.5099999999999998</c:v>
                </c:pt>
                <c:pt idx="3">
                  <c:v>2.59</c:v>
                </c:pt>
                <c:pt idx="4">
                  <c:v>2.58</c:v>
                </c:pt>
                <c:pt idx="5">
                  <c:v>2.5499999999999998</c:v>
                </c:pt>
                <c:pt idx="6">
                  <c:v>2.57</c:v>
                </c:pt>
                <c:pt idx="7">
                  <c:v>2.65</c:v>
                </c:pt>
                <c:pt idx="8">
                  <c:v>2.74</c:v>
                </c:pt>
                <c:pt idx="9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2-4948-A6BF-2E81999EA635}"/>
            </c:ext>
          </c:extLst>
        </c:ser>
        <c:ser>
          <c:idx val="3"/>
          <c:order val="3"/>
          <c:tx>
            <c:strRef>
              <c:f>'B.1.4'!$G$1</c:f>
              <c:strCache>
                <c:ptCount val="1"/>
                <c:pt idx="0">
                  <c:v>20 March 2018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 Y</c:v>
                </c:pt>
                <c:pt idx="4">
                  <c:v>2 Y</c:v>
                </c:pt>
                <c:pt idx="5">
                  <c:v>3 Y</c:v>
                </c:pt>
                <c:pt idx="6">
                  <c:v>5 Y</c:v>
                </c:pt>
                <c:pt idx="7">
                  <c:v>7 Y</c:v>
                </c:pt>
                <c:pt idx="8">
                  <c:v>10 Y</c:v>
                </c:pt>
                <c:pt idx="9">
                  <c:v>30 Y</c:v>
                </c:pt>
              </c:strCache>
            </c:strRef>
          </c:cat>
          <c:val>
            <c:numRef>
              <c:f>'B.1.4'!$G$4:$G$13</c:f>
              <c:numCache>
                <c:formatCode>0.00</c:formatCode>
                <c:ptCount val="10"/>
                <c:pt idx="0">
                  <c:v>1.76</c:v>
                </c:pt>
                <c:pt idx="1">
                  <c:v>1.81</c:v>
                </c:pt>
                <c:pt idx="2">
                  <c:v>1.97</c:v>
                </c:pt>
                <c:pt idx="3">
                  <c:v>2.08</c:v>
                </c:pt>
                <c:pt idx="4">
                  <c:v>2.34</c:v>
                </c:pt>
                <c:pt idx="5">
                  <c:v>2.4900000000000002</c:v>
                </c:pt>
                <c:pt idx="6">
                  <c:v>2.69</c:v>
                </c:pt>
                <c:pt idx="7">
                  <c:v>2.82</c:v>
                </c:pt>
                <c:pt idx="8">
                  <c:v>2.89</c:v>
                </c:pt>
                <c:pt idx="9">
                  <c:v>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2-4948-A6BF-2E81999EA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73688"/>
        <c:axId val="421461552"/>
      </c:lineChart>
      <c:catAx>
        <c:axId val="421473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61552"/>
        <c:crosses val="autoZero"/>
        <c:auto val="1"/>
        <c:lblAlgn val="ctr"/>
        <c:lblOffset val="100"/>
        <c:noMultiLvlLbl val="0"/>
      </c:catAx>
      <c:valAx>
        <c:axId val="421461552"/>
        <c:scaling>
          <c:orientation val="minMax"/>
          <c:min val="1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73688"/>
        <c:crosses val="autoZero"/>
        <c:crossBetween val="between"/>
        <c:majorUnit val="0.30000000000000004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28195488352304E-2"/>
          <c:y val="4.086669956256659E-2"/>
          <c:w val="0.86704815785688705"/>
          <c:h val="0.615441620215990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'2.6.7'!$D$1</c:f>
              <c:strCache>
                <c:ptCount val="1"/>
                <c:pt idx="0">
                  <c:v>FX interventions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'2.6.7'!$D$4:$D$20</c:f>
              <c:numCache>
                <c:formatCode>0.0</c:formatCode>
                <c:ptCount val="17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36.299999999999997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  <c:pt idx="15">
                  <c:v>21.4</c:v>
                </c:pt>
                <c:pt idx="16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1-4038-B699-FDB7DBA8AA59}"/>
            </c:ext>
          </c:extLst>
        </c:ser>
        <c:ser>
          <c:idx val="0"/>
          <c:order val="1"/>
          <c:tx>
            <c:strRef>
              <c:f>'2.6.7'!$B$1</c:f>
              <c:strCache>
                <c:ptCount val="1"/>
                <c:pt idx="0">
                  <c:v>Cash in circulation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'2.6.7'!$B$4:$B$20</c:f>
              <c:numCache>
                <c:formatCode>0.0</c:formatCode>
                <c:ptCount val="17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  <c:pt idx="15">
                  <c:v>-25.1</c:v>
                </c:pt>
                <c:pt idx="1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1-4038-B699-FDB7DBA8AA59}"/>
            </c:ext>
          </c:extLst>
        </c:ser>
        <c:ser>
          <c:idx val="3"/>
          <c:order val="2"/>
          <c:tx>
            <c:strRef>
              <c:f>'2.6.7'!$F$1</c:f>
              <c:strCache>
                <c:ptCount val="1"/>
                <c:pt idx="0">
                  <c:v>Transfers of profit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'2.6.7'!$F$4:$F$20</c:f>
              <c:numCache>
                <c:formatCode>0.0</c:formatCode>
                <c:ptCount val="17"/>
                <c:pt idx="0">
                  <c:v>5.5</c:v>
                </c:pt>
                <c:pt idx="1">
                  <c:v>19.7</c:v>
                </c:pt>
                <c:pt idx="2">
                  <c:v>22</c:v>
                </c:pt>
                <c:pt idx="3">
                  <c:v>14.7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38.200000000000003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14.4</c:v>
                </c:pt>
                <c:pt idx="12">
                  <c:v>0</c:v>
                </c:pt>
                <c:pt idx="13">
                  <c:v>38</c:v>
                </c:pt>
                <c:pt idx="14">
                  <c:v>6.6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1-4038-B699-FDB7DBA8AA59}"/>
            </c:ext>
          </c:extLst>
        </c:ser>
        <c:ser>
          <c:idx val="5"/>
          <c:order val="3"/>
          <c:tx>
            <c:strRef>
              <c:f>'2.6.7'!$I$1</c:f>
              <c:strCache>
                <c:ptCount val="1"/>
                <c:pt idx="0">
                  <c:v>Other items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'2.6.7'!$I$4:$I$20</c:f>
              <c:numCache>
                <c:formatCode>0.0</c:formatCode>
                <c:ptCount val="17"/>
                <c:pt idx="0">
                  <c:v>-17.2</c:v>
                </c:pt>
                <c:pt idx="1">
                  <c:v>1.3</c:v>
                </c:pt>
                <c:pt idx="2">
                  <c:v>-25.6</c:v>
                </c:pt>
                <c:pt idx="3">
                  <c:v>24.2</c:v>
                </c:pt>
                <c:pt idx="4">
                  <c:v>-6.2</c:v>
                </c:pt>
                <c:pt idx="5">
                  <c:v>8.9</c:v>
                </c:pt>
                <c:pt idx="6">
                  <c:v>6.4</c:v>
                </c:pt>
                <c:pt idx="7">
                  <c:v>0.6</c:v>
                </c:pt>
                <c:pt idx="8">
                  <c:v>-15.5</c:v>
                </c:pt>
                <c:pt idx="9">
                  <c:v>-10.6</c:v>
                </c:pt>
                <c:pt idx="10">
                  <c:v>-16</c:v>
                </c:pt>
                <c:pt idx="11">
                  <c:v>53.4</c:v>
                </c:pt>
                <c:pt idx="12">
                  <c:v>-3.9</c:v>
                </c:pt>
                <c:pt idx="13">
                  <c:v>-1.8</c:v>
                </c:pt>
                <c:pt idx="14">
                  <c:v>-10.8</c:v>
                </c:pt>
                <c:pt idx="15">
                  <c:v>11.6</c:v>
                </c:pt>
                <c:pt idx="1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E1-4038-B699-FDB7DBA8AA59}"/>
            </c:ext>
          </c:extLst>
        </c:ser>
        <c:ser>
          <c:idx val="2"/>
          <c:order val="4"/>
          <c:tx>
            <c:strRef>
              <c:f>'2.6.7'!$C$1</c:f>
              <c:strCache>
                <c:ptCount val="1"/>
                <c:pt idx="0">
                  <c:v>Cor. accounts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'2.6.7'!$C$4:$C$20</c:f>
              <c:numCache>
                <c:formatCode>0.0</c:formatCode>
                <c:ptCount val="17"/>
                <c:pt idx="0">
                  <c:v>0.6</c:v>
                </c:pt>
                <c:pt idx="1">
                  <c:v>4.3</c:v>
                </c:pt>
                <c:pt idx="2">
                  <c:v>-8.5</c:v>
                </c:pt>
                <c:pt idx="3">
                  <c:v>3.2</c:v>
                </c:pt>
                <c:pt idx="4">
                  <c:v>-11.7</c:v>
                </c:pt>
                <c:pt idx="5">
                  <c:v>-5.8</c:v>
                </c:pt>
                <c:pt idx="6">
                  <c:v>2.6</c:v>
                </c:pt>
                <c:pt idx="7">
                  <c:v>2.1</c:v>
                </c:pt>
                <c:pt idx="8">
                  <c:v>-4.9000000000000004</c:v>
                </c:pt>
                <c:pt idx="9">
                  <c:v>-5.3</c:v>
                </c:pt>
                <c:pt idx="10">
                  <c:v>7.3</c:v>
                </c:pt>
                <c:pt idx="11">
                  <c:v>5.9</c:v>
                </c:pt>
                <c:pt idx="12">
                  <c:v>-6.3</c:v>
                </c:pt>
                <c:pt idx="13">
                  <c:v>-2.5</c:v>
                </c:pt>
                <c:pt idx="14">
                  <c:v>-3</c:v>
                </c:pt>
                <c:pt idx="15">
                  <c:v>13.7</c:v>
                </c:pt>
                <c:pt idx="16">
                  <c:v>-12.6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E1-4038-B699-FDB7DBA8AA59}"/>
            </c:ext>
          </c:extLst>
        </c:ser>
        <c:ser>
          <c:idx val="4"/>
          <c:order val="6"/>
          <c:tx>
            <c:strRef>
              <c:f>'2.6.7'!$E$1</c:f>
              <c:strCache>
                <c:ptCount val="1"/>
                <c:pt idx="0">
                  <c:v>Gov. bonds held by NBU*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'2.6.7'!$E$4:$E$20</c:f>
              <c:numCache>
                <c:formatCode>0.0</c:formatCode>
                <c:ptCount val="17"/>
                <c:pt idx="0">
                  <c:v>16.2</c:v>
                </c:pt>
                <c:pt idx="1">
                  <c:v>2.8</c:v>
                </c:pt>
                <c:pt idx="2">
                  <c:v>0</c:v>
                </c:pt>
                <c:pt idx="3">
                  <c:v>5.5</c:v>
                </c:pt>
                <c:pt idx="4">
                  <c:v>-14</c:v>
                </c:pt>
                <c:pt idx="5">
                  <c:v>-25.9</c:v>
                </c:pt>
                <c:pt idx="6">
                  <c:v>-21</c:v>
                </c:pt>
                <c:pt idx="7">
                  <c:v>1.6</c:v>
                </c:pt>
                <c:pt idx="8">
                  <c:v>-9.6999999999999993</c:v>
                </c:pt>
                <c:pt idx="9">
                  <c:v>-25.1</c:v>
                </c:pt>
                <c:pt idx="10">
                  <c:v>-19.8</c:v>
                </c:pt>
                <c:pt idx="11">
                  <c:v>-14.4</c:v>
                </c:pt>
                <c:pt idx="12">
                  <c:v>-16</c:v>
                </c:pt>
                <c:pt idx="13">
                  <c:v>-13.8</c:v>
                </c:pt>
                <c:pt idx="14">
                  <c:v>-8.4</c:v>
                </c:pt>
                <c:pt idx="15">
                  <c:v>-16.100000000000001</c:v>
                </c:pt>
                <c:pt idx="16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E1-4038-B699-FDB7DBA8AA59}"/>
            </c:ext>
          </c:extLst>
        </c:ser>
        <c:ser>
          <c:idx val="7"/>
          <c:order val="7"/>
          <c:tx>
            <c:strRef>
              <c:f>'2.6.7'!$H$1</c:f>
              <c:strCache>
                <c:ptCount val="1"/>
                <c:pt idx="0">
                  <c:v>Stabilisation loans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'2.6.7'!$H$4:$H$20</c:f>
              <c:numCache>
                <c:formatCode>0.0</c:formatCode>
                <c:ptCount val="17"/>
                <c:pt idx="0">
                  <c:v>10.8</c:v>
                </c:pt>
                <c:pt idx="1">
                  <c:v>-1.4</c:v>
                </c:pt>
                <c:pt idx="2">
                  <c:v>-3.5</c:v>
                </c:pt>
                <c:pt idx="3">
                  <c:v>-3</c:v>
                </c:pt>
                <c:pt idx="4">
                  <c:v>-8.8000000000000007</c:v>
                </c:pt>
                <c:pt idx="5">
                  <c:v>-13.3</c:v>
                </c:pt>
                <c:pt idx="6">
                  <c:v>-5</c:v>
                </c:pt>
                <c:pt idx="7">
                  <c:v>-5.6</c:v>
                </c:pt>
                <c:pt idx="8">
                  <c:v>-4.2</c:v>
                </c:pt>
                <c:pt idx="9">
                  <c:v>-3.9</c:v>
                </c:pt>
                <c:pt idx="10">
                  <c:v>-1.6</c:v>
                </c:pt>
                <c:pt idx="11">
                  <c:v>-2.2000000000000002</c:v>
                </c:pt>
                <c:pt idx="12">
                  <c:v>-1</c:v>
                </c:pt>
                <c:pt idx="13">
                  <c:v>-2</c:v>
                </c:pt>
                <c:pt idx="14">
                  <c:v>-0.3</c:v>
                </c:pt>
                <c:pt idx="15">
                  <c:v>-0.6</c:v>
                </c:pt>
                <c:pt idx="16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E1-4038-B699-FDB7DBA8AA59}"/>
            </c:ext>
          </c:extLst>
        </c:ser>
        <c:ser>
          <c:idx val="8"/>
          <c:order val="8"/>
          <c:tx>
            <c:strRef>
              <c:f>'2.6.7'!$G$1</c:f>
              <c:strCache>
                <c:ptCount val="1"/>
                <c:pt idx="0">
                  <c:v>FX conversion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'2.6.7'!$G$4:$G$20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0.7</c:v>
                </c:pt>
                <c:pt idx="3">
                  <c:v>12.8</c:v>
                </c:pt>
                <c:pt idx="4">
                  <c:v>0</c:v>
                </c:pt>
                <c:pt idx="5">
                  <c:v>5</c:v>
                </c:pt>
                <c:pt idx="6">
                  <c:v>4.8</c:v>
                </c:pt>
                <c:pt idx="7">
                  <c:v>19.2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2.9</c:v>
                </c:pt>
                <c:pt idx="12">
                  <c:v>-8</c:v>
                </c:pt>
                <c:pt idx="13">
                  <c:v>-0.8</c:v>
                </c:pt>
                <c:pt idx="14">
                  <c:v>-2.9</c:v>
                </c:pt>
                <c:pt idx="15">
                  <c:v>28.2</c:v>
                </c:pt>
                <c:pt idx="16">
                  <c:v>-9.6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1-4038-B699-FDB7DBA8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715968"/>
        <c:axId val="487717504"/>
      </c:barChart>
      <c:lineChart>
        <c:grouping val="standard"/>
        <c:varyColors val="0"/>
        <c:ser>
          <c:idx val="6"/>
          <c:order val="5"/>
          <c:tx>
            <c:strRef>
              <c:f>'2.6.7'!$R$1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'2.6.7'!$J$4:$J$20</c:f>
              <c:numCache>
                <c:formatCode>0.0</c:formatCode>
                <c:ptCount val="17"/>
                <c:pt idx="0">
                  <c:v>8.8000000000000007</c:v>
                </c:pt>
                <c:pt idx="1">
                  <c:v>36.299999999999997</c:v>
                </c:pt>
                <c:pt idx="2">
                  <c:v>44.4</c:v>
                </c:pt>
                <c:pt idx="3">
                  <c:v>88.9</c:v>
                </c:pt>
                <c:pt idx="4">
                  <c:v>62.4</c:v>
                </c:pt>
                <c:pt idx="5">
                  <c:v>48.1</c:v>
                </c:pt>
                <c:pt idx="6">
                  <c:v>33.200000000000003</c:v>
                </c:pt>
                <c:pt idx="7">
                  <c:v>66.5</c:v>
                </c:pt>
                <c:pt idx="8">
                  <c:v>65.099999999999994</c:v>
                </c:pt>
                <c:pt idx="9">
                  <c:v>53.3</c:v>
                </c:pt>
                <c:pt idx="10">
                  <c:v>36.799999999999997</c:v>
                </c:pt>
                <c:pt idx="11">
                  <c:v>59.9</c:v>
                </c:pt>
                <c:pt idx="12">
                  <c:v>56.8</c:v>
                </c:pt>
                <c:pt idx="13">
                  <c:v>62.9</c:v>
                </c:pt>
                <c:pt idx="14">
                  <c:v>24.6</c:v>
                </c:pt>
                <c:pt idx="15">
                  <c:v>57.7</c:v>
                </c:pt>
                <c:pt idx="16">
                  <c:v>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1-4038-B699-FDB7DBA8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715968"/>
        <c:axId val="487717504"/>
      </c:lineChart>
      <c:catAx>
        <c:axId val="4877159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7504"/>
        <c:crosses val="autoZero"/>
        <c:auto val="1"/>
        <c:lblAlgn val="ctr"/>
        <c:lblOffset val="100"/>
        <c:tickMarkSkip val="4"/>
        <c:noMultiLvlLbl val="0"/>
      </c:catAx>
      <c:valAx>
        <c:axId val="487717504"/>
        <c:scaling>
          <c:orientation val="minMax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5968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43552441769682E-2"/>
          <c:y val="0.73206615334099134"/>
          <c:w val="0.98335644755823037"/>
          <c:h val="0.2578395358275086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3834719258224E-2"/>
          <c:y val="4.7662470907760358E-2"/>
          <c:w val="0.87904339377002738"/>
          <c:h val="0.63265107800217868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'2.6.8'!$G$1</c:f>
              <c:strCache>
                <c:ptCount val="1"/>
                <c:pt idx="0">
                  <c:v>Other items (net)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'2.6.8'!$G$4:$G$20</c:f>
              <c:numCache>
                <c:formatCode>0.0</c:formatCode>
                <c:ptCount val="17"/>
                <c:pt idx="0">
                  <c:v>-18.2</c:v>
                </c:pt>
                <c:pt idx="1">
                  <c:v>-16.600000000000001</c:v>
                </c:pt>
                <c:pt idx="2">
                  <c:v>-9.4</c:v>
                </c:pt>
                <c:pt idx="3">
                  <c:v>-9.1999999999999993</c:v>
                </c:pt>
                <c:pt idx="4">
                  <c:v>1.4</c:v>
                </c:pt>
                <c:pt idx="5">
                  <c:v>1.6</c:v>
                </c:pt>
                <c:pt idx="6">
                  <c:v>-1.9</c:v>
                </c:pt>
                <c:pt idx="7">
                  <c:v>-11.3</c:v>
                </c:pt>
                <c:pt idx="8">
                  <c:v>-11.2</c:v>
                </c:pt>
                <c:pt idx="9">
                  <c:v>-14.3</c:v>
                </c:pt>
                <c:pt idx="10">
                  <c:v>-12.4</c:v>
                </c:pt>
                <c:pt idx="11">
                  <c:v>-2.4</c:v>
                </c:pt>
                <c:pt idx="12">
                  <c:v>-7.8</c:v>
                </c:pt>
                <c:pt idx="13">
                  <c:v>-8.3000000000000007</c:v>
                </c:pt>
                <c:pt idx="14">
                  <c:v>-10.3</c:v>
                </c:pt>
                <c:pt idx="15">
                  <c:v>-3.8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E-4A0F-818E-E0E058A7DCE1}"/>
            </c:ext>
          </c:extLst>
        </c:ser>
        <c:ser>
          <c:idx val="6"/>
          <c:order val="2"/>
          <c:tx>
            <c:strRef>
              <c:f>'2.6.8'!$F$1</c:f>
              <c:strCache>
                <c:ptCount val="1"/>
                <c:pt idx="0">
                  <c:v>Shares and other equity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'2.6.8'!$F$4:$F$20</c:f>
              <c:numCache>
                <c:formatCode>0.0</c:formatCode>
                <c:ptCount val="17"/>
                <c:pt idx="0">
                  <c:v>-2.5</c:v>
                </c:pt>
                <c:pt idx="1">
                  <c:v>4.8</c:v>
                </c:pt>
                <c:pt idx="2">
                  <c:v>1.9</c:v>
                </c:pt>
                <c:pt idx="3">
                  <c:v>3.4</c:v>
                </c:pt>
                <c:pt idx="4">
                  <c:v>2.1</c:v>
                </c:pt>
                <c:pt idx="5">
                  <c:v>-4.5999999999999996</c:v>
                </c:pt>
                <c:pt idx="6">
                  <c:v>-3.3</c:v>
                </c:pt>
                <c:pt idx="7">
                  <c:v>-3.3</c:v>
                </c:pt>
                <c:pt idx="8">
                  <c:v>-5.3</c:v>
                </c:pt>
                <c:pt idx="9">
                  <c:v>1</c:v>
                </c:pt>
                <c:pt idx="10">
                  <c:v>-1.3</c:v>
                </c:pt>
                <c:pt idx="11">
                  <c:v>-3.7</c:v>
                </c:pt>
                <c:pt idx="12">
                  <c:v>5.2</c:v>
                </c:pt>
                <c:pt idx="13">
                  <c:v>1.1000000000000001</c:v>
                </c:pt>
                <c:pt idx="14">
                  <c:v>1.5</c:v>
                </c:pt>
                <c:pt idx="15">
                  <c:v>1.2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E-4A0F-818E-E0E058A7DCE1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Claims on other residents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'2.6.8'!$E$4:$E$20</c:f>
              <c:numCache>
                <c:formatCode>0.0</c:formatCode>
                <c:ptCount val="17"/>
                <c:pt idx="0">
                  <c:v>19.899999999999999</c:v>
                </c:pt>
                <c:pt idx="1">
                  <c:v>6.1</c:v>
                </c:pt>
                <c:pt idx="2">
                  <c:v>-1.1000000000000001</c:v>
                </c:pt>
                <c:pt idx="3">
                  <c:v>-3.2</c:v>
                </c:pt>
                <c:pt idx="4">
                  <c:v>-16.2</c:v>
                </c:pt>
                <c:pt idx="5">
                  <c:v>-9</c:v>
                </c:pt>
                <c:pt idx="6">
                  <c:v>-0.5</c:v>
                </c:pt>
                <c:pt idx="7">
                  <c:v>-2</c:v>
                </c:pt>
                <c:pt idx="8">
                  <c:v>-8.8000000000000007</c:v>
                </c:pt>
                <c:pt idx="9">
                  <c:v>-3.4</c:v>
                </c:pt>
                <c:pt idx="10">
                  <c:v>-4</c:v>
                </c:pt>
                <c:pt idx="11">
                  <c:v>1</c:v>
                </c:pt>
                <c:pt idx="12">
                  <c:v>5.6</c:v>
                </c:pt>
                <c:pt idx="13">
                  <c:v>6</c:v>
                </c:pt>
                <c:pt idx="14">
                  <c:v>11.1</c:v>
                </c:pt>
                <c:pt idx="15">
                  <c:v>4.7</c:v>
                </c:pt>
                <c:pt idx="1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E-4A0F-818E-E0E058A7DCE1}"/>
            </c:ext>
          </c:extLst>
        </c:ser>
        <c:ser>
          <c:idx val="2"/>
          <c:order val="4"/>
          <c:tx>
            <c:strRef>
              <c:f>'2.6.8'!$D$1</c:f>
              <c:strCache>
                <c:ptCount val="1"/>
                <c:pt idx="0">
                  <c:v>Net claims on central government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'2.6.8'!$D$4:$D$20</c:f>
              <c:numCache>
                <c:formatCode>0.0</c:formatCode>
                <c:ptCount val="17"/>
                <c:pt idx="0">
                  <c:v>16.5</c:v>
                </c:pt>
                <c:pt idx="1">
                  <c:v>12.9</c:v>
                </c:pt>
                <c:pt idx="2">
                  <c:v>1.9</c:v>
                </c:pt>
                <c:pt idx="3">
                  <c:v>2.6</c:v>
                </c:pt>
                <c:pt idx="4">
                  <c:v>0</c:v>
                </c:pt>
                <c:pt idx="5">
                  <c:v>5.6</c:v>
                </c:pt>
                <c:pt idx="6">
                  <c:v>8.6</c:v>
                </c:pt>
                <c:pt idx="7">
                  <c:v>19.100000000000001</c:v>
                </c:pt>
                <c:pt idx="8">
                  <c:v>24.8</c:v>
                </c:pt>
                <c:pt idx="9">
                  <c:v>13.5</c:v>
                </c:pt>
                <c:pt idx="10">
                  <c:v>12.5</c:v>
                </c:pt>
                <c:pt idx="11">
                  <c:v>5.6</c:v>
                </c:pt>
                <c:pt idx="12">
                  <c:v>-1.9</c:v>
                </c:pt>
                <c:pt idx="13">
                  <c:v>10</c:v>
                </c:pt>
                <c:pt idx="14">
                  <c:v>11</c:v>
                </c:pt>
                <c:pt idx="15">
                  <c:v>-0.3</c:v>
                </c:pt>
                <c:pt idx="16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E-4A0F-818E-E0E058A7DCE1}"/>
            </c:ext>
          </c:extLst>
        </c:ser>
        <c:ser>
          <c:idx val="1"/>
          <c:order val="5"/>
          <c:tx>
            <c:strRef>
              <c:f>'2.6.8'!$C$1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'2.6.8'!$C$4:$C$20</c:f>
              <c:numCache>
                <c:formatCode>0.0</c:formatCode>
                <c:ptCount val="17"/>
                <c:pt idx="0">
                  <c:v>-7.3</c:v>
                </c:pt>
                <c:pt idx="1">
                  <c:v>-4.5</c:v>
                </c:pt>
                <c:pt idx="2">
                  <c:v>0.8</c:v>
                </c:pt>
                <c:pt idx="3">
                  <c:v>10.199999999999999</c:v>
                </c:pt>
                <c:pt idx="4">
                  <c:v>10.9</c:v>
                </c:pt>
                <c:pt idx="5">
                  <c:v>12.7</c:v>
                </c:pt>
                <c:pt idx="6">
                  <c:v>9.6999999999999993</c:v>
                </c:pt>
                <c:pt idx="7">
                  <c:v>8.4</c:v>
                </c:pt>
                <c:pt idx="8">
                  <c:v>7.3</c:v>
                </c:pt>
                <c:pt idx="9">
                  <c:v>9.6999999999999993</c:v>
                </c:pt>
                <c:pt idx="10">
                  <c:v>11.8</c:v>
                </c:pt>
                <c:pt idx="11">
                  <c:v>9.1</c:v>
                </c:pt>
                <c:pt idx="12">
                  <c:v>7.6</c:v>
                </c:pt>
                <c:pt idx="13">
                  <c:v>1.1000000000000001</c:v>
                </c:pt>
                <c:pt idx="14">
                  <c:v>-2.1</c:v>
                </c:pt>
                <c:pt idx="15">
                  <c:v>3.9</c:v>
                </c:pt>
                <c:pt idx="1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2E-4A0F-818E-E0E058A7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6485720"/>
        <c:axId val="896485392"/>
      </c:barChar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M3, % yoy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'2.6.8'!$B$4:$B$20</c:f>
              <c:numCache>
                <c:formatCode>0.0</c:formatCode>
                <c:ptCount val="17"/>
                <c:pt idx="0">
                  <c:v>8.5</c:v>
                </c:pt>
                <c:pt idx="1">
                  <c:v>2.8</c:v>
                </c:pt>
                <c:pt idx="2">
                  <c:v>-5.8</c:v>
                </c:pt>
                <c:pt idx="3">
                  <c:v>3.9</c:v>
                </c:pt>
                <c:pt idx="4">
                  <c:v>-1.7</c:v>
                </c:pt>
                <c:pt idx="5">
                  <c:v>6.2</c:v>
                </c:pt>
                <c:pt idx="6">
                  <c:v>12.6</c:v>
                </c:pt>
                <c:pt idx="7">
                  <c:v>10.9</c:v>
                </c:pt>
                <c:pt idx="8">
                  <c:v>6.7</c:v>
                </c:pt>
                <c:pt idx="9">
                  <c:v>6.5</c:v>
                </c:pt>
                <c:pt idx="10">
                  <c:v>6.6</c:v>
                </c:pt>
                <c:pt idx="11">
                  <c:v>9.6</c:v>
                </c:pt>
                <c:pt idx="12">
                  <c:v>8.6999999999999993</c:v>
                </c:pt>
                <c:pt idx="13">
                  <c:v>9.9</c:v>
                </c:pt>
                <c:pt idx="14">
                  <c:v>11.1</c:v>
                </c:pt>
                <c:pt idx="15">
                  <c:v>5.7</c:v>
                </c:pt>
                <c:pt idx="16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E-4A0F-818E-E0E058A7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485720"/>
        <c:axId val="896485392"/>
      </c:lineChart>
      <c:dateAx>
        <c:axId val="896485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96485392"/>
        <c:crosses val="autoZero"/>
        <c:auto val="1"/>
        <c:lblOffset val="100"/>
        <c:baseTimeUnit val="months"/>
        <c:minorUnit val="4"/>
        <c:minorTimeUnit val="years"/>
      </c:dateAx>
      <c:valAx>
        <c:axId val="896485392"/>
        <c:scaling>
          <c:orientation val="minMax"/>
          <c:max val="4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9648572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6894524242630635"/>
          <c:w val="0.97611630321910692"/>
          <c:h val="0.223624119379571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5.0971577417617264E-2"/>
          <c:w val="0.87714206036745401"/>
          <c:h val="0.7255464635281910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'2.6.9'!$F$1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'2.6.9'!$F$4:$F$20</c:f>
              <c:numCache>
                <c:formatCode>0.0</c:formatCode>
                <c:ptCount val="17"/>
                <c:pt idx="0">
                  <c:v>-2.6</c:v>
                </c:pt>
                <c:pt idx="1">
                  <c:v>-2.5</c:v>
                </c:pt>
                <c:pt idx="2">
                  <c:v>-3.1</c:v>
                </c:pt>
                <c:pt idx="3">
                  <c:v>-3.9</c:v>
                </c:pt>
                <c:pt idx="4">
                  <c:v>-2.5</c:v>
                </c:pt>
                <c:pt idx="5">
                  <c:v>-2.2000000000000002</c:v>
                </c:pt>
                <c:pt idx="6">
                  <c:v>-0.7</c:v>
                </c:pt>
                <c:pt idx="7">
                  <c:v>-0.3</c:v>
                </c:pt>
                <c:pt idx="8">
                  <c:v>-0.3</c:v>
                </c:pt>
                <c:pt idx="9">
                  <c:v>-0.2</c:v>
                </c:pt>
                <c:pt idx="10">
                  <c:v>-0.3</c:v>
                </c:pt>
                <c:pt idx="11">
                  <c:v>0</c:v>
                </c:pt>
                <c:pt idx="12">
                  <c:v>0.5</c:v>
                </c:pt>
                <c:pt idx="13">
                  <c:v>0.2</c:v>
                </c:pt>
                <c:pt idx="14">
                  <c:v>0.4</c:v>
                </c:pt>
                <c:pt idx="15">
                  <c:v>0.7</c:v>
                </c:pt>
                <c:pt idx="1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B-4E90-A7F8-B30E78BE9C79}"/>
            </c:ext>
          </c:extLst>
        </c:ser>
        <c:ser>
          <c:idx val="8"/>
          <c:order val="2"/>
          <c:tx>
            <c:strRef>
              <c:f>'2.6.9'!$E$1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'2.6.9'!$E$4:$E$20</c:f>
              <c:numCache>
                <c:formatCode>0.0</c:formatCode>
                <c:ptCount val="17"/>
                <c:pt idx="0">
                  <c:v>-5.6</c:v>
                </c:pt>
                <c:pt idx="1">
                  <c:v>-6.4</c:v>
                </c:pt>
                <c:pt idx="2">
                  <c:v>-5.4</c:v>
                </c:pt>
                <c:pt idx="3">
                  <c:v>-2.4</c:v>
                </c:pt>
                <c:pt idx="4">
                  <c:v>-0.1</c:v>
                </c:pt>
                <c:pt idx="5">
                  <c:v>-0.4</c:v>
                </c:pt>
                <c:pt idx="6">
                  <c:v>-0.2</c:v>
                </c:pt>
                <c:pt idx="7">
                  <c:v>-0.3</c:v>
                </c:pt>
                <c:pt idx="8">
                  <c:v>0.5</c:v>
                </c:pt>
                <c:pt idx="9">
                  <c:v>1.4</c:v>
                </c:pt>
                <c:pt idx="10">
                  <c:v>1.2</c:v>
                </c:pt>
                <c:pt idx="11">
                  <c:v>0.4</c:v>
                </c:pt>
                <c:pt idx="12">
                  <c:v>0.9</c:v>
                </c:pt>
                <c:pt idx="13">
                  <c:v>-1.3</c:v>
                </c:pt>
                <c:pt idx="14">
                  <c:v>-0.9</c:v>
                </c:pt>
                <c:pt idx="15">
                  <c:v>1.5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B-4E90-A7F8-B30E78BE9C79}"/>
            </c:ext>
          </c:extLst>
        </c:ser>
        <c:ser>
          <c:idx val="7"/>
          <c:order val="3"/>
          <c:tx>
            <c:strRef>
              <c:f>'2.6.9'!$D$1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'2.6.9'!$D$4:$D$20</c:f>
              <c:numCache>
                <c:formatCode>0.0</c:formatCode>
                <c:ptCount val="17"/>
                <c:pt idx="0">
                  <c:v>-3.6</c:v>
                </c:pt>
                <c:pt idx="1">
                  <c:v>2.6</c:v>
                </c:pt>
                <c:pt idx="2">
                  <c:v>9.8000000000000007</c:v>
                </c:pt>
                <c:pt idx="3">
                  <c:v>9.5</c:v>
                </c:pt>
                <c:pt idx="4">
                  <c:v>12.8</c:v>
                </c:pt>
                <c:pt idx="5">
                  <c:v>11.8</c:v>
                </c:pt>
                <c:pt idx="6">
                  <c:v>3.8</c:v>
                </c:pt>
                <c:pt idx="7">
                  <c:v>4.3</c:v>
                </c:pt>
                <c:pt idx="8">
                  <c:v>5.3</c:v>
                </c:pt>
                <c:pt idx="9">
                  <c:v>-0.8</c:v>
                </c:pt>
                <c:pt idx="10">
                  <c:v>0.5</c:v>
                </c:pt>
                <c:pt idx="11">
                  <c:v>2.9</c:v>
                </c:pt>
                <c:pt idx="12">
                  <c:v>2</c:v>
                </c:pt>
                <c:pt idx="13">
                  <c:v>5.6</c:v>
                </c:pt>
                <c:pt idx="14">
                  <c:v>3.5</c:v>
                </c:pt>
                <c:pt idx="15">
                  <c:v>-0.9</c:v>
                </c:pt>
                <c:pt idx="16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7B-4E90-A7F8-B30E78BE9C79}"/>
            </c:ext>
          </c:extLst>
        </c:ser>
        <c:ser>
          <c:idx val="6"/>
          <c:order val="4"/>
          <c:tx>
            <c:strRef>
              <c:f>'2.6.9'!$C$1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'2.6.9'!$C$4:$C$20</c:f>
              <c:numCache>
                <c:formatCode>0.0</c:formatCode>
                <c:ptCount val="17"/>
                <c:pt idx="0">
                  <c:v>19.899999999999999</c:v>
                </c:pt>
                <c:pt idx="1">
                  <c:v>23.8</c:v>
                </c:pt>
                <c:pt idx="2">
                  <c:v>1.3</c:v>
                </c:pt>
                <c:pt idx="3">
                  <c:v>20.399999999999999</c:v>
                </c:pt>
                <c:pt idx="4">
                  <c:v>8.8000000000000007</c:v>
                </c:pt>
                <c:pt idx="5">
                  <c:v>12.8</c:v>
                </c:pt>
                <c:pt idx="6">
                  <c:v>10.4</c:v>
                </c:pt>
                <c:pt idx="7">
                  <c:v>10.7</c:v>
                </c:pt>
                <c:pt idx="8">
                  <c:v>11.7</c:v>
                </c:pt>
                <c:pt idx="9">
                  <c:v>8</c:v>
                </c:pt>
                <c:pt idx="10">
                  <c:v>7.5</c:v>
                </c:pt>
                <c:pt idx="11">
                  <c:v>5.9</c:v>
                </c:pt>
                <c:pt idx="12">
                  <c:v>0.7</c:v>
                </c:pt>
                <c:pt idx="13">
                  <c:v>-0.6</c:v>
                </c:pt>
                <c:pt idx="14">
                  <c:v>1.4</c:v>
                </c:pt>
                <c:pt idx="15">
                  <c:v>4.0999999999999996</c:v>
                </c:pt>
                <c:pt idx="1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7B-4E90-A7F8-B30E78BE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433152"/>
        <c:axId val="488434688"/>
      </c:barChart>
      <c:lineChart>
        <c:grouping val="standard"/>
        <c:varyColors val="0"/>
        <c:ser>
          <c:idx val="5"/>
          <c:order val="1"/>
          <c:tx>
            <c:strRef>
              <c:f>'2.6.9'!$B$1</c:f>
              <c:strCache>
                <c:ptCount val="1"/>
                <c:pt idx="0">
                  <c:v>Total hryvnya NFC deposits,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'2.6.9'!$B$4:$B$20</c:f>
              <c:numCache>
                <c:formatCode>0.0</c:formatCode>
                <c:ptCount val="17"/>
                <c:pt idx="0">
                  <c:v>8.1</c:v>
                </c:pt>
                <c:pt idx="1">
                  <c:v>17.5</c:v>
                </c:pt>
                <c:pt idx="2">
                  <c:v>2.7</c:v>
                </c:pt>
                <c:pt idx="3">
                  <c:v>23.7</c:v>
                </c:pt>
                <c:pt idx="4">
                  <c:v>19.100000000000001</c:v>
                </c:pt>
                <c:pt idx="5">
                  <c:v>22</c:v>
                </c:pt>
                <c:pt idx="6">
                  <c:v>13.3</c:v>
                </c:pt>
                <c:pt idx="7">
                  <c:v>14.4</c:v>
                </c:pt>
                <c:pt idx="8">
                  <c:v>17.100000000000001</c:v>
                </c:pt>
                <c:pt idx="9">
                  <c:v>8.3000000000000007</c:v>
                </c:pt>
                <c:pt idx="10">
                  <c:v>8.9</c:v>
                </c:pt>
                <c:pt idx="11">
                  <c:v>9.1999999999999993</c:v>
                </c:pt>
                <c:pt idx="12">
                  <c:v>4</c:v>
                </c:pt>
                <c:pt idx="13">
                  <c:v>3.9</c:v>
                </c:pt>
                <c:pt idx="14">
                  <c:v>4.4000000000000004</c:v>
                </c:pt>
                <c:pt idx="15">
                  <c:v>5.3</c:v>
                </c:pt>
                <c:pt idx="1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7B-4E90-A7F8-B30E78BE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33152"/>
        <c:axId val="488434688"/>
      </c:lineChart>
      <c:dateAx>
        <c:axId val="488433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468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488434688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31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388779527559059E-2"/>
          <c:y val="5.0858820494181937E-2"/>
          <c:w val="0.87703805774278221"/>
          <c:h val="0.7260540583293629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'2.6.10'!$F$1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'2.6.10'!$F$4:$F$20</c:f>
              <c:numCache>
                <c:formatCode>0.0</c:formatCode>
                <c:ptCount val="17"/>
                <c:pt idx="0">
                  <c:v>-0.6</c:v>
                </c:pt>
                <c:pt idx="1">
                  <c:v>0.1</c:v>
                </c:pt>
                <c:pt idx="2">
                  <c:v>0.5</c:v>
                </c:pt>
                <c:pt idx="3">
                  <c:v>2.2000000000000002</c:v>
                </c:pt>
                <c:pt idx="4">
                  <c:v>2.4</c:v>
                </c:pt>
                <c:pt idx="5">
                  <c:v>-2</c:v>
                </c:pt>
                <c:pt idx="6">
                  <c:v>-3.2</c:v>
                </c:pt>
                <c:pt idx="7">
                  <c:v>-5.3</c:v>
                </c:pt>
                <c:pt idx="8">
                  <c:v>-6.3</c:v>
                </c:pt>
                <c:pt idx="9">
                  <c:v>-2.5</c:v>
                </c:pt>
                <c:pt idx="10">
                  <c:v>-1.6</c:v>
                </c:pt>
                <c:pt idx="11">
                  <c:v>0</c:v>
                </c:pt>
                <c:pt idx="12">
                  <c:v>0.2</c:v>
                </c:pt>
                <c:pt idx="13">
                  <c:v>0.2</c:v>
                </c:pt>
                <c:pt idx="14">
                  <c:v>0.3</c:v>
                </c:pt>
                <c:pt idx="15">
                  <c:v>0.3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9-4D1D-B5A9-A5D4B0142015}"/>
            </c:ext>
          </c:extLst>
        </c:ser>
        <c:ser>
          <c:idx val="8"/>
          <c:order val="2"/>
          <c:tx>
            <c:strRef>
              <c:f>'2.6.10'!$E$1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'2.6.10'!$E$4:$E$20</c:f>
              <c:numCache>
                <c:formatCode>0.0</c:formatCode>
                <c:ptCount val="17"/>
                <c:pt idx="0">
                  <c:v>-20.2</c:v>
                </c:pt>
                <c:pt idx="1">
                  <c:v>-15.9</c:v>
                </c:pt>
                <c:pt idx="2">
                  <c:v>-16.600000000000001</c:v>
                </c:pt>
                <c:pt idx="3">
                  <c:v>-13.1</c:v>
                </c:pt>
                <c:pt idx="4">
                  <c:v>-6.3</c:v>
                </c:pt>
                <c:pt idx="5">
                  <c:v>0.1</c:v>
                </c:pt>
                <c:pt idx="6">
                  <c:v>6.3</c:v>
                </c:pt>
                <c:pt idx="7">
                  <c:v>9.1999999999999993</c:v>
                </c:pt>
                <c:pt idx="8">
                  <c:v>12.1</c:v>
                </c:pt>
                <c:pt idx="9">
                  <c:v>9.5</c:v>
                </c:pt>
                <c:pt idx="10">
                  <c:v>7.9</c:v>
                </c:pt>
                <c:pt idx="11">
                  <c:v>1.2</c:v>
                </c:pt>
                <c:pt idx="12">
                  <c:v>-3.8</c:v>
                </c:pt>
                <c:pt idx="13">
                  <c:v>-7.2</c:v>
                </c:pt>
                <c:pt idx="14">
                  <c:v>-10.6</c:v>
                </c:pt>
                <c:pt idx="15">
                  <c:v>-7.6</c:v>
                </c:pt>
                <c:pt idx="16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9-4D1D-B5A9-A5D4B0142015}"/>
            </c:ext>
          </c:extLst>
        </c:ser>
        <c:ser>
          <c:idx val="7"/>
          <c:order val="3"/>
          <c:tx>
            <c:strRef>
              <c:f>'2.6.10'!$D$1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'2.6.10'!$D$4:$D$20</c:f>
              <c:numCache>
                <c:formatCode>0.0</c:formatCode>
                <c:ptCount val="17"/>
                <c:pt idx="0">
                  <c:v>-1.4</c:v>
                </c:pt>
                <c:pt idx="1">
                  <c:v>-2.1</c:v>
                </c:pt>
                <c:pt idx="2">
                  <c:v>-0.4</c:v>
                </c:pt>
                <c:pt idx="3">
                  <c:v>2</c:v>
                </c:pt>
                <c:pt idx="4">
                  <c:v>5.6</c:v>
                </c:pt>
                <c:pt idx="5">
                  <c:v>2.9</c:v>
                </c:pt>
                <c:pt idx="6">
                  <c:v>2.1</c:v>
                </c:pt>
                <c:pt idx="7">
                  <c:v>-2.6</c:v>
                </c:pt>
                <c:pt idx="8">
                  <c:v>-3.6</c:v>
                </c:pt>
                <c:pt idx="9">
                  <c:v>-3.6</c:v>
                </c:pt>
                <c:pt idx="10">
                  <c:v>-3.2</c:v>
                </c:pt>
                <c:pt idx="11">
                  <c:v>6</c:v>
                </c:pt>
                <c:pt idx="12">
                  <c:v>9.6</c:v>
                </c:pt>
                <c:pt idx="13">
                  <c:v>12.7</c:v>
                </c:pt>
                <c:pt idx="14">
                  <c:v>15.1</c:v>
                </c:pt>
                <c:pt idx="15">
                  <c:v>10.8</c:v>
                </c:pt>
                <c:pt idx="16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9-4D1D-B5A9-A5D4B0142015}"/>
            </c:ext>
          </c:extLst>
        </c:ser>
        <c:ser>
          <c:idx val="6"/>
          <c:order val="4"/>
          <c:tx>
            <c:strRef>
              <c:f>'2.6.10'!$C$1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'2.6.10'!$C$4:$C$20</c:f>
              <c:numCache>
                <c:formatCode>0.0</c:formatCode>
                <c:ptCount val="17"/>
                <c:pt idx="0">
                  <c:v>3</c:v>
                </c:pt>
                <c:pt idx="1">
                  <c:v>0.3</c:v>
                </c:pt>
                <c:pt idx="2">
                  <c:v>0</c:v>
                </c:pt>
                <c:pt idx="3">
                  <c:v>7.9</c:v>
                </c:pt>
                <c:pt idx="4">
                  <c:v>4.7</c:v>
                </c:pt>
                <c:pt idx="5">
                  <c:v>8.4</c:v>
                </c:pt>
                <c:pt idx="6">
                  <c:v>9.9</c:v>
                </c:pt>
                <c:pt idx="7">
                  <c:v>4.0999999999999996</c:v>
                </c:pt>
                <c:pt idx="8">
                  <c:v>8.3000000000000007</c:v>
                </c:pt>
                <c:pt idx="9">
                  <c:v>9.4</c:v>
                </c:pt>
                <c:pt idx="10">
                  <c:v>10.5</c:v>
                </c:pt>
                <c:pt idx="11">
                  <c:v>13.2</c:v>
                </c:pt>
                <c:pt idx="12">
                  <c:v>14.5</c:v>
                </c:pt>
                <c:pt idx="13">
                  <c:v>16.3</c:v>
                </c:pt>
                <c:pt idx="14">
                  <c:v>15.1</c:v>
                </c:pt>
                <c:pt idx="15">
                  <c:v>11.2</c:v>
                </c:pt>
                <c:pt idx="16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09-4D1D-B5A9-A5D4B014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613952"/>
        <c:axId val="487615488"/>
      </c:barChart>
      <c:lineChart>
        <c:grouping val="standard"/>
        <c:varyColors val="0"/>
        <c:ser>
          <c:idx val="5"/>
          <c:order val="1"/>
          <c:tx>
            <c:strRef>
              <c:f>'2.6.10'!$B$1</c:f>
              <c:strCache>
                <c:ptCount val="1"/>
                <c:pt idx="0">
                  <c:v>Total hryvnya HH deposits,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'2.6.10'!$B$4:$B$20</c:f>
              <c:numCache>
                <c:formatCode>0.0</c:formatCode>
                <c:ptCount val="17"/>
                <c:pt idx="0">
                  <c:v>-19.100000000000001</c:v>
                </c:pt>
                <c:pt idx="1">
                  <c:v>-17.7</c:v>
                </c:pt>
                <c:pt idx="2">
                  <c:v>-16.600000000000001</c:v>
                </c:pt>
                <c:pt idx="3">
                  <c:v>-1</c:v>
                </c:pt>
                <c:pt idx="4">
                  <c:v>6.4</c:v>
                </c:pt>
                <c:pt idx="5">
                  <c:v>9.4</c:v>
                </c:pt>
                <c:pt idx="6">
                  <c:v>15.1</c:v>
                </c:pt>
                <c:pt idx="7">
                  <c:v>5.4</c:v>
                </c:pt>
                <c:pt idx="8">
                  <c:v>10.5</c:v>
                </c:pt>
                <c:pt idx="9">
                  <c:v>12.8</c:v>
                </c:pt>
                <c:pt idx="10">
                  <c:v>13.5</c:v>
                </c:pt>
                <c:pt idx="11">
                  <c:v>20.399999999999999</c:v>
                </c:pt>
                <c:pt idx="12">
                  <c:v>20.6</c:v>
                </c:pt>
                <c:pt idx="13">
                  <c:v>22</c:v>
                </c:pt>
                <c:pt idx="14">
                  <c:v>19.8</c:v>
                </c:pt>
                <c:pt idx="15">
                  <c:v>14.6</c:v>
                </c:pt>
                <c:pt idx="16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9-4D1D-B5A9-A5D4B014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13952"/>
        <c:axId val="487615488"/>
      </c:lineChart>
      <c:catAx>
        <c:axId val="4876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5488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487615488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39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3C4-4291-9B1A-0C92D97D0B1B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3C4-4291-9B1A-0C92D97D0B1B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3C4-4291-9B1A-0C92D97D0B1B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3C4-4291-9B1A-0C92D97D0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69472"/>
        <c:axId val="488171008"/>
      </c:lineChart>
      <c:dateAx>
        <c:axId val="4881694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71008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488171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6947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C8-45DC-8F84-EF6FD432F478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5C8-45DC-8F84-EF6FD432F478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5C8-45DC-8F84-EF6FD432F478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5C8-45DC-8F84-EF6FD432F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224640"/>
        <c:axId val="488226176"/>
      </c:lineChart>
      <c:dateAx>
        <c:axId val="48822464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6176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488226176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4640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34776902887142E-2"/>
          <c:y val="4.4507436570428695E-2"/>
          <c:w val="0.82149311023622051"/>
          <c:h val="0.6359446245689877"/>
        </c:manualLayout>
      </c:layout>
      <c:lineChart>
        <c:grouping val="standard"/>
        <c:varyColors val="0"/>
        <c:ser>
          <c:idx val="1"/>
          <c:order val="0"/>
          <c:tx>
            <c:strRef>
              <c:f>'2.6.11'!$B$1</c:f>
              <c:strCache>
                <c:ptCount val="1"/>
                <c:pt idx="0">
                  <c:v>To corporates in hryvnia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'2.6.11'!$B$4:$B$20</c:f>
              <c:numCache>
                <c:formatCode>#\ ##0.0\ _г_р_н_.;[Red]\-#\ ##0.0\ _г_р_н_.</c:formatCode>
                <c:ptCount val="17"/>
                <c:pt idx="0">
                  <c:v>94.6</c:v>
                </c:pt>
                <c:pt idx="1">
                  <c:v>89.7</c:v>
                </c:pt>
                <c:pt idx="2">
                  <c:v>88.1</c:v>
                </c:pt>
                <c:pt idx="3">
                  <c:v>82</c:v>
                </c:pt>
                <c:pt idx="4">
                  <c:v>82</c:v>
                </c:pt>
                <c:pt idx="5">
                  <c:v>81</c:v>
                </c:pt>
                <c:pt idx="6">
                  <c:v>89.3</c:v>
                </c:pt>
                <c:pt idx="7">
                  <c:v>101.1</c:v>
                </c:pt>
                <c:pt idx="8">
                  <c:v>101.1</c:v>
                </c:pt>
                <c:pt idx="9">
                  <c:v>102.8</c:v>
                </c:pt>
                <c:pt idx="10">
                  <c:v>107.2</c:v>
                </c:pt>
                <c:pt idx="11">
                  <c:v>110.2</c:v>
                </c:pt>
                <c:pt idx="12">
                  <c:v>111.5</c:v>
                </c:pt>
                <c:pt idx="13">
                  <c:v>110.2</c:v>
                </c:pt>
                <c:pt idx="14">
                  <c:v>114.6</c:v>
                </c:pt>
                <c:pt idx="15">
                  <c:v>112.4</c:v>
                </c:pt>
                <c:pt idx="16">
                  <c:v>109.8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5-4D22-82A8-850A9A2D65E8}"/>
            </c:ext>
          </c:extLst>
        </c:ser>
        <c:ser>
          <c:idx val="2"/>
          <c:order val="1"/>
          <c:tx>
            <c:strRef>
              <c:f>'2.6.11'!$C$1</c:f>
              <c:strCache>
                <c:ptCount val="1"/>
                <c:pt idx="0">
                  <c:v>To households in hryvnia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'2.6.11'!$C$4:$C$20</c:f>
              <c:numCache>
                <c:formatCode>#\ ##0.0\ _г_р_н_.;[Red]\-#\ ##0.0\ _г_р_н_.</c:formatCode>
                <c:ptCount val="17"/>
                <c:pt idx="0">
                  <c:v>97.6</c:v>
                </c:pt>
                <c:pt idx="1">
                  <c:v>93.3</c:v>
                </c:pt>
                <c:pt idx="2">
                  <c:v>75.099999999999994</c:v>
                </c:pt>
                <c:pt idx="3">
                  <c:v>72.7</c:v>
                </c:pt>
                <c:pt idx="4">
                  <c:v>72.400000000000006</c:v>
                </c:pt>
                <c:pt idx="5">
                  <c:v>70.599999999999994</c:v>
                </c:pt>
                <c:pt idx="6">
                  <c:v>70.2</c:v>
                </c:pt>
                <c:pt idx="7">
                  <c:v>69.7</c:v>
                </c:pt>
                <c:pt idx="8">
                  <c:v>72.900000000000006</c:v>
                </c:pt>
                <c:pt idx="9">
                  <c:v>76.599999999999994</c:v>
                </c:pt>
                <c:pt idx="10">
                  <c:v>84</c:v>
                </c:pt>
                <c:pt idx="11">
                  <c:v>96.6</c:v>
                </c:pt>
                <c:pt idx="12">
                  <c:v>104.2</c:v>
                </c:pt>
                <c:pt idx="13">
                  <c:v>110.5</c:v>
                </c:pt>
                <c:pt idx="14">
                  <c:v>120.8</c:v>
                </c:pt>
                <c:pt idx="15">
                  <c:v>127.2</c:v>
                </c:pt>
                <c:pt idx="16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5-4D22-82A8-850A9A2D65E8}"/>
            </c:ext>
          </c:extLst>
        </c:ser>
        <c:ser>
          <c:idx val="0"/>
          <c:order val="2"/>
          <c:tx>
            <c:strRef>
              <c:f>'2.6.11'!$D$1</c:f>
              <c:strCache>
                <c:ptCount val="1"/>
                <c:pt idx="0">
                  <c:v>Total loans in FX (USD equivalent)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'2.6.11'!$D$4:$D$20</c:f>
              <c:numCache>
                <c:formatCode>#\ ##0.0\ _г_р_н_.;[Red]\-#\ ##0.0\ _г_р_н_.</c:formatCode>
                <c:ptCount val="17"/>
                <c:pt idx="0">
                  <c:v>93.9</c:v>
                </c:pt>
                <c:pt idx="1">
                  <c:v>86.7</c:v>
                </c:pt>
                <c:pt idx="2">
                  <c:v>80.900000000000006</c:v>
                </c:pt>
                <c:pt idx="3">
                  <c:v>76.099999999999994</c:v>
                </c:pt>
                <c:pt idx="4">
                  <c:v>74.3</c:v>
                </c:pt>
                <c:pt idx="5">
                  <c:v>71.8</c:v>
                </c:pt>
                <c:pt idx="6">
                  <c:v>68.5</c:v>
                </c:pt>
                <c:pt idx="7">
                  <c:v>60.6</c:v>
                </c:pt>
                <c:pt idx="8">
                  <c:v>56.8</c:v>
                </c:pt>
                <c:pt idx="9">
                  <c:v>55.9</c:v>
                </c:pt>
                <c:pt idx="10">
                  <c:v>54</c:v>
                </c:pt>
                <c:pt idx="11">
                  <c:v>53</c:v>
                </c:pt>
                <c:pt idx="12">
                  <c:v>56.1</c:v>
                </c:pt>
                <c:pt idx="13">
                  <c:v>56</c:v>
                </c:pt>
                <c:pt idx="14">
                  <c:v>57.2</c:v>
                </c:pt>
                <c:pt idx="15">
                  <c:v>55.3</c:v>
                </c:pt>
                <c:pt idx="16">
                  <c:v>54.4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5-4D22-82A8-850A9A2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59456"/>
        <c:axId val="489060992"/>
      </c:lineChart>
      <c:lineChart>
        <c:grouping val="standard"/>
        <c:varyColors val="0"/>
        <c:ser>
          <c:idx val="3"/>
          <c:order val="3"/>
          <c:tx>
            <c:strRef>
              <c:f>'2.6.11'!$E$1</c:f>
              <c:strCache>
                <c:ptCount val="1"/>
                <c:pt idx="0">
                  <c:v>Share of non-performing loans, %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'2.6.11'!$E$4:$E$20</c:f>
              <c:numCache>
                <c:formatCode>#\ ##0.0\ _г_р_н_.;[Red]\-#\ ##0.0\ _г_р_н_.</c:formatCode>
                <c:ptCount val="17"/>
                <c:pt idx="0">
                  <c:v>29.8</c:v>
                </c:pt>
                <c:pt idx="1">
                  <c:v>29.5</c:v>
                </c:pt>
                <c:pt idx="2">
                  <c:v>31.2</c:v>
                </c:pt>
                <c:pt idx="3">
                  <c:v>34.5</c:v>
                </c:pt>
                <c:pt idx="4">
                  <c:v>36.5</c:v>
                </c:pt>
                <c:pt idx="5">
                  <c:v>37.700000000000003</c:v>
                </c:pt>
                <c:pt idx="6">
                  <c:v>38.4</c:v>
                </c:pt>
                <c:pt idx="7">
                  <c:v>37.9</c:v>
                </c:pt>
                <c:pt idx="8">
                  <c:v>55.1</c:v>
                </c:pt>
                <c:pt idx="9">
                  <c:v>57.7</c:v>
                </c:pt>
                <c:pt idx="10">
                  <c:v>56.4</c:v>
                </c:pt>
                <c:pt idx="11">
                  <c:v>54.5</c:v>
                </c:pt>
                <c:pt idx="12">
                  <c:v>56.4</c:v>
                </c:pt>
                <c:pt idx="13">
                  <c:v>55.7</c:v>
                </c:pt>
                <c:pt idx="14">
                  <c:v>54.3</c:v>
                </c:pt>
                <c:pt idx="15">
                  <c:v>52.8</c:v>
                </c:pt>
                <c:pt idx="16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5-4D22-82A8-850A9A2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72512"/>
        <c:axId val="489070976"/>
      </c:lineChart>
      <c:dateAx>
        <c:axId val="489059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60992"/>
        <c:crossesAt val="0"/>
        <c:auto val="0"/>
        <c:lblOffset val="100"/>
        <c:baseTimeUnit val="days"/>
        <c:majorUnit val="1"/>
        <c:minorUnit val="4"/>
      </c:dateAx>
      <c:valAx>
        <c:axId val="48906099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59456"/>
        <c:crossesAt val="1"/>
        <c:crossBetween val="between"/>
        <c:majorUnit val="20"/>
        <c:minorUnit val="1"/>
      </c:valAx>
      <c:valAx>
        <c:axId val="489070976"/>
        <c:scaling>
          <c:orientation val="minMax"/>
          <c:max val="110"/>
          <c:min val="1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72512"/>
        <c:crosses val="max"/>
        <c:crossBetween val="between"/>
        <c:majorUnit val="20"/>
      </c:valAx>
      <c:dateAx>
        <c:axId val="48907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070976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7140651536205029"/>
          <c:w val="1"/>
          <c:h val="0.21907590962894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9"/>
          <c:order val="1"/>
          <c:tx>
            <c:strRef>
              <c:f>'2.6.12'!$F$1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'2.6.12'!$F$4:$F$20</c:f>
              <c:numCache>
                <c:formatCode>0.0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-0.6</c:v>
                </c:pt>
                <c:pt idx="4">
                  <c:v>-0.4</c:v>
                </c:pt>
                <c:pt idx="5">
                  <c:v>-0.6</c:v>
                </c:pt>
                <c:pt idx="6">
                  <c:v>-0.4</c:v>
                </c:pt>
                <c:pt idx="7">
                  <c:v>-0.3</c:v>
                </c:pt>
                <c:pt idx="8">
                  <c:v>-0.4</c:v>
                </c:pt>
                <c:pt idx="9">
                  <c:v>0.1</c:v>
                </c:pt>
                <c:pt idx="10">
                  <c:v>0.6</c:v>
                </c:pt>
                <c:pt idx="11">
                  <c:v>1.4</c:v>
                </c:pt>
                <c:pt idx="12">
                  <c:v>2.1</c:v>
                </c:pt>
                <c:pt idx="13">
                  <c:v>1.9</c:v>
                </c:pt>
                <c:pt idx="14">
                  <c:v>1.8</c:v>
                </c:pt>
                <c:pt idx="15">
                  <c:v>1.2</c:v>
                </c:pt>
                <c:pt idx="1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7-4969-9AD9-32E272EF09B4}"/>
            </c:ext>
          </c:extLst>
        </c:ser>
        <c:ser>
          <c:idx val="7"/>
          <c:order val="2"/>
          <c:tx>
            <c:strRef>
              <c:f>'2.6.12'!$D$1</c:f>
              <c:strCache>
                <c:ptCount val="1"/>
                <c:pt idx="0">
                  <c:v>Loans for purchase of motor vehicles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'2.6.12'!$D$4:$D$20</c:f>
              <c:numCache>
                <c:formatCode>0.0</c:formatCode>
                <c:ptCount val="17"/>
                <c:pt idx="0">
                  <c:v>-2.1</c:v>
                </c:pt>
                <c:pt idx="1">
                  <c:v>-2.4</c:v>
                </c:pt>
                <c:pt idx="2">
                  <c:v>-2.2999999999999998</c:v>
                </c:pt>
                <c:pt idx="3">
                  <c:v>-2.5</c:v>
                </c:pt>
                <c:pt idx="4">
                  <c:v>-1.8</c:v>
                </c:pt>
                <c:pt idx="5">
                  <c:v>-1.1000000000000001</c:v>
                </c:pt>
                <c:pt idx="6">
                  <c:v>-0.7</c:v>
                </c:pt>
                <c:pt idx="7">
                  <c:v>0.5</c:v>
                </c:pt>
                <c:pt idx="8">
                  <c:v>0.7</c:v>
                </c:pt>
                <c:pt idx="9">
                  <c:v>1.5</c:v>
                </c:pt>
                <c:pt idx="10">
                  <c:v>2.1</c:v>
                </c:pt>
                <c:pt idx="11">
                  <c:v>2.6</c:v>
                </c:pt>
                <c:pt idx="12">
                  <c:v>3</c:v>
                </c:pt>
                <c:pt idx="13">
                  <c:v>3.2</c:v>
                </c:pt>
                <c:pt idx="14">
                  <c:v>3.3</c:v>
                </c:pt>
                <c:pt idx="15">
                  <c:v>2.6</c:v>
                </c:pt>
                <c:pt idx="16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7-4969-9AD9-32E272EF09B4}"/>
            </c:ext>
          </c:extLst>
        </c:ser>
        <c:ser>
          <c:idx val="8"/>
          <c:order val="3"/>
          <c:tx>
            <c:strRef>
              <c:f>'2.6.12'!$E$1</c:f>
              <c:strCache>
                <c:ptCount val="1"/>
                <c:pt idx="0">
                  <c:v>Real estate loans*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'2.6.12'!$E$4:$E$20</c:f>
              <c:numCache>
                <c:formatCode>0.0</c:formatCode>
                <c:ptCount val="17"/>
                <c:pt idx="0">
                  <c:v>-0.9</c:v>
                </c:pt>
                <c:pt idx="1">
                  <c:v>-1.4</c:v>
                </c:pt>
                <c:pt idx="2">
                  <c:v>-1.4</c:v>
                </c:pt>
                <c:pt idx="3">
                  <c:v>-0.3</c:v>
                </c:pt>
                <c:pt idx="4">
                  <c:v>-0.8</c:v>
                </c:pt>
                <c:pt idx="5">
                  <c:v>-0.1</c:v>
                </c:pt>
                <c:pt idx="6">
                  <c:v>-1.1000000000000001</c:v>
                </c:pt>
                <c:pt idx="7">
                  <c:v>-1.6</c:v>
                </c:pt>
                <c:pt idx="8">
                  <c:v>-2</c:v>
                </c:pt>
                <c:pt idx="9">
                  <c:v>-2.1</c:v>
                </c:pt>
                <c:pt idx="10">
                  <c:v>-0.4</c:v>
                </c:pt>
                <c:pt idx="11">
                  <c:v>-0.1</c:v>
                </c:pt>
                <c:pt idx="12">
                  <c:v>0.4</c:v>
                </c:pt>
                <c:pt idx="13">
                  <c:v>0.5</c:v>
                </c:pt>
                <c:pt idx="14">
                  <c:v>0.8</c:v>
                </c:pt>
                <c:pt idx="15">
                  <c:v>0.4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7-4969-9AD9-32E272EF09B4}"/>
            </c:ext>
          </c:extLst>
        </c:ser>
        <c:ser>
          <c:idx val="6"/>
          <c:order val="4"/>
          <c:tx>
            <c:strRef>
              <c:f>'2.6.12'!$C$1</c:f>
              <c:strCache>
                <c:ptCount val="1"/>
                <c:pt idx="0">
                  <c:v>Consumer loans, excl. purchase of motor vehicles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'2.6.12'!$C$4:$C$20</c:f>
              <c:numCache>
                <c:formatCode>0.0</c:formatCode>
                <c:ptCount val="17"/>
                <c:pt idx="0">
                  <c:v>-10.3</c:v>
                </c:pt>
                <c:pt idx="1">
                  <c:v>-9.4</c:v>
                </c:pt>
                <c:pt idx="2">
                  <c:v>-24.8</c:v>
                </c:pt>
                <c:pt idx="3">
                  <c:v>-24</c:v>
                </c:pt>
                <c:pt idx="4">
                  <c:v>-22.9</c:v>
                </c:pt>
                <c:pt idx="5">
                  <c:v>-22.5</c:v>
                </c:pt>
                <c:pt idx="6">
                  <c:v>-4.3</c:v>
                </c:pt>
                <c:pt idx="7">
                  <c:v>-2.8</c:v>
                </c:pt>
                <c:pt idx="8">
                  <c:v>2.5</c:v>
                </c:pt>
                <c:pt idx="9">
                  <c:v>9</c:v>
                </c:pt>
                <c:pt idx="10">
                  <c:v>17.3</c:v>
                </c:pt>
                <c:pt idx="11">
                  <c:v>34.6</c:v>
                </c:pt>
                <c:pt idx="12">
                  <c:v>37.299999999999997</c:v>
                </c:pt>
                <c:pt idx="13">
                  <c:v>38.799999999999997</c:v>
                </c:pt>
                <c:pt idx="14">
                  <c:v>38</c:v>
                </c:pt>
                <c:pt idx="15">
                  <c:v>27.5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67-4969-9AD9-32E272E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66209280"/>
        <c:axId val="366223360"/>
      </c:barChart>
      <c:lineChart>
        <c:grouping val="standard"/>
        <c:varyColors val="0"/>
        <c:ser>
          <c:idx val="5"/>
          <c:order val="0"/>
          <c:tx>
            <c:strRef>
              <c:f>'2.6.12'!$B$1</c:f>
              <c:strCache>
                <c:ptCount val="1"/>
                <c:pt idx="0">
                  <c:v>Total hryvnya HH loans,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  <a:effectLst/>
          </c:spPr>
          <c:marker>
            <c:symbol val="none"/>
          </c:marker>
          <c:cat>
            <c:numRef>
              <c:f>'2.6.12'!$F$4:$F$20</c:f>
              <c:numCache>
                <c:formatCode>0.0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-0.6</c:v>
                </c:pt>
                <c:pt idx="4">
                  <c:v>-0.4</c:v>
                </c:pt>
                <c:pt idx="5">
                  <c:v>-0.6</c:v>
                </c:pt>
                <c:pt idx="6">
                  <c:v>-0.4</c:v>
                </c:pt>
                <c:pt idx="7">
                  <c:v>-0.3</c:v>
                </c:pt>
                <c:pt idx="8">
                  <c:v>-0.4</c:v>
                </c:pt>
                <c:pt idx="9">
                  <c:v>0.1</c:v>
                </c:pt>
                <c:pt idx="10">
                  <c:v>0.6</c:v>
                </c:pt>
                <c:pt idx="11">
                  <c:v>1.4</c:v>
                </c:pt>
                <c:pt idx="12">
                  <c:v>2.1</c:v>
                </c:pt>
                <c:pt idx="13">
                  <c:v>1.9</c:v>
                </c:pt>
                <c:pt idx="14">
                  <c:v>1.8</c:v>
                </c:pt>
                <c:pt idx="15">
                  <c:v>1.2</c:v>
                </c:pt>
                <c:pt idx="16">
                  <c:v>0.9</c:v>
                </c:pt>
              </c:numCache>
            </c:numRef>
          </c:cat>
          <c:val>
            <c:numRef>
              <c:f>'2.6.12'!$B$4:$B$20</c:f>
              <c:numCache>
                <c:formatCode>0.0</c:formatCode>
                <c:ptCount val="17"/>
                <c:pt idx="0">
                  <c:v>-14.1</c:v>
                </c:pt>
                <c:pt idx="1">
                  <c:v>-13.5</c:v>
                </c:pt>
                <c:pt idx="2">
                  <c:v>-29.1</c:v>
                </c:pt>
                <c:pt idx="3">
                  <c:v>-27.3</c:v>
                </c:pt>
                <c:pt idx="4">
                  <c:v>-25.8</c:v>
                </c:pt>
                <c:pt idx="5">
                  <c:v>-24.3</c:v>
                </c:pt>
                <c:pt idx="6">
                  <c:v>-6.5</c:v>
                </c:pt>
                <c:pt idx="7">
                  <c:v>-4.2</c:v>
                </c:pt>
                <c:pt idx="8">
                  <c:v>0.7</c:v>
                </c:pt>
                <c:pt idx="9">
                  <c:v>8.4</c:v>
                </c:pt>
                <c:pt idx="10">
                  <c:v>19.600000000000001</c:v>
                </c:pt>
                <c:pt idx="11">
                  <c:v>38.6</c:v>
                </c:pt>
                <c:pt idx="12">
                  <c:v>42.8</c:v>
                </c:pt>
                <c:pt idx="13">
                  <c:v>44.4</c:v>
                </c:pt>
                <c:pt idx="14">
                  <c:v>43.9</c:v>
                </c:pt>
                <c:pt idx="15">
                  <c:v>31.7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67-4969-9AD9-32E272E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09280"/>
        <c:axId val="366223360"/>
      </c:lineChart>
      <c:dateAx>
        <c:axId val="366209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6223360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366223360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620928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152141999199251"/>
          <c:w val="0.97916666666666663"/>
          <c:h val="0.237288135593220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372457738532965E-2"/>
          <c:y val="4.7204610951008648E-2"/>
          <c:w val="0.87829889999468913"/>
          <c:h val="0.67369947870089641"/>
        </c:manualLayout>
      </c:layout>
      <c:lineChart>
        <c:grouping val="standard"/>
        <c:varyColors val="0"/>
        <c:ser>
          <c:idx val="2"/>
          <c:order val="0"/>
          <c:tx>
            <c:strRef>
              <c:f>'2.6.13'!$C$1</c:f>
              <c:strCache>
                <c:ptCount val="1"/>
                <c:pt idx="0">
                  <c:v>Net to non-default borrowers*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'2.6.13'!$C$4:$C$20</c:f>
              <c:numCache>
                <c:formatCode>0.0</c:formatCode>
                <c:ptCount val="17"/>
                <c:pt idx="0">
                  <c:v>99.8</c:v>
                </c:pt>
                <c:pt idx="1">
                  <c:v>96.8</c:v>
                </c:pt>
                <c:pt idx="2">
                  <c:v>102.8</c:v>
                </c:pt>
                <c:pt idx="3">
                  <c:v>107.2</c:v>
                </c:pt>
                <c:pt idx="4">
                  <c:v>111.8</c:v>
                </c:pt>
                <c:pt idx="5">
                  <c:v>110.4</c:v>
                </c:pt>
                <c:pt idx="6">
                  <c:v>116.3</c:v>
                </c:pt>
                <c:pt idx="7">
                  <c:v>117.3</c:v>
                </c:pt>
                <c:pt idx="8">
                  <c:v>120.9</c:v>
                </c:pt>
                <c:pt idx="9">
                  <c:v>123.6</c:v>
                </c:pt>
                <c:pt idx="10">
                  <c:v>143</c:v>
                </c:pt>
                <c:pt idx="11">
                  <c:v>144.1</c:v>
                </c:pt>
                <c:pt idx="12">
                  <c:v>151.69999999999999</c:v>
                </c:pt>
                <c:pt idx="13">
                  <c:v>161.69999999999999</c:v>
                </c:pt>
                <c:pt idx="14">
                  <c:v>179.8</c:v>
                </c:pt>
                <c:pt idx="15">
                  <c:v>179.8</c:v>
                </c:pt>
                <c:pt idx="16">
                  <c:v>176.8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E-4C59-9DF6-AF0E7CC7BC3F}"/>
            </c:ext>
          </c:extLst>
        </c:ser>
        <c:ser>
          <c:idx val="3"/>
          <c:order val="1"/>
          <c:tx>
            <c:strRef>
              <c:f>'2.6.13'!$D$1</c:f>
              <c:strCache>
                <c:ptCount val="1"/>
                <c:pt idx="0">
                  <c:v>Net excluding Privatbank**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'2.6.13'!$D$4:$D$20</c:f>
              <c:numCache>
                <c:formatCode>0.0</c:formatCode>
                <c:ptCount val="17"/>
                <c:pt idx="0">
                  <c:v>100.5</c:v>
                </c:pt>
                <c:pt idx="1">
                  <c:v>98.4</c:v>
                </c:pt>
                <c:pt idx="2">
                  <c:v>103.7</c:v>
                </c:pt>
                <c:pt idx="3">
                  <c:v>101.7</c:v>
                </c:pt>
                <c:pt idx="4">
                  <c:v>105.8</c:v>
                </c:pt>
                <c:pt idx="5">
                  <c:v>106</c:v>
                </c:pt>
                <c:pt idx="6">
                  <c:v>112.4</c:v>
                </c:pt>
                <c:pt idx="7">
                  <c:v>114.5</c:v>
                </c:pt>
                <c:pt idx="8">
                  <c:v>115.2</c:v>
                </c:pt>
                <c:pt idx="9">
                  <c:v>118.4</c:v>
                </c:pt>
                <c:pt idx="10">
                  <c:v>129.4</c:v>
                </c:pt>
                <c:pt idx="11">
                  <c:v>131.30000000000001</c:v>
                </c:pt>
                <c:pt idx="12">
                  <c:v>128.80000000000001</c:v>
                </c:pt>
                <c:pt idx="13">
                  <c:v>126.8</c:v>
                </c:pt>
                <c:pt idx="14">
                  <c:v>137.30000000000001</c:v>
                </c:pt>
                <c:pt idx="15">
                  <c:v>139.80000000000001</c:v>
                </c:pt>
                <c:pt idx="16">
                  <c:v>132.5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E-4C59-9DF6-AF0E7CC7BC3F}"/>
            </c:ext>
          </c:extLst>
        </c:ser>
        <c:ser>
          <c:idx val="1"/>
          <c:order val="2"/>
          <c:tx>
            <c:strRef>
              <c:f>'2.6.13'!$B$1</c:f>
              <c:strCache>
                <c:ptCount val="1"/>
                <c:pt idx="0">
                  <c:v>Gross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'2.6.13'!$B$4:$B$20</c:f>
              <c:numCache>
                <c:formatCode>0.0</c:formatCode>
                <c:ptCount val="17"/>
                <c:pt idx="0">
                  <c:v>94.6</c:v>
                </c:pt>
                <c:pt idx="1">
                  <c:v>89.7</c:v>
                </c:pt>
                <c:pt idx="2">
                  <c:v>88.1</c:v>
                </c:pt>
                <c:pt idx="3">
                  <c:v>82</c:v>
                </c:pt>
                <c:pt idx="4">
                  <c:v>82</c:v>
                </c:pt>
                <c:pt idx="5">
                  <c:v>81</c:v>
                </c:pt>
                <c:pt idx="6">
                  <c:v>89.3</c:v>
                </c:pt>
                <c:pt idx="7">
                  <c:v>101.1</c:v>
                </c:pt>
                <c:pt idx="8">
                  <c:v>101.1</c:v>
                </c:pt>
                <c:pt idx="9">
                  <c:v>102.8</c:v>
                </c:pt>
                <c:pt idx="10">
                  <c:v>107.2</c:v>
                </c:pt>
                <c:pt idx="11">
                  <c:v>110.2</c:v>
                </c:pt>
                <c:pt idx="12">
                  <c:v>111.5</c:v>
                </c:pt>
                <c:pt idx="13">
                  <c:v>110.2</c:v>
                </c:pt>
                <c:pt idx="14">
                  <c:v>114.6</c:v>
                </c:pt>
                <c:pt idx="15">
                  <c:v>112.4</c:v>
                </c:pt>
                <c:pt idx="16">
                  <c:v>109.8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E-4C59-9DF6-AF0E7CC7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689536"/>
        <c:axId val="370691072"/>
      </c:lineChart>
      <c:dateAx>
        <c:axId val="370689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0691072"/>
        <c:crossesAt val="0"/>
        <c:auto val="0"/>
        <c:lblOffset val="100"/>
        <c:baseTimeUnit val="days"/>
        <c:majorUnit val="1"/>
        <c:minorUnit val="4"/>
      </c:dateAx>
      <c:valAx>
        <c:axId val="370691072"/>
        <c:scaling>
          <c:orientation val="minMax"/>
          <c:min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0689536"/>
        <c:crossesAt val="1"/>
        <c:crossBetween val="between"/>
        <c:majorUnit val="20"/>
        <c:min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645865596440337"/>
          <c:w val="1"/>
          <c:h val="0.162948066394747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'B.5.1'!$C$1</c:f>
              <c:strCache>
                <c:ptCount val="1"/>
                <c:pt idx="0">
                  <c:v>Net FX interventions, USD mn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'B.5.1'!$C$4:$C$333</c:f>
              <c:numCache>
                <c:formatCode>#\ ##0.0</c:formatCode>
                <c:ptCount val="330"/>
                <c:pt idx="0">
                  <c:v>0</c:v>
                </c:pt>
                <c:pt idx="1">
                  <c:v>40</c:v>
                </c:pt>
                <c:pt idx="2">
                  <c:v>0</c:v>
                </c:pt>
                <c:pt idx="3">
                  <c:v>-50.5</c:v>
                </c:pt>
                <c:pt idx="4">
                  <c:v>0</c:v>
                </c:pt>
                <c:pt idx="5">
                  <c:v>-3</c:v>
                </c:pt>
                <c:pt idx="6">
                  <c:v>-38</c:v>
                </c:pt>
                <c:pt idx="7">
                  <c:v>0</c:v>
                </c:pt>
                <c:pt idx="8">
                  <c:v>0</c:v>
                </c:pt>
                <c:pt idx="9">
                  <c:v>-46</c:v>
                </c:pt>
                <c:pt idx="10">
                  <c:v>-21</c:v>
                </c:pt>
                <c:pt idx="11">
                  <c:v>-15</c:v>
                </c:pt>
                <c:pt idx="12">
                  <c:v>-26</c:v>
                </c:pt>
                <c:pt idx="13">
                  <c:v>-3</c:v>
                </c:pt>
                <c:pt idx="14">
                  <c:v>-47.3</c:v>
                </c:pt>
                <c:pt idx="15">
                  <c:v>0</c:v>
                </c:pt>
                <c:pt idx="16">
                  <c:v>10</c:v>
                </c:pt>
                <c:pt idx="17">
                  <c:v>30</c:v>
                </c:pt>
                <c:pt idx="18">
                  <c:v>40</c:v>
                </c:pt>
                <c:pt idx="19">
                  <c:v>40</c:v>
                </c:pt>
                <c:pt idx="20">
                  <c:v>73.900000000000006</c:v>
                </c:pt>
                <c:pt idx="21">
                  <c:v>0</c:v>
                </c:pt>
                <c:pt idx="22">
                  <c:v>0</c:v>
                </c:pt>
                <c:pt idx="23">
                  <c:v>17</c:v>
                </c:pt>
                <c:pt idx="24">
                  <c:v>84.2</c:v>
                </c:pt>
                <c:pt idx="25">
                  <c:v>130.80000000000001</c:v>
                </c:pt>
                <c:pt idx="26">
                  <c:v>20</c:v>
                </c:pt>
                <c:pt idx="27">
                  <c:v>10</c:v>
                </c:pt>
                <c:pt idx="28">
                  <c:v>59.9</c:v>
                </c:pt>
                <c:pt idx="29">
                  <c:v>37</c:v>
                </c:pt>
                <c:pt idx="30">
                  <c:v>10</c:v>
                </c:pt>
                <c:pt idx="31">
                  <c:v>0</c:v>
                </c:pt>
                <c:pt idx="32">
                  <c:v>-30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22</c:v>
                </c:pt>
                <c:pt idx="40">
                  <c:v>18</c:v>
                </c:pt>
                <c:pt idx="41">
                  <c:v>46</c:v>
                </c:pt>
                <c:pt idx="42">
                  <c:v>47</c:v>
                </c:pt>
                <c:pt idx="43">
                  <c:v>0</c:v>
                </c:pt>
                <c:pt idx="44">
                  <c:v>26</c:v>
                </c:pt>
                <c:pt idx="45">
                  <c:v>100</c:v>
                </c:pt>
                <c:pt idx="46">
                  <c:v>76.8</c:v>
                </c:pt>
                <c:pt idx="47">
                  <c:v>89.3</c:v>
                </c:pt>
                <c:pt idx="48">
                  <c:v>74.900000000000006</c:v>
                </c:pt>
                <c:pt idx="49">
                  <c:v>0</c:v>
                </c:pt>
                <c:pt idx="50">
                  <c:v>-58</c:v>
                </c:pt>
                <c:pt idx="51">
                  <c:v>-30</c:v>
                </c:pt>
                <c:pt idx="52">
                  <c:v>0</c:v>
                </c:pt>
                <c:pt idx="53">
                  <c:v>10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-16</c:v>
                </c:pt>
                <c:pt idx="60">
                  <c:v>-30</c:v>
                </c:pt>
                <c:pt idx="61">
                  <c:v>30</c:v>
                </c:pt>
                <c:pt idx="62">
                  <c:v>28</c:v>
                </c:pt>
                <c:pt idx="63">
                  <c:v>0</c:v>
                </c:pt>
                <c:pt idx="64">
                  <c:v>0</c:v>
                </c:pt>
                <c:pt idx="65">
                  <c:v>120</c:v>
                </c:pt>
                <c:pt idx="66">
                  <c:v>50.7</c:v>
                </c:pt>
                <c:pt idx="67">
                  <c:v>66</c:v>
                </c:pt>
                <c:pt idx="68">
                  <c:v>10</c:v>
                </c:pt>
                <c:pt idx="69">
                  <c:v>0</c:v>
                </c:pt>
                <c:pt idx="70">
                  <c:v>-16</c:v>
                </c:pt>
                <c:pt idx="71">
                  <c:v>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</c:v>
                </c:pt>
                <c:pt idx="76">
                  <c:v>10</c:v>
                </c:pt>
                <c:pt idx="77">
                  <c:v>0</c:v>
                </c:pt>
                <c:pt idx="78">
                  <c:v>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22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0</c:v>
                </c:pt>
                <c:pt idx="91">
                  <c:v>10</c:v>
                </c:pt>
                <c:pt idx="92">
                  <c:v>37</c:v>
                </c:pt>
                <c:pt idx="93">
                  <c:v>10</c:v>
                </c:pt>
                <c:pt idx="94">
                  <c:v>37.200000000000003</c:v>
                </c:pt>
                <c:pt idx="95">
                  <c:v>10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0</c:v>
                </c:pt>
                <c:pt idx="102">
                  <c:v>10</c:v>
                </c:pt>
                <c:pt idx="103">
                  <c:v>0</c:v>
                </c:pt>
                <c:pt idx="104">
                  <c:v>0</c:v>
                </c:pt>
                <c:pt idx="105">
                  <c:v>10</c:v>
                </c:pt>
                <c:pt idx="106">
                  <c:v>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0</c:v>
                </c:pt>
                <c:pt idx="111">
                  <c:v>-13</c:v>
                </c:pt>
                <c:pt idx="112">
                  <c:v>-11</c:v>
                </c:pt>
                <c:pt idx="113">
                  <c:v>0</c:v>
                </c:pt>
                <c:pt idx="114">
                  <c:v>-30</c:v>
                </c:pt>
                <c:pt idx="115">
                  <c:v>-3.5</c:v>
                </c:pt>
                <c:pt idx="116">
                  <c:v>30</c:v>
                </c:pt>
                <c:pt idx="117">
                  <c:v>0</c:v>
                </c:pt>
                <c:pt idx="118">
                  <c:v>0</c:v>
                </c:pt>
                <c:pt idx="119">
                  <c:v>10</c:v>
                </c:pt>
                <c:pt idx="120">
                  <c:v>0</c:v>
                </c:pt>
                <c:pt idx="121">
                  <c:v>-8.5</c:v>
                </c:pt>
                <c:pt idx="122">
                  <c:v>7</c:v>
                </c:pt>
                <c:pt idx="123">
                  <c:v>0</c:v>
                </c:pt>
                <c:pt idx="124">
                  <c:v>-12.5</c:v>
                </c:pt>
                <c:pt idx="125">
                  <c:v>10</c:v>
                </c:pt>
                <c:pt idx="126">
                  <c:v>10</c:v>
                </c:pt>
                <c:pt idx="127">
                  <c:v>42</c:v>
                </c:pt>
                <c:pt idx="128">
                  <c:v>10</c:v>
                </c:pt>
                <c:pt idx="129">
                  <c:v>0</c:v>
                </c:pt>
                <c:pt idx="130">
                  <c:v>10</c:v>
                </c:pt>
                <c:pt idx="131">
                  <c:v>0</c:v>
                </c:pt>
                <c:pt idx="132">
                  <c:v>10</c:v>
                </c:pt>
                <c:pt idx="133">
                  <c:v>0</c:v>
                </c:pt>
                <c:pt idx="134">
                  <c:v>0</c:v>
                </c:pt>
                <c:pt idx="135">
                  <c:v>-2.5</c:v>
                </c:pt>
                <c:pt idx="136">
                  <c:v>0</c:v>
                </c:pt>
                <c:pt idx="137">
                  <c:v>0</c:v>
                </c:pt>
                <c:pt idx="138">
                  <c:v>-40.200000000000003</c:v>
                </c:pt>
                <c:pt idx="139">
                  <c:v>0</c:v>
                </c:pt>
                <c:pt idx="140">
                  <c:v>-30</c:v>
                </c:pt>
                <c:pt idx="141">
                  <c:v>-50</c:v>
                </c:pt>
                <c:pt idx="142">
                  <c:v>0</c:v>
                </c:pt>
                <c:pt idx="143">
                  <c:v>-28.1</c:v>
                </c:pt>
                <c:pt idx="144">
                  <c:v>-50.5</c:v>
                </c:pt>
                <c:pt idx="145">
                  <c:v>-101.5</c:v>
                </c:pt>
                <c:pt idx="146">
                  <c:v>-60.4</c:v>
                </c:pt>
                <c:pt idx="147">
                  <c:v>-11.5</c:v>
                </c:pt>
                <c:pt idx="148">
                  <c:v>0</c:v>
                </c:pt>
                <c:pt idx="149">
                  <c:v>0</c:v>
                </c:pt>
                <c:pt idx="150">
                  <c:v>-31</c:v>
                </c:pt>
                <c:pt idx="151">
                  <c:v>-28.6</c:v>
                </c:pt>
                <c:pt idx="152">
                  <c:v>-40</c:v>
                </c:pt>
                <c:pt idx="153">
                  <c:v>-66.599999999999994</c:v>
                </c:pt>
                <c:pt idx="154">
                  <c:v>-18.399999999999999</c:v>
                </c:pt>
                <c:pt idx="155">
                  <c:v>-50</c:v>
                </c:pt>
                <c:pt idx="156">
                  <c:v>-39.799999999999997</c:v>
                </c:pt>
                <c:pt idx="157">
                  <c:v>16.7</c:v>
                </c:pt>
                <c:pt idx="158">
                  <c:v>-10</c:v>
                </c:pt>
                <c:pt idx="159">
                  <c:v>0</c:v>
                </c:pt>
                <c:pt idx="160">
                  <c:v>0</c:v>
                </c:pt>
                <c:pt idx="161">
                  <c:v>-10</c:v>
                </c:pt>
                <c:pt idx="162">
                  <c:v>-20</c:v>
                </c:pt>
                <c:pt idx="163">
                  <c:v>-65.3</c:v>
                </c:pt>
                <c:pt idx="164">
                  <c:v>-64.400000000000006</c:v>
                </c:pt>
                <c:pt idx="165">
                  <c:v>0</c:v>
                </c:pt>
                <c:pt idx="166">
                  <c:v>-23.5</c:v>
                </c:pt>
                <c:pt idx="167">
                  <c:v>-40.1</c:v>
                </c:pt>
                <c:pt idx="168">
                  <c:v>0</c:v>
                </c:pt>
                <c:pt idx="169">
                  <c:v>44.6</c:v>
                </c:pt>
                <c:pt idx="170">
                  <c:v>0</c:v>
                </c:pt>
                <c:pt idx="171">
                  <c:v>35</c:v>
                </c:pt>
                <c:pt idx="172">
                  <c:v>35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2.5</c:v>
                </c:pt>
                <c:pt idx="183">
                  <c:v>0</c:v>
                </c:pt>
                <c:pt idx="184">
                  <c:v>-10.6</c:v>
                </c:pt>
                <c:pt idx="185">
                  <c:v>10</c:v>
                </c:pt>
                <c:pt idx="186">
                  <c:v>4</c:v>
                </c:pt>
                <c:pt idx="187">
                  <c:v>0</c:v>
                </c:pt>
                <c:pt idx="188">
                  <c:v>0</c:v>
                </c:pt>
                <c:pt idx="189">
                  <c:v>20.5</c:v>
                </c:pt>
                <c:pt idx="190">
                  <c:v>40</c:v>
                </c:pt>
                <c:pt idx="191">
                  <c:v>2</c:v>
                </c:pt>
                <c:pt idx="192">
                  <c:v>10</c:v>
                </c:pt>
                <c:pt idx="193">
                  <c:v>10</c:v>
                </c:pt>
                <c:pt idx="194">
                  <c:v>29</c:v>
                </c:pt>
                <c:pt idx="195">
                  <c:v>14.5</c:v>
                </c:pt>
                <c:pt idx="196">
                  <c:v>10</c:v>
                </c:pt>
                <c:pt idx="197">
                  <c:v>10</c:v>
                </c:pt>
                <c:pt idx="198">
                  <c:v>-20</c:v>
                </c:pt>
                <c:pt idx="199">
                  <c:v>-20</c:v>
                </c:pt>
                <c:pt idx="200">
                  <c:v>30</c:v>
                </c:pt>
                <c:pt idx="201">
                  <c:v>0</c:v>
                </c:pt>
                <c:pt idx="202">
                  <c:v>0</c:v>
                </c:pt>
                <c:pt idx="203">
                  <c:v>-30</c:v>
                </c:pt>
                <c:pt idx="204">
                  <c:v>30</c:v>
                </c:pt>
                <c:pt idx="205">
                  <c:v>10</c:v>
                </c:pt>
                <c:pt idx="206">
                  <c:v>38.5</c:v>
                </c:pt>
                <c:pt idx="207">
                  <c:v>10</c:v>
                </c:pt>
                <c:pt idx="208">
                  <c:v>16.7</c:v>
                </c:pt>
                <c:pt idx="209">
                  <c:v>10</c:v>
                </c:pt>
                <c:pt idx="210">
                  <c:v>40</c:v>
                </c:pt>
                <c:pt idx="211">
                  <c:v>40</c:v>
                </c:pt>
                <c:pt idx="212">
                  <c:v>67.400000000000006</c:v>
                </c:pt>
                <c:pt idx="213">
                  <c:v>0</c:v>
                </c:pt>
                <c:pt idx="214">
                  <c:v>10</c:v>
                </c:pt>
                <c:pt idx="215">
                  <c:v>0</c:v>
                </c:pt>
                <c:pt idx="216">
                  <c:v>10</c:v>
                </c:pt>
                <c:pt idx="217">
                  <c:v>11</c:v>
                </c:pt>
                <c:pt idx="218">
                  <c:v>50</c:v>
                </c:pt>
                <c:pt idx="219">
                  <c:v>10</c:v>
                </c:pt>
                <c:pt idx="220">
                  <c:v>10</c:v>
                </c:pt>
                <c:pt idx="221">
                  <c:v>0</c:v>
                </c:pt>
                <c:pt idx="222">
                  <c:v>32.700000000000003</c:v>
                </c:pt>
                <c:pt idx="223">
                  <c:v>0</c:v>
                </c:pt>
                <c:pt idx="224">
                  <c:v>10</c:v>
                </c:pt>
                <c:pt idx="225">
                  <c:v>0</c:v>
                </c:pt>
                <c:pt idx="226">
                  <c:v>-60</c:v>
                </c:pt>
                <c:pt idx="227">
                  <c:v>-60</c:v>
                </c:pt>
                <c:pt idx="228">
                  <c:v>-5</c:v>
                </c:pt>
                <c:pt idx="229">
                  <c:v>40</c:v>
                </c:pt>
                <c:pt idx="230">
                  <c:v>5.3</c:v>
                </c:pt>
                <c:pt idx="231">
                  <c:v>85</c:v>
                </c:pt>
                <c:pt idx="232">
                  <c:v>60</c:v>
                </c:pt>
                <c:pt idx="233">
                  <c:v>72.099999999999994</c:v>
                </c:pt>
                <c:pt idx="234">
                  <c:v>50</c:v>
                </c:pt>
                <c:pt idx="235">
                  <c:v>45</c:v>
                </c:pt>
                <c:pt idx="236">
                  <c:v>10</c:v>
                </c:pt>
                <c:pt idx="237">
                  <c:v>-30</c:v>
                </c:pt>
                <c:pt idx="238">
                  <c:v>10</c:v>
                </c:pt>
                <c:pt idx="239">
                  <c:v>0</c:v>
                </c:pt>
                <c:pt idx="240">
                  <c:v>0</c:v>
                </c:pt>
                <c:pt idx="241">
                  <c:v>10</c:v>
                </c:pt>
                <c:pt idx="242">
                  <c:v>45.4</c:v>
                </c:pt>
                <c:pt idx="243">
                  <c:v>30.2</c:v>
                </c:pt>
                <c:pt idx="244">
                  <c:v>16</c:v>
                </c:pt>
                <c:pt idx="245">
                  <c:v>0</c:v>
                </c:pt>
                <c:pt idx="246">
                  <c:v>80</c:v>
                </c:pt>
                <c:pt idx="247">
                  <c:v>-80</c:v>
                </c:pt>
                <c:pt idx="248">
                  <c:v>-70.5</c:v>
                </c:pt>
                <c:pt idx="249">
                  <c:v>0</c:v>
                </c:pt>
                <c:pt idx="250">
                  <c:v>0</c:v>
                </c:pt>
                <c:pt idx="251">
                  <c:v>10</c:v>
                </c:pt>
                <c:pt idx="252">
                  <c:v>-24.3</c:v>
                </c:pt>
                <c:pt idx="253">
                  <c:v>-30</c:v>
                </c:pt>
                <c:pt idx="254">
                  <c:v>0</c:v>
                </c:pt>
                <c:pt idx="255">
                  <c:v>0</c:v>
                </c:pt>
                <c:pt idx="256">
                  <c:v>10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10</c:v>
                </c:pt>
                <c:pt idx="261">
                  <c:v>10</c:v>
                </c:pt>
                <c:pt idx="262">
                  <c:v>5</c:v>
                </c:pt>
                <c:pt idx="263">
                  <c:v>52.9</c:v>
                </c:pt>
                <c:pt idx="264">
                  <c:v>40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0.5</c:v>
                </c:pt>
                <c:pt idx="269">
                  <c:v>10</c:v>
                </c:pt>
                <c:pt idx="270">
                  <c:v>10</c:v>
                </c:pt>
                <c:pt idx="271">
                  <c:v>17.5</c:v>
                </c:pt>
                <c:pt idx="272">
                  <c:v>15</c:v>
                </c:pt>
                <c:pt idx="273">
                  <c:v>65</c:v>
                </c:pt>
                <c:pt idx="274">
                  <c:v>65</c:v>
                </c:pt>
                <c:pt idx="275">
                  <c:v>15</c:v>
                </c:pt>
                <c:pt idx="276">
                  <c:v>12</c:v>
                </c:pt>
                <c:pt idx="277">
                  <c:v>10</c:v>
                </c:pt>
                <c:pt idx="278">
                  <c:v>15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7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0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129.69999999999999</c:v>
                </c:pt>
                <c:pt idx="295">
                  <c:v>52</c:v>
                </c:pt>
                <c:pt idx="296">
                  <c:v>15</c:v>
                </c:pt>
                <c:pt idx="297">
                  <c:v>0</c:v>
                </c:pt>
                <c:pt idx="298">
                  <c:v>-79.5</c:v>
                </c:pt>
                <c:pt idx="299">
                  <c:v>-30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</c:v>
                </c:pt>
                <c:pt idx="306">
                  <c:v>15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15</c:v>
                </c:pt>
                <c:pt idx="312">
                  <c:v>43.4</c:v>
                </c:pt>
                <c:pt idx="313">
                  <c:v>0</c:v>
                </c:pt>
                <c:pt idx="314">
                  <c:v>15</c:v>
                </c:pt>
                <c:pt idx="315">
                  <c:v>45</c:v>
                </c:pt>
                <c:pt idx="316">
                  <c:v>15</c:v>
                </c:pt>
                <c:pt idx="317">
                  <c:v>11.5</c:v>
                </c:pt>
                <c:pt idx="318">
                  <c:v>0</c:v>
                </c:pt>
                <c:pt idx="319">
                  <c:v>15</c:v>
                </c:pt>
                <c:pt idx="320">
                  <c:v>15</c:v>
                </c:pt>
                <c:pt idx="321">
                  <c:v>0</c:v>
                </c:pt>
                <c:pt idx="322">
                  <c:v>15</c:v>
                </c:pt>
                <c:pt idx="323">
                  <c:v>15</c:v>
                </c:pt>
                <c:pt idx="324">
                  <c:v>0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0235032"/>
        <c:axId val="680249136"/>
      </c:barChart>
      <c:lineChart>
        <c:grouping val="standard"/>
        <c:varyColors val="0"/>
        <c:ser>
          <c:idx val="2"/>
          <c:order val="2"/>
          <c:tx>
            <c:strRef>
              <c:f>'B.5.1'!$D$1</c:f>
              <c:strCache>
                <c:ptCount val="1"/>
                <c:pt idx="0">
                  <c:v>FX purchase for reserves accumulation, USD mn</c:v>
                </c:pt>
              </c:strCache>
            </c:strRef>
          </c:tx>
          <c:spPr>
            <a:ln w="12700" cmpd="sng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'B.5.1'!$D$4:$D$333</c:f>
              <c:numCache>
                <c:formatCode>#,##0</c:formatCode>
                <c:ptCount val="330"/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1" formatCode="#\ ##0.0">
                  <c:v>15</c:v>
                </c:pt>
                <c:pt idx="272" formatCode="#\ ##0.0">
                  <c:v>15</c:v>
                </c:pt>
                <c:pt idx="273" formatCode="#\ ##0.0">
                  <c:v>15</c:v>
                </c:pt>
                <c:pt idx="274" formatCode="#\ ##0.0">
                  <c:v>15</c:v>
                </c:pt>
                <c:pt idx="275" formatCode="#\ ##0.0">
                  <c:v>15</c:v>
                </c:pt>
                <c:pt idx="276" formatCode="#\ ##0.0">
                  <c:v>15</c:v>
                </c:pt>
                <c:pt idx="277" formatCode="#\ ##0.0">
                  <c:v>15</c:v>
                </c:pt>
                <c:pt idx="278" formatCode="#\ ##0.0">
                  <c:v>15</c:v>
                </c:pt>
                <c:pt idx="279" formatCode="#\ ##0.0">
                  <c:v>15</c:v>
                </c:pt>
                <c:pt idx="280" formatCode="#\ ##0.0">
                  <c:v>15</c:v>
                </c:pt>
                <c:pt idx="281" formatCode="#\ ##0.0">
                  <c:v>15</c:v>
                </c:pt>
                <c:pt idx="282" formatCode="#\ ##0.0">
                  <c:v>15</c:v>
                </c:pt>
                <c:pt idx="283" formatCode="#\ ##0.0">
                  <c:v>15</c:v>
                </c:pt>
                <c:pt idx="284" formatCode="#\ ##0.0">
                  <c:v>15</c:v>
                </c:pt>
                <c:pt idx="285" formatCode="#\ ##0.0">
                  <c:v>15</c:v>
                </c:pt>
                <c:pt idx="286" formatCode="#\ ##0.0">
                  <c:v>15</c:v>
                </c:pt>
                <c:pt idx="287" formatCode="#\ ##0.0">
                  <c:v>15</c:v>
                </c:pt>
                <c:pt idx="288" formatCode="#\ ##0.0">
                  <c:v>15</c:v>
                </c:pt>
                <c:pt idx="289" formatCode="#\ ##0.0">
                  <c:v>15</c:v>
                </c:pt>
                <c:pt idx="290" formatCode="#\ ##0.0">
                  <c:v>15</c:v>
                </c:pt>
                <c:pt idx="291" formatCode="#\ ##0.0">
                  <c:v>15</c:v>
                </c:pt>
                <c:pt idx="292" formatCode="#\ ##0.0">
                  <c:v>15</c:v>
                </c:pt>
                <c:pt idx="293" formatCode="#\ ##0.0">
                  <c:v>15</c:v>
                </c:pt>
                <c:pt idx="294" formatCode="#\ ##0.0">
                  <c:v>15</c:v>
                </c:pt>
                <c:pt idx="295" formatCode="#\ ##0.0">
                  <c:v>15</c:v>
                </c:pt>
                <c:pt idx="296" formatCode="#\ ##0.0">
                  <c:v>15</c:v>
                </c:pt>
                <c:pt idx="297" formatCode="#\ ##0.0">
                  <c:v>15</c:v>
                </c:pt>
                <c:pt idx="298" formatCode="#\ ##0.0">
                  <c:v>15</c:v>
                </c:pt>
                <c:pt idx="299" formatCode="#\ ##0.0">
                  <c:v>15</c:v>
                </c:pt>
                <c:pt idx="300" formatCode="#\ ##0.0">
                  <c:v>15</c:v>
                </c:pt>
                <c:pt idx="301" formatCode="#\ ##0.0">
                  <c:v>15</c:v>
                </c:pt>
                <c:pt idx="302" formatCode="#\ ##0.0">
                  <c:v>15</c:v>
                </c:pt>
                <c:pt idx="303" formatCode="#\ ##0.0">
                  <c:v>15</c:v>
                </c:pt>
                <c:pt idx="304" formatCode="#\ ##0.0">
                  <c:v>15</c:v>
                </c:pt>
                <c:pt idx="305" formatCode="#\ ##0.0">
                  <c:v>15</c:v>
                </c:pt>
                <c:pt idx="306" formatCode="#\ ##0.0">
                  <c:v>15</c:v>
                </c:pt>
                <c:pt idx="307" formatCode="#\ ##0.0">
                  <c:v>15</c:v>
                </c:pt>
                <c:pt idx="308" formatCode="#\ ##0.0">
                  <c:v>15</c:v>
                </c:pt>
                <c:pt idx="309" formatCode="#\ ##0.0">
                  <c:v>15</c:v>
                </c:pt>
                <c:pt idx="310" formatCode="#\ ##0.0">
                  <c:v>15</c:v>
                </c:pt>
                <c:pt idx="311" formatCode="#\ ##0.0">
                  <c:v>15</c:v>
                </c:pt>
                <c:pt idx="312" formatCode="#\ ##0.0">
                  <c:v>15</c:v>
                </c:pt>
                <c:pt idx="313" formatCode="#\ ##0.0">
                  <c:v>15</c:v>
                </c:pt>
                <c:pt idx="314" formatCode="#\ ##0.0">
                  <c:v>15</c:v>
                </c:pt>
                <c:pt idx="315" formatCode="#\ ##0.0">
                  <c:v>15</c:v>
                </c:pt>
                <c:pt idx="316" formatCode="#\ ##0.0">
                  <c:v>15</c:v>
                </c:pt>
                <c:pt idx="317" formatCode="#\ ##0.0">
                  <c:v>15</c:v>
                </c:pt>
                <c:pt idx="318" formatCode="#\ ##0.0">
                  <c:v>15</c:v>
                </c:pt>
                <c:pt idx="319" formatCode="#\ ##0.0">
                  <c:v>15</c:v>
                </c:pt>
                <c:pt idx="320" formatCode="#\ ##0.0">
                  <c:v>15</c:v>
                </c:pt>
                <c:pt idx="321" formatCode="#\ ##0.0">
                  <c:v>15</c:v>
                </c:pt>
                <c:pt idx="322" formatCode="#\ ##0.0">
                  <c:v>15</c:v>
                </c:pt>
                <c:pt idx="323" formatCode="#\ ##0.0">
                  <c:v>15</c:v>
                </c:pt>
                <c:pt idx="324" formatCode="#\ ##0.0">
                  <c:v>15</c:v>
                </c:pt>
                <c:pt idx="325" formatCode="#\ ##0.0">
                  <c:v>15</c:v>
                </c:pt>
                <c:pt idx="326" formatCode="#\ ##0.0">
                  <c:v>15</c:v>
                </c:pt>
                <c:pt idx="327" formatCode="#\ ##0.0">
                  <c:v>15</c:v>
                </c:pt>
                <c:pt idx="328" formatCode="#\ ##0.0">
                  <c:v>15</c:v>
                </c:pt>
                <c:pt idx="329" formatCode="#\ ##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5032"/>
        <c:axId val="680249136"/>
      </c:lineChart>
      <c:lineChart>
        <c:grouping val="standard"/>
        <c:varyColors val="0"/>
        <c:ser>
          <c:idx val="0"/>
          <c:order val="0"/>
          <c:tx>
            <c:strRef>
              <c:f>'B.5.1'!$B$1</c:f>
              <c:strCache>
                <c:ptCount val="1"/>
                <c:pt idx="0">
                  <c:v>Monthly volatility of UAH/USD, % pa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'B.5.1'!$B$4:$B$333</c:f>
              <c:numCache>
                <c:formatCode>#\ ##0.0</c:formatCode>
                <c:ptCount val="330"/>
                <c:pt idx="0">
                  <c:v>5.3</c:v>
                </c:pt>
                <c:pt idx="1">
                  <c:v>5</c:v>
                </c:pt>
                <c:pt idx="2">
                  <c:v>5.5</c:v>
                </c:pt>
                <c:pt idx="3">
                  <c:v>5.5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5.5</c:v>
                </c:pt>
                <c:pt idx="11">
                  <c:v>5.0999999999999996</c:v>
                </c:pt>
                <c:pt idx="12">
                  <c:v>4.5</c:v>
                </c:pt>
                <c:pt idx="13">
                  <c:v>4.5</c:v>
                </c:pt>
                <c:pt idx="14">
                  <c:v>4.4000000000000004</c:v>
                </c:pt>
                <c:pt idx="15">
                  <c:v>4.4000000000000004</c:v>
                </c:pt>
                <c:pt idx="16">
                  <c:v>4.4000000000000004</c:v>
                </c:pt>
                <c:pt idx="17">
                  <c:v>4.8</c:v>
                </c:pt>
                <c:pt idx="18">
                  <c:v>5.7</c:v>
                </c:pt>
                <c:pt idx="19">
                  <c:v>6.9</c:v>
                </c:pt>
                <c:pt idx="20">
                  <c:v>7.5</c:v>
                </c:pt>
                <c:pt idx="21">
                  <c:v>7.8</c:v>
                </c:pt>
                <c:pt idx="22">
                  <c:v>7.5</c:v>
                </c:pt>
                <c:pt idx="23">
                  <c:v>7.3</c:v>
                </c:pt>
                <c:pt idx="24">
                  <c:v>7</c:v>
                </c:pt>
                <c:pt idx="25">
                  <c:v>7.8</c:v>
                </c:pt>
                <c:pt idx="26">
                  <c:v>8.4</c:v>
                </c:pt>
                <c:pt idx="27">
                  <c:v>8.1</c:v>
                </c:pt>
                <c:pt idx="28">
                  <c:v>7.8</c:v>
                </c:pt>
                <c:pt idx="29">
                  <c:v>7.9</c:v>
                </c:pt>
                <c:pt idx="30">
                  <c:v>7.6</c:v>
                </c:pt>
                <c:pt idx="31">
                  <c:v>7.5</c:v>
                </c:pt>
                <c:pt idx="32">
                  <c:v>7.5</c:v>
                </c:pt>
                <c:pt idx="33">
                  <c:v>8.5</c:v>
                </c:pt>
                <c:pt idx="34">
                  <c:v>8.4</c:v>
                </c:pt>
                <c:pt idx="35">
                  <c:v>8.6</c:v>
                </c:pt>
                <c:pt idx="36">
                  <c:v>8.5</c:v>
                </c:pt>
                <c:pt idx="37">
                  <c:v>8.8000000000000007</c:v>
                </c:pt>
                <c:pt idx="38">
                  <c:v>8.6999999999999993</c:v>
                </c:pt>
                <c:pt idx="39">
                  <c:v>8.3000000000000007</c:v>
                </c:pt>
                <c:pt idx="40">
                  <c:v>7.9</c:v>
                </c:pt>
                <c:pt idx="41">
                  <c:v>7.9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7.3</c:v>
                </c:pt>
                <c:pt idx="46">
                  <c:v>6.3</c:v>
                </c:pt>
                <c:pt idx="47">
                  <c:v>6.9</c:v>
                </c:pt>
                <c:pt idx="48">
                  <c:v>7.1</c:v>
                </c:pt>
                <c:pt idx="49">
                  <c:v>6.7</c:v>
                </c:pt>
                <c:pt idx="50">
                  <c:v>6.9</c:v>
                </c:pt>
                <c:pt idx="51">
                  <c:v>7.9</c:v>
                </c:pt>
                <c:pt idx="52">
                  <c:v>7.8</c:v>
                </c:pt>
                <c:pt idx="53">
                  <c:v>7.2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</c:v>
                </c:pt>
                <c:pt idx="58">
                  <c:v>7.1</c:v>
                </c:pt>
                <c:pt idx="59">
                  <c:v>7</c:v>
                </c:pt>
                <c:pt idx="60">
                  <c:v>7.2</c:v>
                </c:pt>
                <c:pt idx="61">
                  <c:v>7.4</c:v>
                </c:pt>
                <c:pt idx="62">
                  <c:v>7.8</c:v>
                </c:pt>
                <c:pt idx="63">
                  <c:v>7.9</c:v>
                </c:pt>
                <c:pt idx="64">
                  <c:v>8.1999999999999993</c:v>
                </c:pt>
                <c:pt idx="65">
                  <c:v>8.3000000000000007</c:v>
                </c:pt>
                <c:pt idx="66">
                  <c:v>8.5</c:v>
                </c:pt>
                <c:pt idx="67">
                  <c:v>7.8</c:v>
                </c:pt>
                <c:pt idx="68">
                  <c:v>7.5</c:v>
                </c:pt>
                <c:pt idx="69">
                  <c:v>7.5</c:v>
                </c:pt>
                <c:pt idx="70">
                  <c:v>7.4</c:v>
                </c:pt>
                <c:pt idx="71">
                  <c:v>6.8</c:v>
                </c:pt>
                <c:pt idx="72">
                  <c:v>6.6</c:v>
                </c:pt>
                <c:pt idx="73">
                  <c:v>6.5</c:v>
                </c:pt>
                <c:pt idx="74">
                  <c:v>6.4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6.7</c:v>
                </c:pt>
                <c:pt idx="80">
                  <c:v>6.5</c:v>
                </c:pt>
                <c:pt idx="81">
                  <c:v>6.2</c:v>
                </c:pt>
                <c:pt idx="82">
                  <c:v>5.4</c:v>
                </c:pt>
                <c:pt idx="83">
                  <c:v>5.0999999999999996</c:v>
                </c:pt>
                <c:pt idx="84">
                  <c:v>4.8</c:v>
                </c:pt>
                <c:pt idx="85">
                  <c:v>4.7</c:v>
                </c:pt>
                <c:pt idx="86">
                  <c:v>3.8</c:v>
                </c:pt>
                <c:pt idx="87">
                  <c:v>3.9</c:v>
                </c:pt>
                <c:pt idx="88">
                  <c:v>3.8</c:v>
                </c:pt>
                <c:pt idx="89">
                  <c:v>3.7</c:v>
                </c:pt>
                <c:pt idx="90">
                  <c:v>3.7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3.1</c:v>
                </c:pt>
                <c:pt idx="95">
                  <c:v>3</c:v>
                </c:pt>
                <c:pt idx="96">
                  <c:v>3</c:v>
                </c:pt>
                <c:pt idx="97">
                  <c:v>2.9</c:v>
                </c:pt>
                <c:pt idx="98">
                  <c:v>2.9</c:v>
                </c:pt>
                <c:pt idx="99">
                  <c:v>2.6</c:v>
                </c:pt>
                <c:pt idx="100">
                  <c:v>2.6</c:v>
                </c:pt>
                <c:pt idx="101">
                  <c:v>2.7</c:v>
                </c:pt>
                <c:pt idx="102">
                  <c:v>2.6</c:v>
                </c:pt>
                <c:pt idx="103">
                  <c:v>2.6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1.8</c:v>
                </c:pt>
                <c:pt idx="108">
                  <c:v>1.8</c:v>
                </c:pt>
                <c:pt idx="109">
                  <c:v>1.9</c:v>
                </c:pt>
                <c:pt idx="110">
                  <c:v>1.9</c:v>
                </c:pt>
                <c:pt idx="111">
                  <c:v>1.9</c:v>
                </c:pt>
                <c:pt idx="112">
                  <c:v>2.2999999999999998</c:v>
                </c:pt>
                <c:pt idx="113">
                  <c:v>2.6</c:v>
                </c:pt>
                <c:pt idx="114">
                  <c:v>2.5</c:v>
                </c:pt>
                <c:pt idx="115">
                  <c:v>2.7</c:v>
                </c:pt>
                <c:pt idx="116">
                  <c:v>2.7</c:v>
                </c:pt>
                <c:pt idx="117">
                  <c:v>3.7</c:v>
                </c:pt>
                <c:pt idx="118">
                  <c:v>3.8</c:v>
                </c:pt>
                <c:pt idx="119">
                  <c:v>3.8</c:v>
                </c:pt>
                <c:pt idx="120">
                  <c:v>3.8</c:v>
                </c:pt>
                <c:pt idx="121">
                  <c:v>3.8</c:v>
                </c:pt>
                <c:pt idx="122">
                  <c:v>4.2</c:v>
                </c:pt>
                <c:pt idx="123">
                  <c:v>4.4000000000000004</c:v>
                </c:pt>
                <c:pt idx="124">
                  <c:v>4.5</c:v>
                </c:pt>
                <c:pt idx="125">
                  <c:v>4.8</c:v>
                </c:pt>
                <c:pt idx="126">
                  <c:v>4.8</c:v>
                </c:pt>
                <c:pt idx="127">
                  <c:v>5.0999999999999996</c:v>
                </c:pt>
                <c:pt idx="128">
                  <c:v>5.2</c:v>
                </c:pt>
                <c:pt idx="129">
                  <c:v>5.2</c:v>
                </c:pt>
                <c:pt idx="130">
                  <c:v>5.2</c:v>
                </c:pt>
                <c:pt idx="131">
                  <c:v>5.2</c:v>
                </c:pt>
                <c:pt idx="132">
                  <c:v>5</c:v>
                </c:pt>
                <c:pt idx="133">
                  <c:v>4.8</c:v>
                </c:pt>
                <c:pt idx="134">
                  <c:v>4.8</c:v>
                </c:pt>
                <c:pt idx="135">
                  <c:v>4.7</c:v>
                </c:pt>
                <c:pt idx="136">
                  <c:v>5.2</c:v>
                </c:pt>
                <c:pt idx="137">
                  <c:v>4.7</c:v>
                </c:pt>
                <c:pt idx="138">
                  <c:v>4.5999999999999996</c:v>
                </c:pt>
                <c:pt idx="139">
                  <c:v>4.8</c:v>
                </c:pt>
                <c:pt idx="140">
                  <c:v>4.7</c:v>
                </c:pt>
                <c:pt idx="141">
                  <c:v>4.7</c:v>
                </c:pt>
                <c:pt idx="142">
                  <c:v>4.5999999999999996</c:v>
                </c:pt>
                <c:pt idx="143">
                  <c:v>4.3</c:v>
                </c:pt>
                <c:pt idx="144">
                  <c:v>4.4000000000000004</c:v>
                </c:pt>
                <c:pt idx="145">
                  <c:v>4.2</c:v>
                </c:pt>
                <c:pt idx="146">
                  <c:v>4.2</c:v>
                </c:pt>
                <c:pt idx="147">
                  <c:v>3.8</c:v>
                </c:pt>
                <c:pt idx="148">
                  <c:v>3.5</c:v>
                </c:pt>
                <c:pt idx="149">
                  <c:v>3.9</c:v>
                </c:pt>
                <c:pt idx="150">
                  <c:v>4.0999999999999996</c:v>
                </c:pt>
                <c:pt idx="151">
                  <c:v>4.3</c:v>
                </c:pt>
                <c:pt idx="152">
                  <c:v>4.4000000000000004</c:v>
                </c:pt>
                <c:pt idx="153">
                  <c:v>4.3</c:v>
                </c:pt>
                <c:pt idx="154">
                  <c:v>4.3</c:v>
                </c:pt>
                <c:pt idx="155">
                  <c:v>4.4000000000000004</c:v>
                </c:pt>
                <c:pt idx="156">
                  <c:v>4.5999999999999996</c:v>
                </c:pt>
                <c:pt idx="157">
                  <c:v>4.9000000000000004</c:v>
                </c:pt>
                <c:pt idx="158">
                  <c:v>6</c:v>
                </c:pt>
                <c:pt idx="159">
                  <c:v>6</c:v>
                </c:pt>
                <c:pt idx="160">
                  <c:v>6.1</c:v>
                </c:pt>
                <c:pt idx="161">
                  <c:v>6.2</c:v>
                </c:pt>
                <c:pt idx="162">
                  <c:v>6.2</c:v>
                </c:pt>
                <c:pt idx="163">
                  <c:v>6.3</c:v>
                </c:pt>
                <c:pt idx="164">
                  <c:v>6.3</c:v>
                </c:pt>
                <c:pt idx="165">
                  <c:v>6.4</c:v>
                </c:pt>
                <c:pt idx="166">
                  <c:v>6.5</c:v>
                </c:pt>
                <c:pt idx="167">
                  <c:v>6.5</c:v>
                </c:pt>
                <c:pt idx="168">
                  <c:v>6.6</c:v>
                </c:pt>
                <c:pt idx="169">
                  <c:v>6.4</c:v>
                </c:pt>
                <c:pt idx="170">
                  <c:v>7</c:v>
                </c:pt>
                <c:pt idx="171">
                  <c:v>6.9</c:v>
                </c:pt>
                <c:pt idx="172">
                  <c:v>7</c:v>
                </c:pt>
                <c:pt idx="173">
                  <c:v>7.2</c:v>
                </c:pt>
                <c:pt idx="174">
                  <c:v>7.2</c:v>
                </c:pt>
                <c:pt idx="175">
                  <c:v>7.3</c:v>
                </c:pt>
                <c:pt idx="176">
                  <c:v>6.8</c:v>
                </c:pt>
                <c:pt idx="177">
                  <c:v>6.3</c:v>
                </c:pt>
                <c:pt idx="178">
                  <c:v>5.6</c:v>
                </c:pt>
                <c:pt idx="179">
                  <c:v>5.6</c:v>
                </c:pt>
                <c:pt idx="180">
                  <c:v>5.3</c:v>
                </c:pt>
                <c:pt idx="181">
                  <c:v>5.3</c:v>
                </c:pt>
                <c:pt idx="182">
                  <c:v>5.3</c:v>
                </c:pt>
                <c:pt idx="183">
                  <c:v>4.9000000000000004</c:v>
                </c:pt>
                <c:pt idx="184">
                  <c:v>5</c:v>
                </c:pt>
                <c:pt idx="185">
                  <c:v>4.9000000000000004</c:v>
                </c:pt>
                <c:pt idx="186">
                  <c:v>4.9000000000000004</c:v>
                </c:pt>
                <c:pt idx="187">
                  <c:v>4.5999999999999996</c:v>
                </c:pt>
                <c:pt idx="188">
                  <c:v>4.5</c:v>
                </c:pt>
                <c:pt idx="189">
                  <c:v>4.4000000000000004</c:v>
                </c:pt>
                <c:pt idx="190">
                  <c:v>4.2</c:v>
                </c:pt>
                <c:pt idx="191">
                  <c:v>4.3</c:v>
                </c:pt>
                <c:pt idx="192">
                  <c:v>4.2</c:v>
                </c:pt>
                <c:pt idx="193">
                  <c:v>4</c:v>
                </c:pt>
                <c:pt idx="194">
                  <c:v>4</c:v>
                </c:pt>
                <c:pt idx="195">
                  <c:v>3.8</c:v>
                </c:pt>
                <c:pt idx="196">
                  <c:v>3.8</c:v>
                </c:pt>
                <c:pt idx="197">
                  <c:v>3.8</c:v>
                </c:pt>
                <c:pt idx="198">
                  <c:v>3.8</c:v>
                </c:pt>
                <c:pt idx="199">
                  <c:v>4.0999999999999996</c:v>
                </c:pt>
                <c:pt idx="200">
                  <c:v>4.4000000000000004</c:v>
                </c:pt>
                <c:pt idx="201">
                  <c:v>4.5999999999999996</c:v>
                </c:pt>
                <c:pt idx="202">
                  <c:v>4.7</c:v>
                </c:pt>
                <c:pt idx="203">
                  <c:v>4.7</c:v>
                </c:pt>
                <c:pt idx="204">
                  <c:v>4.8</c:v>
                </c:pt>
                <c:pt idx="205">
                  <c:v>4.5</c:v>
                </c:pt>
                <c:pt idx="206">
                  <c:v>4.5999999999999996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4.0999999999999996</c:v>
                </c:pt>
                <c:pt idx="211">
                  <c:v>4.2</c:v>
                </c:pt>
                <c:pt idx="212">
                  <c:v>4.3</c:v>
                </c:pt>
                <c:pt idx="213">
                  <c:v>4.3</c:v>
                </c:pt>
                <c:pt idx="214">
                  <c:v>4.3</c:v>
                </c:pt>
                <c:pt idx="215">
                  <c:v>4.3</c:v>
                </c:pt>
                <c:pt idx="216">
                  <c:v>4.2</c:v>
                </c:pt>
                <c:pt idx="217">
                  <c:v>4.2</c:v>
                </c:pt>
                <c:pt idx="218">
                  <c:v>4.3</c:v>
                </c:pt>
                <c:pt idx="219">
                  <c:v>4.0999999999999996</c:v>
                </c:pt>
                <c:pt idx="220">
                  <c:v>3.5</c:v>
                </c:pt>
                <c:pt idx="221">
                  <c:v>3.3</c:v>
                </c:pt>
                <c:pt idx="222">
                  <c:v>3.2</c:v>
                </c:pt>
                <c:pt idx="223">
                  <c:v>3</c:v>
                </c:pt>
                <c:pt idx="224">
                  <c:v>2.2999999999999998</c:v>
                </c:pt>
                <c:pt idx="225">
                  <c:v>2.5</c:v>
                </c:pt>
                <c:pt idx="226">
                  <c:v>2.9</c:v>
                </c:pt>
                <c:pt idx="227">
                  <c:v>4</c:v>
                </c:pt>
                <c:pt idx="228">
                  <c:v>4.5</c:v>
                </c:pt>
                <c:pt idx="229">
                  <c:v>4.7</c:v>
                </c:pt>
                <c:pt idx="230">
                  <c:v>5.2</c:v>
                </c:pt>
                <c:pt idx="231">
                  <c:v>5</c:v>
                </c:pt>
                <c:pt idx="232">
                  <c:v>4.9000000000000004</c:v>
                </c:pt>
                <c:pt idx="233">
                  <c:v>5.3</c:v>
                </c:pt>
                <c:pt idx="234">
                  <c:v>5.4</c:v>
                </c:pt>
                <c:pt idx="235">
                  <c:v>5.4</c:v>
                </c:pt>
                <c:pt idx="236">
                  <c:v>5.5</c:v>
                </c:pt>
                <c:pt idx="237">
                  <c:v>5.5</c:v>
                </c:pt>
                <c:pt idx="238">
                  <c:v>5.6</c:v>
                </c:pt>
                <c:pt idx="239">
                  <c:v>5.5</c:v>
                </c:pt>
                <c:pt idx="240">
                  <c:v>5.6</c:v>
                </c:pt>
                <c:pt idx="241">
                  <c:v>5.6</c:v>
                </c:pt>
                <c:pt idx="242">
                  <c:v>5.6</c:v>
                </c:pt>
                <c:pt idx="243">
                  <c:v>5.9</c:v>
                </c:pt>
                <c:pt idx="244">
                  <c:v>6.1</c:v>
                </c:pt>
                <c:pt idx="245">
                  <c:v>6.3</c:v>
                </c:pt>
                <c:pt idx="246">
                  <c:v>6.1</c:v>
                </c:pt>
                <c:pt idx="247">
                  <c:v>5.5</c:v>
                </c:pt>
                <c:pt idx="248">
                  <c:v>5.7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6.5</c:v>
                </c:pt>
                <c:pt idx="253">
                  <c:v>6.9</c:v>
                </c:pt>
                <c:pt idx="254">
                  <c:v>8</c:v>
                </c:pt>
                <c:pt idx="255">
                  <c:v>8</c:v>
                </c:pt>
                <c:pt idx="256">
                  <c:v>8.1</c:v>
                </c:pt>
                <c:pt idx="257">
                  <c:v>8.1999999999999993</c:v>
                </c:pt>
                <c:pt idx="258">
                  <c:v>8.4</c:v>
                </c:pt>
                <c:pt idx="259">
                  <c:v>8.5</c:v>
                </c:pt>
                <c:pt idx="260">
                  <c:v>8.8000000000000007</c:v>
                </c:pt>
                <c:pt idx="261">
                  <c:v>8.8000000000000007</c:v>
                </c:pt>
                <c:pt idx="262">
                  <c:v>8.8000000000000007</c:v>
                </c:pt>
                <c:pt idx="263">
                  <c:v>8.6</c:v>
                </c:pt>
                <c:pt idx="264">
                  <c:v>8.4</c:v>
                </c:pt>
                <c:pt idx="265">
                  <c:v>8.6</c:v>
                </c:pt>
                <c:pt idx="266">
                  <c:v>8.6</c:v>
                </c:pt>
                <c:pt idx="267">
                  <c:v>8.3000000000000007</c:v>
                </c:pt>
                <c:pt idx="268">
                  <c:v>8</c:v>
                </c:pt>
                <c:pt idx="269">
                  <c:v>7.5</c:v>
                </c:pt>
                <c:pt idx="270">
                  <c:v>7.5</c:v>
                </c:pt>
                <c:pt idx="271">
                  <c:v>7.5</c:v>
                </c:pt>
                <c:pt idx="272">
                  <c:v>7.4</c:v>
                </c:pt>
                <c:pt idx="273">
                  <c:v>7.2</c:v>
                </c:pt>
                <c:pt idx="274">
                  <c:v>6.1</c:v>
                </c:pt>
                <c:pt idx="275">
                  <c:v>6.4</c:v>
                </c:pt>
                <c:pt idx="276">
                  <c:v>5.9</c:v>
                </c:pt>
                <c:pt idx="277">
                  <c:v>5.8</c:v>
                </c:pt>
                <c:pt idx="278">
                  <c:v>6.4</c:v>
                </c:pt>
                <c:pt idx="279">
                  <c:v>5.9</c:v>
                </c:pt>
                <c:pt idx="280">
                  <c:v>6</c:v>
                </c:pt>
                <c:pt idx="281">
                  <c:v>6.1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6.1</c:v>
                </c:pt>
                <c:pt idx="286">
                  <c:v>5.9</c:v>
                </c:pt>
                <c:pt idx="287">
                  <c:v>5.9</c:v>
                </c:pt>
                <c:pt idx="288">
                  <c:v>5.9</c:v>
                </c:pt>
                <c:pt idx="289">
                  <c:v>5.9</c:v>
                </c:pt>
                <c:pt idx="290">
                  <c:v>5.9</c:v>
                </c:pt>
                <c:pt idx="291">
                  <c:v>6</c:v>
                </c:pt>
                <c:pt idx="292">
                  <c:v>5.8</c:v>
                </c:pt>
                <c:pt idx="293">
                  <c:v>5.6</c:v>
                </c:pt>
                <c:pt idx="294">
                  <c:v>5.0999999999999996</c:v>
                </c:pt>
                <c:pt idx="295">
                  <c:v>5.4</c:v>
                </c:pt>
                <c:pt idx="296">
                  <c:v>5.5</c:v>
                </c:pt>
                <c:pt idx="297">
                  <c:v>5.5</c:v>
                </c:pt>
                <c:pt idx="298">
                  <c:v>5</c:v>
                </c:pt>
                <c:pt idx="299">
                  <c:v>7.1</c:v>
                </c:pt>
                <c:pt idx="300">
                  <c:v>7</c:v>
                </c:pt>
                <c:pt idx="301">
                  <c:v>8.1</c:v>
                </c:pt>
                <c:pt idx="302">
                  <c:v>8.1</c:v>
                </c:pt>
                <c:pt idx="303">
                  <c:v>8.1</c:v>
                </c:pt>
                <c:pt idx="304">
                  <c:v>8.1</c:v>
                </c:pt>
                <c:pt idx="305">
                  <c:v>8.1</c:v>
                </c:pt>
                <c:pt idx="306">
                  <c:v>8.9</c:v>
                </c:pt>
                <c:pt idx="307">
                  <c:v>9</c:v>
                </c:pt>
                <c:pt idx="308">
                  <c:v>9.1</c:v>
                </c:pt>
                <c:pt idx="309">
                  <c:v>9.1999999999999993</c:v>
                </c:pt>
                <c:pt idx="310">
                  <c:v>9.4</c:v>
                </c:pt>
                <c:pt idx="311">
                  <c:v>9.1999999999999993</c:v>
                </c:pt>
                <c:pt idx="312">
                  <c:v>9.1999999999999993</c:v>
                </c:pt>
                <c:pt idx="313">
                  <c:v>9.6999999999999993</c:v>
                </c:pt>
                <c:pt idx="314">
                  <c:v>9.6999999999999993</c:v>
                </c:pt>
                <c:pt idx="315">
                  <c:v>8.9</c:v>
                </c:pt>
                <c:pt idx="316">
                  <c:v>9.5</c:v>
                </c:pt>
                <c:pt idx="317">
                  <c:v>9.6</c:v>
                </c:pt>
                <c:pt idx="318">
                  <c:v>9.6</c:v>
                </c:pt>
                <c:pt idx="319">
                  <c:v>8.5</c:v>
                </c:pt>
                <c:pt idx="320">
                  <c:v>8.5</c:v>
                </c:pt>
                <c:pt idx="321">
                  <c:v>7.7</c:v>
                </c:pt>
                <c:pt idx="322">
                  <c:v>7.6</c:v>
                </c:pt>
                <c:pt idx="323">
                  <c:v>7.6</c:v>
                </c:pt>
                <c:pt idx="324">
                  <c:v>7.6</c:v>
                </c:pt>
                <c:pt idx="325">
                  <c:v>7.8</c:v>
                </c:pt>
                <c:pt idx="326">
                  <c:v>6.9</c:v>
                </c:pt>
                <c:pt idx="327">
                  <c:v>6.9</c:v>
                </c:pt>
                <c:pt idx="328">
                  <c:v>6.8</c:v>
                </c:pt>
                <c:pt idx="32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C-45E5-AD49-459B952D31EB}"/>
            </c:ext>
          </c:extLst>
        </c:ser>
        <c:ser>
          <c:idx val="3"/>
          <c:order val="3"/>
          <c:tx>
            <c:strRef>
              <c:f>'B.5.1'!$E$1</c:f>
              <c:strCache>
                <c:ptCount val="1"/>
                <c:pt idx="0">
                  <c:v>New FX regulation comes into effect</c:v>
                </c:pt>
              </c:strCache>
            </c:strRef>
          </c:tx>
          <c:spPr>
            <a:ln w="12700" cmpd="sng">
              <a:solidFill>
                <a:srgbClr val="005591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0"/>
            <c:spPr>
              <a:ln w="12700">
                <a:solidFill>
                  <a:schemeClr val="accent3"/>
                </a:solidFill>
                <a:prstDash val="dash"/>
              </a:ln>
            </c:spPr>
          </c:errBars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'B.5.1'!$E$4:$E$333</c:f>
              <c:numCache>
                <c:formatCode>#,##0</c:formatCode>
                <c:ptCount val="330"/>
                <c:pt idx="275" formatCode="#\ ##0.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7128"/>
        <c:axId val="680146472"/>
      </c:lineChart>
      <c:dateAx>
        <c:axId val="6802350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249136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680249136"/>
        <c:scaling>
          <c:orientation val="minMax"/>
          <c:max val="15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\ 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235032"/>
        <c:crosses val="autoZero"/>
        <c:crossBetween val="between"/>
      </c:valAx>
      <c:valAx>
        <c:axId val="680146472"/>
        <c:scaling>
          <c:orientation val="minMax"/>
          <c:max val="15"/>
          <c:min val="-10"/>
        </c:scaling>
        <c:delete val="0"/>
        <c:axPos val="r"/>
        <c:numFmt formatCode="#\ 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0147128"/>
        <c:crosses val="max"/>
        <c:crossBetween val="between"/>
      </c:valAx>
      <c:dateAx>
        <c:axId val="680147128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68014647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310501849919358"/>
          <c:w val="0.97916666666666663"/>
          <c:h val="0.192771084337349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</xdr:col>
          <xdr:colOff>3362325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4</xdr:row>
      <xdr:rowOff>91440</xdr:rowOff>
    </xdr:from>
    <xdr:to>
      <xdr:col>7</xdr:col>
      <xdr:colOff>550428</xdr:colOff>
      <xdr:row>17</xdr:row>
      <xdr:rowOff>64195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426720"/>
          <a:ext cx="3042168" cy="2152075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137160</xdr:rowOff>
    </xdr:from>
    <xdr:to>
      <xdr:col>13</xdr:col>
      <xdr:colOff>472704</xdr:colOff>
      <xdr:row>17</xdr:row>
      <xdr:rowOff>109915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5020" y="472440"/>
          <a:ext cx="3048264" cy="21520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400048</xdr:colOff>
      <xdr:row>3</xdr:row>
      <xdr:rowOff>15874</xdr:rowOff>
    </xdr:from>
    <xdr:to>
      <xdr:col>13</xdr:col>
      <xdr:colOff>542923</xdr:colOff>
      <xdr:row>16</xdr:row>
      <xdr:rowOff>19049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109537</xdr:rowOff>
    </xdr:from>
    <xdr:to>
      <xdr:col>12</xdr:col>
      <xdr:colOff>600075</xdr:colOff>
      <xdr:row>14</xdr:row>
      <xdr:rowOff>122237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166687</xdr:rowOff>
    </xdr:from>
    <xdr:to>
      <xdr:col>14</xdr:col>
      <xdr:colOff>571500</xdr:colOff>
      <xdr:row>13</xdr:row>
      <xdr:rowOff>179387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176212</xdr:rowOff>
    </xdr:from>
    <xdr:to>
      <xdr:col>13</xdr:col>
      <xdr:colOff>104775</xdr:colOff>
      <xdr:row>14</xdr:row>
      <xdr:rowOff>188912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71437</xdr:rowOff>
    </xdr:from>
    <xdr:to>
      <xdr:col>12</xdr:col>
      <xdr:colOff>9525</xdr:colOff>
      <xdr:row>14</xdr:row>
      <xdr:rowOff>84137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0.16667</cdr:x>
      <cdr:y>0.77861</cdr:y>
    </cdr:from>
    <cdr:to>
      <cdr:x>0.28542</cdr:x>
      <cdr:y>0.82908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V="1">
          <a:off x="508000" y="1641475"/>
          <a:ext cx="361950" cy="10638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0.34479</cdr:x>
      <cdr:y>0.8012</cdr:y>
    </cdr:from>
    <cdr:to>
      <cdr:x>0.48854</cdr:x>
      <cdr:y>0.86428</cdr:y>
    </cdr:to>
    <cdr:cxnSp macro="">
      <cdr:nvCxnSpPr>
        <cdr:cNvPr id="3" name="Пряма зі стрілкою 2"/>
        <cdr:cNvCxnSpPr/>
      </cdr:nvCxnSpPr>
      <cdr:spPr>
        <a:xfrm xmlns:a="http://schemas.openxmlformats.org/drawingml/2006/main">
          <a:off x="1050925" y="1689100"/>
          <a:ext cx="438150" cy="132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0.58854</cdr:x>
      <cdr:y>0.4262</cdr:y>
    </cdr:from>
    <cdr:to>
      <cdr:x>0.73229</cdr:x>
      <cdr:y>0.48928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>
          <a:off x="1793875" y="898525"/>
          <a:ext cx="438150" cy="132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0.80729</cdr:x>
      <cdr:y>0.12349</cdr:y>
    </cdr:from>
    <cdr:to>
      <cdr:x>0.94167</cdr:x>
      <cdr:y>0.14873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2460625" y="260350"/>
          <a:ext cx="409590" cy="531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3</xdr:row>
      <xdr:rowOff>142875</xdr:rowOff>
    </xdr:from>
    <xdr:to>
      <xdr:col>11</xdr:col>
      <xdr:colOff>428625</xdr:colOff>
      <xdr:row>16</xdr:row>
      <xdr:rowOff>6350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2</xdr:row>
      <xdr:rowOff>166687</xdr:rowOff>
    </xdr:from>
    <xdr:to>
      <xdr:col>15</xdr:col>
      <xdr:colOff>561975</xdr:colOff>
      <xdr:row>13</xdr:row>
      <xdr:rowOff>179387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2</xdr:row>
      <xdr:rowOff>123825</xdr:rowOff>
    </xdr:from>
    <xdr:to>
      <xdr:col>9</xdr:col>
      <xdr:colOff>466725</xdr:colOff>
      <xdr:row>15</xdr:row>
      <xdr:rowOff>127000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24847</xdr:colOff>
      <xdr:row>3</xdr:row>
      <xdr:rowOff>41413</xdr:rowOff>
    </xdr:from>
    <xdr:to>
      <xdr:col>15</xdr:col>
      <xdr:colOff>3715</xdr:colOff>
      <xdr:row>18</xdr:row>
      <xdr:rowOff>160996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9</xdr:col>
      <xdr:colOff>264</xdr:colOff>
      <xdr:row>17</xdr:row>
      <xdr:rowOff>97719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502920"/>
          <a:ext cx="3048264" cy="21093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264</xdr:colOff>
      <xdr:row>17</xdr:row>
      <xdr:rowOff>97719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0" y="502920"/>
          <a:ext cx="3048264" cy="2109399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0.89745</cdr:x>
      <cdr:y>0.10249</cdr:y>
    </cdr:from>
    <cdr:to>
      <cdr:x>0.985</cdr:x>
      <cdr:y>0.1638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31330" y="266925"/>
          <a:ext cx="266452" cy="159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0.89745</cdr:x>
      <cdr:y>0.32439</cdr:y>
    </cdr:from>
    <cdr:to>
      <cdr:x>0.97215</cdr:x>
      <cdr:y>0.36573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731330" y="844826"/>
          <a:ext cx="227344" cy="107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0.89563</cdr:x>
      <cdr:y>0.15679</cdr:y>
    </cdr:from>
    <cdr:to>
      <cdr:x>0.98566</cdr:x>
      <cdr:y>0.19702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725791" y="408348"/>
          <a:ext cx="274000" cy="1047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18.5</a:t>
          </a:r>
          <a:endParaRPr lang="uk-UA" sz="750" b="1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0.89563</cdr:x>
      <cdr:y>0.21626</cdr:y>
    </cdr:from>
    <cdr:to>
      <cdr:x>0.97007</cdr:x>
      <cdr:y>0.27032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725791" y="563218"/>
          <a:ext cx="226553" cy="140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0.89432</cdr:x>
      <cdr:y>0.29577</cdr:y>
    </cdr:from>
    <cdr:to>
      <cdr:x>0.98188</cdr:x>
      <cdr:y>0.34029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721804" y="770283"/>
          <a:ext cx="266483" cy="115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DC4B64"/>
              </a:solidFill>
              <a:latin typeface="Arial" panose="020B0604020202020204" pitchFamily="34" charset="0"/>
              <a:cs typeface="Arial" panose="020B0604020202020204" pitchFamily="34" charset="0"/>
            </a:rPr>
            <a:t>16.5</a:t>
          </a:r>
          <a:endParaRPr lang="uk-UA" sz="750" b="1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0.8969</cdr:x>
      <cdr:y>0.18446</cdr:y>
    </cdr:from>
    <cdr:to>
      <cdr:x>0.96381</cdr:x>
      <cdr:y>0.23852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729656" y="480392"/>
          <a:ext cx="203636" cy="140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 b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 b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.0</a:t>
          </a:r>
          <a:endParaRPr lang="uk-UA" sz="750" b="1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0.89808</cdr:x>
      <cdr:y>0.24488</cdr:y>
    </cdr:from>
    <cdr:to>
      <cdr:x>0.96884</cdr:x>
      <cdr:y>0.29259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733247" y="637760"/>
          <a:ext cx="215363" cy="124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46AFEF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46AFEF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0.83828</cdr:x>
      <cdr:y>0.64903</cdr:y>
    </cdr:from>
    <cdr:to>
      <cdr:x>0.9264</cdr:x>
      <cdr:y>0.71631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37378" y="1654037"/>
          <a:ext cx="266700" cy="17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04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.1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11029</xdr:colOff>
      <xdr:row>2</xdr:row>
      <xdr:rowOff>156409</xdr:rowOff>
    </xdr:from>
    <xdr:to>
      <xdr:col>11</xdr:col>
      <xdr:colOff>10027</xdr:colOff>
      <xdr:row>15</xdr:row>
      <xdr:rowOff>133350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38100</xdr:rowOff>
    </xdr:from>
    <xdr:to>
      <xdr:col>17</xdr:col>
      <xdr:colOff>56654</xdr:colOff>
      <xdr:row>16</xdr:row>
      <xdr:rowOff>68007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200025"/>
          <a:ext cx="3066554" cy="218255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</xdr:row>
      <xdr:rowOff>28575</xdr:rowOff>
    </xdr:from>
    <xdr:to>
      <xdr:col>11</xdr:col>
      <xdr:colOff>599579</xdr:colOff>
      <xdr:row>16</xdr:row>
      <xdr:rowOff>58482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9550" y="190500"/>
          <a:ext cx="3066554" cy="218255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28575</xdr:rowOff>
    </xdr:from>
    <xdr:to>
      <xdr:col>11</xdr:col>
      <xdr:colOff>76200</xdr:colOff>
      <xdr:row>17</xdr:row>
      <xdr:rowOff>95250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12000</xdr:colOff>
      <xdr:row>17</xdr:row>
      <xdr:rowOff>66675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0.14671</cdr:x>
      <cdr:y>0.08419</cdr:y>
    </cdr:from>
    <cdr:to>
      <cdr:x>0.14671</cdr:x>
      <cdr:y>0.17104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47187" y="165724"/>
          <a:ext cx="0" cy="1709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0.19402</cdr:x>
      <cdr:y>0.0898</cdr:y>
    </cdr:from>
    <cdr:to>
      <cdr:x>0.4907</cdr:x>
      <cdr:y>0.21337</cdr:y>
    </cdr:to>
    <cdr:sp macro="" textlink="'2.6.6'!$F$1">
      <cdr:nvSpPr>
        <cdr:cNvPr id="6" name="Надпись 1"/>
        <cdr:cNvSpPr txBox="1"/>
      </cdr:nvSpPr>
      <cdr:spPr>
        <a:xfrm xmlns:a="http://schemas.openxmlformats.org/drawingml/2006/main">
          <a:off x="593713" y="209550"/>
          <a:ext cx="907840" cy="288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22C816-3524-48C6-B18D-19D07858A797}" type="TxLink">
            <a:rPr lang="ru-RU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appreciation</a:t>
          </a:fld>
          <a:endParaRPr lang="uk-UA" sz="75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74083</xdr:colOff>
      <xdr:row>3</xdr:row>
      <xdr:rowOff>10583</xdr:rowOff>
    </xdr:from>
    <xdr:to>
      <xdr:col>15</xdr:col>
      <xdr:colOff>416983</xdr:colOff>
      <xdr:row>19</xdr:row>
      <xdr:rowOff>105832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0.14269</cdr:x>
      <cdr:y>0.94012</cdr:y>
    </cdr:from>
    <cdr:to>
      <cdr:x>0.93019</cdr:x>
      <cdr:y>0.98434</cdr:y>
    </cdr:to>
    <cdr:sp macro="" textlink="'2.6.7'!$J$1">
      <cdr:nvSpPr>
        <cdr:cNvPr id="2" name="TextBox 1"/>
        <cdr:cNvSpPr txBox="1"/>
      </cdr:nvSpPr>
      <cdr:spPr>
        <a:xfrm xmlns:a="http://schemas.openxmlformats.org/drawingml/2006/main">
          <a:off x="435522" y="2596834"/>
          <a:ext cx="2403633" cy="12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DD920EFB-5087-4D72-ACD0-8573C801BABD}" type="TxLink">
            <a:rPr lang="uk-UA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Net liquidity management instruments**</a:t>
          </a:fld>
          <a:endParaRPr lang="uk-UA" sz="75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133349</xdr:rowOff>
    </xdr:from>
    <xdr:to>
      <xdr:col>12</xdr:col>
      <xdr:colOff>597617</xdr:colOff>
      <xdr:row>17</xdr:row>
      <xdr:rowOff>9525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6361</xdr:colOff>
      <xdr:row>15</xdr:row>
      <xdr:rowOff>119042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335280"/>
          <a:ext cx="3054361" cy="1963082"/>
        </a:xfrm>
        <a:prstGeom prst="rect">
          <a:avLst/>
        </a:prstGeom>
      </xdr:spPr>
    </xdr:pic>
    <xdr:clientData/>
  </xdr:twoCellAnchor>
  <xdr:twoCellAnchor editAs="oneCell">
    <xdr:from>
      <xdr:col>9</xdr:col>
      <xdr:colOff>525780</xdr:colOff>
      <xdr:row>4</xdr:row>
      <xdr:rowOff>68580</xdr:rowOff>
    </xdr:from>
    <xdr:to>
      <xdr:col>14</xdr:col>
      <xdr:colOff>532141</xdr:colOff>
      <xdr:row>16</xdr:row>
      <xdr:rowOff>19982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5080" y="403860"/>
          <a:ext cx="3054361" cy="1963082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0.16628</cdr:x>
      <cdr:y>0.15703</cdr:y>
    </cdr:from>
    <cdr:to>
      <cdr:x>0.36184</cdr:x>
      <cdr:y>0.22727</cdr:y>
    </cdr:to>
    <cdr:sp macro="" textlink="'2.6.8'!$B$1">
      <cdr:nvSpPr>
        <cdr:cNvPr id="2" name="TextBox 1"/>
        <cdr:cNvSpPr txBox="1"/>
      </cdr:nvSpPr>
      <cdr:spPr>
        <a:xfrm xmlns:a="http://schemas.openxmlformats.org/drawingml/2006/main">
          <a:off x="504825" y="361951"/>
          <a:ext cx="593724" cy="16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E7E3D68-F0E0-4602-95DB-FB712635A021}" type="TxLink">
            <a:rPr lang="uk-UA" sz="750" b="1" i="0" u="none" strike="noStrike">
              <a:solidFill>
                <a:srgbClr val="91C864"/>
              </a:solidFill>
              <a:latin typeface="Arial Cyr"/>
              <a:cs typeface="Arial Cyr"/>
            </a:rPr>
            <a:pPr algn="ctr"/>
            <a:t>M3, % yoy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28574</xdr:rowOff>
    </xdr:from>
    <xdr:to>
      <xdr:col>11</xdr:col>
      <xdr:colOff>552450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0.57325</cdr:x>
      <cdr:y>0.27553</cdr:y>
    </cdr:from>
    <cdr:to>
      <cdr:x>0.95938</cdr:x>
      <cdr:y>0.42679</cdr:y>
    </cdr:to>
    <cdr:sp macro="" textlink="'2.6.9'!$B$1">
      <cdr:nvSpPr>
        <cdr:cNvPr id="2" name="Прямокутник 1"/>
        <cdr:cNvSpPr/>
      </cdr:nvSpPr>
      <cdr:spPr>
        <a:xfrm xmlns:a="http://schemas.openxmlformats.org/drawingml/2006/main">
          <a:off x="1747266" y="582615"/>
          <a:ext cx="1176924" cy="319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683A11EA-9496-4270-BE62-16686748CABC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Total hryvnya NFC deposits,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3</xdr:row>
      <xdr:rowOff>47624</xdr:rowOff>
    </xdr:from>
    <xdr:to>
      <xdr:col>11</xdr:col>
      <xdr:colOff>600075</xdr:colOff>
      <xdr:row>16</xdr:row>
      <xdr:rowOff>66675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0.07813</cdr:x>
      <cdr:y>0.076</cdr:y>
    </cdr:from>
    <cdr:to>
      <cdr:x>0.50938</cdr:x>
      <cdr:y>0.2339</cdr:y>
    </cdr:to>
    <cdr:sp macro="" textlink="'2.6.10'!$B$1">
      <cdr:nvSpPr>
        <cdr:cNvPr id="2" name="TextBox 1"/>
        <cdr:cNvSpPr txBox="1"/>
      </cdr:nvSpPr>
      <cdr:spPr>
        <a:xfrm xmlns:a="http://schemas.openxmlformats.org/drawingml/2006/main">
          <a:off x="238125" y="161439"/>
          <a:ext cx="1314450" cy="3353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61969D85-2160-45DF-AFA0-4B69694DFC30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Total hryvnya HH deposits,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600075</xdr:colOff>
      <xdr:row>3</xdr:row>
      <xdr:rowOff>19049</xdr:rowOff>
    </xdr:from>
    <xdr:to>
      <xdr:col>10</xdr:col>
      <xdr:colOff>600075</xdr:colOff>
      <xdr:row>18</xdr:row>
      <xdr:rowOff>19049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0</xdr:rowOff>
    </xdr:from>
    <xdr:to>
      <xdr:col>12</xdr:col>
      <xdr:colOff>9525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0.125</cdr:x>
      <cdr:y>0.16204</cdr:y>
    </cdr:from>
    <cdr:to>
      <cdr:x>0.45625</cdr:x>
      <cdr:y>0.28319</cdr:y>
    </cdr:to>
    <cdr:sp macro="" textlink="'2.6.12'!$B$1">
      <cdr:nvSpPr>
        <cdr:cNvPr id="2" name="TextBox 1"/>
        <cdr:cNvSpPr txBox="1"/>
      </cdr:nvSpPr>
      <cdr:spPr>
        <a:xfrm xmlns:a="http://schemas.openxmlformats.org/drawingml/2006/main">
          <a:off x="381001" y="348815"/>
          <a:ext cx="1009649" cy="260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E23F5E0-14AA-435B-ABFE-E3C3B3A5C2F0}" type="TxLink">
            <a:rPr lang="en-US" sz="750" b="1" i="0" u="none" strike="noStrike" baseline="0">
              <a:solidFill>
                <a:srgbClr val="91C864"/>
              </a:solidFill>
              <a:effectLst/>
              <a:latin typeface="Arial Cyr"/>
              <a:ea typeface="+mn-ea"/>
              <a:cs typeface="Arial Cyr"/>
            </a:rPr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Total hryvnya HH loans,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4</xdr:row>
      <xdr:rowOff>129540</xdr:rowOff>
    </xdr:from>
    <xdr:to>
      <xdr:col>13</xdr:col>
      <xdr:colOff>7620</xdr:colOff>
      <xdr:row>18</xdr:row>
      <xdr:rowOff>22860</xdr:rowOff>
    </xdr:to>
    <xdr:graphicFrame macro="">
      <xdr:nvGraphicFramePr>
        <xdr:cNvPr id="4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38100</xdr:rowOff>
    </xdr:from>
    <xdr:to>
      <xdr:col>10</xdr:col>
      <xdr:colOff>3810</xdr:colOff>
      <xdr:row>17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85725</xdr:rowOff>
    </xdr:from>
    <xdr:to>
      <xdr:col>10</xdr:col>
      <xdr:colOff>638175</xdr:colOff>
      <xdr:row>16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9</xdr:col>
      <xdr:colOff>21166</xdr:colOff>
      <xdr:row>14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9</xdr:col>
      <xdr:colOff>12000</xdr:colOff>
      <xdr:row>13</xdr:row>
      <xdr:rowOff>134250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0.3484</cdr:x>
      <cdr:y>0.06988</cdr:y>
    </cdr:from>
    <cdr:to>
      <cdr:x>0.3484</cdr:x>
      <cdr:y>0.78416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068393" y="137913"/>
          <a:ext cx="0" cy="1409674"/>
        </a:xfrm>
        <a:prstGeom xmlns:a="http://schemas.openxmlformats.org/drawingml/2006/main" prst="line">
          <a:avLst/>
        </a:prstGeom>
        <a:ln xmlns:a="http://schemas.openxmlformats.org/drawingml/2006/main" w="12700" cap="sq" cmpd="sng">
          <a:solidFill>
            <a:schemeClr val="accent3"/>
          </a:solidFill>
          <a:prstDash val="dash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0.32941</cdr:x>
      <cdr:y>0.20446</cdr:y>
    </cdr:from>
    <cdr:to>
      <cdr:x>0.41469</cdr:x>
      <cdr:y>0.42464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007997" y="397470"/>
          <a:ext cx="260957" cy="42803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057D4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endParaRPr lang="uk-UA" sz="750" b="1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0.41664</cdr:x>
      <cdr:y>0.28908</cdr:y>
    </cdr:from>
    <cdr:to>
      <cdr:x>0.47936</cdr:x>
      <cdr:y>0.31864</cdr:y>
    </cdr:to>
    <cdr:cxnSp macro="">
      <cdr:nvCxnSpPr>
        <cdr:cNvPr id="7" name="Пряма зі стрілкою 6"/>
        <cdr:cNvCxnSpPr/>
      </cdr:nvCxnSpPr>
      <cdr:spPr>
        <a:xfrm xmlns:a="http://schemas.openxmlformats.org/drawingml/2006/main" flipH="1">
          <a:off x="1274912" y="561975"/>
          <a:ext cx="191938" cy="574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0.16187</cdr:x>
      <cdr:y>0.049</cdr:y>
    </cdr:from>
    <cdr:to>
      <cdr:x>0.61632</cdr:x>
      <cdr:y>0.28418</cdr:y>
    </cdr:to>
    <cdr:sp macro="" textlink="B.5.3!$M$1">
      <cdr:nvSpPr>
        <cdr:cNvPr id="8" name="TextBox 7"/>
        <cdr:cNvSpPr txBox="1"/>
      </cdr:nvSpPr>
      <cdr:spPr>
        <a:xfrm xmlns:a="http://schemas.openxmlformats.org/drawingml/2006/main">
          <a:off x="495307" y="95256"/>
          <a:ext cx="1390643" cy="45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20913195-58B3-4EFF-AB9D-35202DE4592D}" type="TxLink">
            <a:rPr lang="uk-UA" sz="750" b="1" i="0" u="none" strike="noStrike">
              <a:solidFill>
                <a:srgbClr val="057D46"/>
              </a:solidFill>
              <a:latin typeface="+mn-lt"/>
              <a:cs typeface="Arial Cyr"/>
            </a:rPr>
            <a:pPr algn="ctr"/>
            <a:t>A temporary increase of FX demand after new FX regulation comes into effect</a:t>
          </a:fld>
          <a:endParaRPr lang="uk-UA" sz="750" b="1">
            <a:solidFill>
              <a:srgbClr val="057D46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0.34863</cdr:x>
      <cdr:y>0.54877</cdr:y>
    </cdr:from>
    <cdr:to>
      <cdr:x>0.66302</cdr:x>
      <cdr:y>0.75945</cdr:y>
    </cdr:to>
    <cdr:sp macro="" textlink="B.5.3!$N$1">
      <cdr:nvSpPr>
        <cdr:cNvPr id="10" name="TextBox 9"/>
        <cdr:cNvSpPr txBox="1"/>
      </cdr:nvSpPr>
      <cdr:spPr>
        <a:xfrm xmlns:a="http://schemas.openxmlformats.org/drawingml/2006/main">
          <a:off x="1066819" y="1066809"/>
          <a:ext cx="962033" cy="4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CC2DDA1C-96E8-4C33-AD07-A600BC42B7A6}" type="TxLink">
            <a:rPr lang="uk-UA" sz="750" b="1" i="0" u="none" strike="noStrike">
              <a:solidFill>
                <a:srgbClr val="005591"/>
              </a:solidFill>
              <a:latin typeface="+mn-lt"/>
              <a:cs typeface="Arial Cyr"/>
            </a:rPr>
            <a:pPr algn="ctr"/>
            <a:t>New FX regulation comes into effect</a:t>
          </a:fld>
          <a:endParaRPr lang="uk-UA" sz="750" b="1">
            <a:solidFill>
              <a:srgbClr val="005591"/>
            </a:solidFill>
            <a:latin typeface="+mn-lt"/>
          </a:endParaRP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571499</xdr:colOff>
      <xdr:row>3</xdr:row>
      <xdr:rowOff>60960</xdr:rowOff>
    </xdr:from>
    <xdr:to>
      <xdr:col>16</xdr:col>
      <xdr:colOff>571499</xdr:colOff>
      <xdr:row>18</xdr:row>
      <xdr:rowOff>73660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3</xdr:row>
      <xdr:rowOff>83820</xdr:rowOff>
    </xdr:from>
    <xdr:to>
      <xdr:col>14</xdr:col>
      <xdr:colOff>365760</xdr:colOff>
      <xdr:row>18</xdr:row>
      <xdr:rowOff>96520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17</xdr:row>
      <xdr:rowOff>120650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43180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2</xdr:row>
      <xdr:rowOff>137160</xdr:rowOff>
    </xdr:from>
    <xdr:to>
      <xdr:col>16</xdr:col>
      <xdr:colOff>539761</xdr:colOff>
      <xdr:row>17</xdr:row>
      <xdr:rowOff>73362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472440"/>
          <a:ext cx="3054361" cy="242032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</xdr:row>
      <xdr:rowOff>30480</xdr:rowOff>
    </xdr:from>
    <xdr:to>
      <xdr:col>11</xdr:col>
      <xdr:colOff>228864</xdr:colOff>
      <xdr:row>16</xdr:row>
      <xdr:rowOff>100779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6200" y="533400"/>
          <a:ext cx="3048264" cy="2249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142875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556260</xdr:colOff>
      <xdr:row>1</xdr:row>
      <xdr:rowOff>0</xdr:rowOff>
    </xdr:from>
    <xdr:to>
      <xdr:col>10</xdr:col>
      <xdr:colOff>556524</xdr:colOff>
      <xdr:row>17</xdr:row>
      <xdr:rowOff>42879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4260" y="167640"/>
          <a:ext cx="3048264" cy="2389839"/>
        </a:xfrm>
        <a:prstGeom prst="rect">
          <a:avLst/>
        </a:prstGeom>
      </xdr:spPr>
    </xdr:pic>
    <xdr:clientData/>
  </xdr:twoCellAnchor>
  <xdr:twoCellAnchor editAs="oneCell">
    <xdr:from>
      <xdr:col>11</xdr:col>
      <xdr:colOff>129540</xdr:colOff>
      <xdr:row>3</xdr:row>
      <xdr:rowOff>45720</xdr:rowOff>
    </xdr:from>
    <xdr:to>
      <xdr:col>16</xdr:col>
      <xdr:colOff>129804</xdr:colOff>
      <xdr:row>17</xdr:row>
      <xdr:rowOff>88599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5140" y="213360"/>
          <a:ext cx="3048264" cy="2389839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3</xdr:row>
      <xdr:rowOff>30480</xdr:rowOff>
    </xdr:from>
    <xdr:to>
      <xdr:col>11</xdr:col>
      <xdr:colOff>103910</xdr:colOff>
      <xdr:row>17</xdr:row>
      <xdr:rowOff>73359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6640" y="198120"/>
          <a:ext cx="3212870" cy="2389839"/>
        </a:xfrm>
        <a:prstGeom prst="rect">
          <a:avLst/>
        </a:prstGeom>
      </xdr:spPr>
    </xdr:pic>
    <xdr:clientData/>
  </xdr:twoCellAnchor>
  <xdr:twoCellAnchor editAs="oneCell">
    <xdr:from>
      <xdr:col>11</xdr:col>
      <xdr:colOff>251460</xdr:colOff>
      <xdr:row>3</xdr:row>
      <xdr:rowOff>60960</xdr:rowOff>
    </xdr:from>
    <xdr:to>
      <xdr:col>16</xdr:col>
      <xdr:colOff>404137</xdr:colOff>
      <xdr:row>17</xdr:row>
      <xdr:rowOff>91646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7060" y="228600"/>
          <a:ext cx="3200677" cy="2377646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73660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4</xdr:row>
      <xdr:rowOff>98844</xdr:rowOff>
    </xdr:from>
    <xdr:to>
      <xdr:col>15</xdr:col>
      <xdr:colOff>1036965</xdr:colOff>
      <xdr:row>17</xdr:row>
      <xdr:rowOff>102019</xdr:rowOff>
    </xdr:to>
    <xdr:graphicFrame macro="">
      <xdr:nvGraphicFramePr>
        <xdr:cNvPr id="5" name="Диаграмма 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457200</xdr:colOff>
      <xdr:row>7</xdr:row>
      <xdr:rowOff>66675</xdr:rowOff>
    </xdr:from>
    <xdr:to>
      <xdr:col>20</xdr:col>
      <xdr:colOff>457200</xdr:colOff>
      <xdr:row>17</xdr:row>
      <xdr:rowOff>22225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5</xdr:row>
      <xdr:rowOff>133350</xdr:rowOff>
    </xdr:from>
    <xdr:to>
      <xdr:col>13</xdr:col>
      <xdr:colOff>571500</xdr:colOff>
      <xdr:row>16</xdr:row>
      <xdr:rowOff>146050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</xdr:colOff>
      <xdr:row>5</xdr:row>
      <xdr:rowOff>76200</xdr:rowOff>
    </xdr:from>
    <xdr:to>
      <xdr:col>9</xdr:col>
      <xdr:colOff>84084</xdr:colOff>
      <xdr:row>19</xdr:row>
      <xdr:rowOff>112983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2220" y="579120"/>
          <a:ext cx="3048264" cy="2383743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5</xdr:row>
      <xdr:rowOff>95250</xdr:rowOff>
    </xdr:from>
    <xdr:to>
      <xdr:col>10</xdr:col>
      <xdr:colOff>228600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0.10313</cdr:x>
      <cdr:y>0.77259</cdr:y>
    </cdr:from>
    <cdr:to>
      <cdr:x>0.35313</cdr:x>
      <cdr:y>0.77259</cdr:y>
    </cdr:to>
    <cdr:cxnSp macro="">
      <cdr:nvCxnSpPr>
        <cdr:cNvPr id="3" name="Пряма зі стрілкою 2"/>
        <cdr:cNvCxnSpPr/>
      </cdr:nvCxnSpPr>
      <cdr:spPr>
        <a:xfrm xmlns:a="http://schemas.openxmlformats.org/drawingml/2006/main" flipH="1">
          <a:off x="314325" y="1628775"/>
          <a:ext cx="762000" cy="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0.69688</cdr:x>
      <cdr:y>0.10843</cdr:y>
    </cdr:from>
    <cdr:to>
      <cdr:x>0.92813</cdr:x>
      <cdr:y>0.10843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2124075" y="228600"/>
          <a:ext cx="7048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</cdr:x>
      <cdr:y>0.04721</cdr:y>
    </cdr:from>
    <cdr:to>
      <cdr:x>0.74938</cdr:x>
      <cdr:y>0.21889</cdr:y>
    </cdr:to>
    <cdr:sp macro="" textlink="B.6.3!$M$7">
      <cdr:nvSpPr>
        <cdr:cNvPr id="7" name="TextBox 6"/>
        <cdr:cNvSpPr txBox="1"/>
      </cdr:nvSpPr>
      <cdr:spPr>
        <a:xfrm xmlns:a="http://schemas.openxmlformats.org/drawingml/2006/main">
          <a:off x="121935" y="99528"/>
          <a:ext cx="2162190" cy="361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F9EF3A2-B76B-4027-8A4C-72868AFB7DBA}" type="TxLink">
            <a:rPr lang="uk-UA" sz="700" b="0" i="0" u="none" strike="noStrike">
              <a:solidFill>
                <a:srgbClr val="FF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Max errors (the worst forecast)</a:t>
          </a:fld>
          <a:endParaRPr lang="uk-UA" sz="70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0.34375</cdr:x>
      <cdr:y>0.61898</cdr:y>
    </cdr:from>
    <cdr:to>
      <cdr:x>0.77188</cdr:x>
      <cdr:y>0.85843</cdr:y>
    </cdr:to>
    <cdr:sp macro="" textlink="B.6.3!$M$15">
      <cdr:nvSpPr>
        <cdr:cNvPr id="8" name="TextBox 7"/>
        <cdr:cNvSpPr txBox="1"/>
      </cdr:nvSpPr>
      <cdr:spPr>
        <a:xfrm xmlns:a="http://schemas.openxmlformats.org/drawingml/2006/main">
          <a:off x="1047765" y="1304935"/>
          <a:ext cx="1304910" cy="504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62283C-32CB-4E9B-9BF2-9ACA26C75031}" type="TxLink">
            <a:rPr lang="uk-UA" sz="700" b="0" i="0" u="none" strike="noStrike">
              <a:solidFill>
                <a:srgbClr val="00B050"/>
              </a:solidFill>
              <a:latin typeface="Arial"/>
              <a:cs typeface="Arial"/>
            </a:rPr>
            <a:pPr/>
            <a:t>Min errors (the best forecast)</a:t>
          </a:fld>
          <a:endParaRPr lang="uk-UA" sz="700">
            <a:solidFill>
              <a:srgbClr val="00B05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0.44063</cdr:x>
      <cdr:y>0.45181</cdr:y>
    </cdr:from>
    <cdr:to>
      <cdr:x>0.61563</cdr:x>
      <cdr:y>0.53765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>
          <a:off x="1343025" y="952504"/>
          <a:ext cx="533400" cy="1809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C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0.08125</cdr:x>
      <cdr:y>0.2756</cdr:y>
    </cdr:from>
    <cdr:to>
      <cdr:x>0.45313</cdr:x>
      <cdr:y>0.40211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247650" y="581025"/>
          <a:ext cx="11334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0.04687</cdr:x>
      <cdr:y>0.35693</cdr:y>
    </cdr:from>
    <cdr:to>
      <cdr:x>0.54375</cdr:x>
      <cdr:y>0.54217</cdr:y>
    </cdr:to>
    <cdr:sp macro="" textlink="B.6.3!$M$11">
      <cdr:nvSpPr>
        <cdr:cNvPr id="14" name="TextBox 13"/>
        <cdr:cNvSpPr txBox="1"/>
      </cdr:nvSpPr>
      <cdr:spPr>
        <a:xfrm xmlns:a="http://schemas.openxmlformats.org/drawingml/2006/main">
          <a:off x="142860" y="752482"/>
          <a:ext cx="1514490" cy="390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4E5A799-86C3-4A2D-AB90-8A80912B6C14}" type="TxLink">
            <a:rPr lang="uk-UA" sz="700" b="0" i="0" u="none" strike="noStrike">
              <a:solidFill>
                <a:srgbClr val="FFC000"/>
              </a:solidFill>
              <a:latin typeface="Arial"/>
              <a:cs typeface="Arial"/>
            </a:rPr>
            <a:pPr/>
            <a:t>Average error</a:t>
          </a:fld>
          <a:endParaRPr lang="uk-UA" sz="70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0.71089</cdr:x>
      <cdr:y>0.04673</cdr:y>
    </cdr:from>
    <cdr:to>
      <cdr:x>0.80396</cdr:x>
      <cdr:y>0.89097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2279650" y="95252"/>
          <a:ext cx="298450" cy="172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5</xdr:row>
      <xdr:rowOff>114300</xdr:rowOff>
    </xdr:from>
    <xdr:to>
      <xdr:col>13</xdr:col>
      <xdr:colOff>571500</xdr:colOff>
      <xdr:row>16</xdr:row>
      <xdr:rowOff>127000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228599</xdr:colOff>
      <xdr:row>6</xdr:row>
      <xdr:rowOff>161925</xdr:rowOff>
    </xdr:from>
    <xdr:to>
      <xdr:col>10</xdr:col>
      <xdr:colOff>333374</xdr:colOff>
      <xdr:row>17</xdr:row>
      <xdr:rowOff>174625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0.63854</cdr:x>
      <cdr:y>0.02861</cdr:y>
    </cdr:from>
    <cdr:to>
      <cdr:x>0.70997</cdr:x>
      <cdr:y>0.85392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2114551" y="58317"/>
          <a:ext cx="236532" cy="16822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57150</xdr:rowOff>
    </xdr:from>
    <xdr:to>
      <xdr:col>11</xdr:col>
      <xdr:colOff>9525</xdr:colOff>
      <xdr:row>17</xdr:row>
      <xdr:rowOff>69850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7</xdr:row>
      <xdr:rowOff>0</xdr:rowOff>
    </xdr:from>
    <xdr:to>
      <xdr:col>10</xdr:col>
      <xdr:colOff>285750</xdr:colOff>
      <xdr:row>18</xdr:row>
      <xdr:rowOff>12700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0.33229</cdr:x>
      <cdr:y>0.04669</cdr:y>
    </cdr:from>
    <cdr:to>
      <cdr:x>0.4099</cdr:x>
      <cdr:y>0.86293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1065571" y="95170"/>
          <a:ext cx="248879" cy="16637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3</xdr:row>
      <xdr:rowOff>104775</xdr:rowOff>
    </xdr:from>
    <xdr:to>
      <xdr:col>12</xdr:col>
      <xdr:colOff>400050</xdr:colOff>
      <xdr:row>17</xdr:row>
      <xdr:rowOff>85725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556260</xdr:colOff>
      <xdr:row>4</xdr:row>
      <xdr:rowOff>45720</xdr:rowOff>
    </xdr:from>
    <xdr:to>
      <xdr:col>8</xdr:col>
      <xdr:colOff>480324</xdr:colOff>
      <xdr:row>17</xdr:row>
      <xdr:rowOff>152598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7480" y="381000"/>
          <a:ext cx="3048264" cy="2286198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4</xdr:row>
      <xdr:rowOff>83820</xdr:rowOff>
    </xdr:from>
    <xdr:to>
      <xdr:col>14</xdr:col>
      <xdr:colOff>190764</xdr:colOff>
      <xdr:row>18</xdr:row>
      <xdr:rowOff>29155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6960" y="419100"/>
          <a:ext cx="3048264" cy="2292295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85725</xdr:rowOff>
    </xdr:from>
    <xdr:to>
      <xdr:col>11</xdr:col>
      <xdr:colOff>390525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406400</xdr:colOff>
      <xdr:row>3</xdr:row>
      <xdr:rowOff>127000</xdr:rowOff>
    </xdr:from>
    <xdr:to>
      <xdr:col>9</xdr:col>
      <xdr:colOff>387350</xdr:colOff>
      <xdr:row>16</xdr:row>
      <xdr:rowOff>44450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4</xdr:row>
      <xdr:rowOff>19050</xdr:rowOff>
    </xdr:from>
    <xdr:to>
      <xdr:col>8</xdr:col>
      <xdr:colOff>533400</xdr:colOff>
      <xdr:row>15</xdr:row>
      <xdr:rowOff>50800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85725</xdr:rowOff>
    </xdr:from>
    <xdr:to>
      <xdr:col>10</xdr:col>
      <xdr:colOff>409575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152400</xdr:rowOff>
    </xdr:from>
    <xdr:to>
      <xdr:col>11</xdr:col>
      <xdr:colOff>371475</xdr:colOff>
      <xdr:row>16</xdr:row>
      <xdr:rowOff>133350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12699</xdr:colOff>
      <xdr:row>3</xdr:row>
      <xdr:rowOff>6349</xdr:rowOff>
    </xdr:from>
    <xdr:to>
      <xdr:col>14</xdr:col>
      <xdr:colOff>25399</xdr:colOff>
      <xdr:row>20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634999</xdr:colOff>
      <xdr:row>3</xdr:row>
      <xdr:rowOff>149225</xdr:rowOff>
    </xdr:from>
    <xdr:to>
      <xdr:col>11</xdr:col>
      <xdr:colOff>406399</xdr:colOff>
      <xdr:row>17</xdr:row>
      <xdr:rowOff>56515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0.125</cdr:x>
      <cdr:y>0.08475</cdr:y>
    </cdr:from>
    <cdr:to>
      <cdr:x>0.125</cdr:x>
      <cdr:y>0.183</cdr:y>
    </cdr:to>
    <cdr:cxnSp macro="">
      <cdr:nvCxnSpPr>
        <cdr:cNvPr id="2" name="Прямая со стрелкой 3"/>
        <cdr:cNvCxnSpPr/>
      </cdr:nvCxnSpPr>
      <cdr:spPr>
        <a:xfrm xmlns:a="http://schemas.openxmlformats.org/drawingml/2006/main" flipV="1">
          <a:off x="381000" y="190500"/>
          <a:ext cx="0" cy="220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0.14917</cdr:x>
      <cdr:y>0.08701</cdr:y>
    </cdr:from>
    <cdr:to>
      <cdr:x>0.45444</cdr:x>
      <cdr:y>0.20954</cdr:y>
    </cdr:to>
    <cdr:sp macro="" textlink="">
      <cdr:nvSpPr>
        <cdr:cNvPr id="3" name="Надпись 1"/>
        <cdr:cNvSpPr txBox="1"/>
      </cdr:nvSpPr>
      <cdr:spPr>
        <a:xfrm xmlns:a="http://schemas.openxmlformats.org/drawingml/2006/main">
          <a:off x="454660" y="195580"/>
          <a:ext cx="930466" cy="275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appreciation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0</xdr:rowOff>
    </xdr:from>
    <xdr:to>
      <xdr:col>20</xdr:col>
      <xdr:colOff>619125</xdr:colOff>
      <xdr:row>15</xdr:row>
      <xdr:rowOff>76200</xdr:rowOff>
    </xdr:to>
    <xdr:graphicFrame macro="">
      <xdr:nvGraphicFramePr>
        <xdr:cNvPr id="3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8</xdr:row>
      <xdr:rowOff>47625</xdr:rowOff>
    </xdr:from>
    <xdr:to>
      <xdr:col>12</xdr:col>
      <xdr:colOff>38100</xdr:colOff>
      <xdr:row>23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555625</xdr:colOff>
      <xdr:row>3</xdr:row>
      <xdr:rowOff>104775</xdr:rowOff>
    </xdr:from>
    <xdr:to>
      <xdr:col>13</xdr:col>
      <xdr:colOff>568325</xdr:colOff>
      <xdr:row>19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</xdr:colOff>
      <xdr:row>3</xdr:row>
      <xdr:rowOff>82550</xdr:rowOff>
    </xdr:from>
    <xdr:to>
      <xdr:col>11</xdr:col>
      <xdr:colOff>558800</xdr:colOff>
      <xdr:row>18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4</xdr:row>
      <xdr:rowOff>47624</xdr:rowOff>
    </xdr:from>
    <xdr:to>
      <xdr:col>9</xdr:col>
      <xdr:colOff>590550</xdr:colOff>
      <xdr:row>17</xdr:row>
      <xdr:rowOff>104775</xdr:rowOff>
    </xdr:to>
    <xdr:graphicFrame macro="">
      <xdr:nvGraphicFramePr>
        <xdr:cNvPr id="2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57148</xdr:rowOff>
    </xdr:from>
    <xdr:to>
      <xdr:col>9</xdr:col>
      <xdr:colOff>590550</xdr:colOff>
      <xdr:row>16</xdr:row>
      <xdr:rowOff>152400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592747</xdr:colOff>
      <xdr:row>3</xdr:row>
      <xdr:rowOff>76200</xdr:rowOff>
    </xdr:from>
    <xdr:to>
      <xdr:col>8</xdr:col>
      <xdr:colOff>604747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0.06906</cdr:x>
      <cdr:y>0.04125</cdr:y>
    </cdr:from>
    <cdr:to>
      <cdr:x>0.425</cdr:x>
      <cdr:y>0.17797</cdr:y>
    </cdr:to>
    <cdr:sp macro="" textlink="'3.6.1'!$W$8">
      <cdr:nvSpPr>
        <cdr:cNvPr id="34" name="TextBox 1"/>
        <cdr:cNvSpPr txBox="1"/>
      </cdr:nvSpPr>
      <cdr:spPr>
        <a:xfrm xmlns:a="http://schemas.openxmlformats.org/drawingml/2006/main">
          <a:off x="210480" y="92722"/>
          <a:ext cx="1084935" cy="307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0.06209</cdr:x>
      <cdr:y>0.53336</cdr:y>
    </cdr:from>
    <cdr:to>
      <cdr:x>0.29492</cdr:x>
      <cdr:y>0.6664</cdr:y>
    </cdr:to>
    <cdr:sp macro="" textlink="'3.6.2'!$AE$12">
      <cdr:nvSpPr>
        <cdr:cNvPr id="34" name="TextBox 1"/>
        <cdr:cNvSpPr txBox="1"/>
      </cdr:nvSpPr>
      <cdr:spPr>
        <a:xfrm xmlns:a="http://schemas.openxmlformats.org/drawingml/2006/main">
          <a:off x="190501" y="1181069"/>
          <a:ext cx="714374" cy="294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6.2'!$AE$15">
      <cdr:nvSpPr>
        <cdr:cNvPr id="13" name="TextBox 1"/>
        <cdr:cNvSpPr txBox="1"/>
      </cdr:nvSpPr>
      <cdr:spPr>
        <a:xfrm xmlns:a="http://schemas.openxmlformats.org/drawingml/2006/main">
          <a:off x="904152" y="1704974"/>
          <a:ext cx="1683671" cy="2074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0.45295</cdr:x>
      <cdr:y>0.55084</cdr:y>
    </cdr:from>
    <cdr:to>
      <cdr:x>0.48731</cdr:x>
      <cdr:y>0.82174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1381125" y="1162050"/>
          <a:ext cx="104775" cy="5715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0.67712</cdr:x>
      <cdr:y>0.19776</cdr:y>
    </cdr:from>
    <cdr:to>
      <cdr:x>0.95886</cdr:x>
      <cdr:y>0.36224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2017418" y="412909"/>
          <a:ext cx="839422" cy="3434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ревальвація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0.68478</cdr:x>
      <cdr:y>0.17153</cdr:y>
    </cdr:from>
    <cdr:to>
      <cdr:x>0.84847</cdr:x>
      <cdr:y>0.17153</cdr:y>
    </cdr:to>
    <cdr:cxnSp macro="">
      <cdr:nvCxnSpPr>
        <cdr:cNvPr id="5" name="Прямая со стрелкой 4"/>
        <cdr:cNvCxnSpPr/>
      </cdr:nvCxnSpPr>
      <cdr:spPr>
        <a:xfrm xmlns:a="http://schemas.openxmlformats.org/drawingml/2006/main">
          <a:off x="2040255" y="358140"/>
          <a:ext cx="48768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548640</xdr:colOff>
      <xdr:row>5</xdr:row>
      <xdr:rowOff>7620</xdr:rowOff>
    </xdr:from>
    <xdr:to>
      <xdr:col>10</xdr:col>
      <xdr:colOff>236220</xdr:colOff>
      <xdr:row>18</xdr:row>
      <xdr:rowOff>76200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700" y="845820"/>
          <a:ext cx="3954780" cy="2247900"/>
        </a:xfrm>
        <a:prstGeom prst="rect">
          <a:avLst/>
        </a:prstGeom>
      </xdr:spPr>
    </xdr:pic>
    <xdr:clientData/>
  </xdr:twoCellAnchor>
  <xdr:twoCellAnchor>
    <xdr:from>
      <xdr:col>5</xdr:col>
      <xdr:colOff>525780</xdr:colOff>
      <xdr:row>5</xdr:row>
      <xdr:rowOff>91440</xdr:rowOff>
    </xdr:from>
    <xdr:to>
      <xdr:col>6</xdr:col>
      <xdr:colOff>195580</xdr:colOff>
      <xdr:row>16</xdr:row>
      <xdr:rowOff>144780</xdr:rowOff>
    </xdr:to>
    <xdr:sp macro="" textlink="">
      <xdr:nvSpPr>
        <xdr:cNvPr id="6" name="Овал 5"/>
        <xdr:cNvSpPr/>
      </xdr:nvSpPr>
      <xdr:spPr>
        <a:xfrm>
          <a:off x="3749040" y="929640"/>
          <a:ext cx="279400" cy="189738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16</xdr:col>
      <xdr:colOff>395378</xdr:colOff>
      <xdr:row>17</xdr:row>
      <xdr:rowOff>50800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333374</xdr:colOff>
      <xdr:row>4</xdr:row>
      <xdr:rowOff>145390</xdr:rowOff>
    </xdr:from>
    <xdr:to>
      <xdr:col>14</xdr:col>
      <xdr:colOff>1066800</xdr:colOff>
      <xdr:row>7</xdr:row>
      <xdr:rowOff>117355</xdr:rowOff>
    </xdr:to>
    <xdr:sp macro="" textlink="$S$7">
      <xdr:nvSpPr>
        <xdr:cNvPr id="4" name="Поле 2383"/>
        <xdr:cNvSpPr txBox="1"/>
      </xdr:nvSpPr>
      <xdr:spPr>
        <a:xfrm>
          <a:off x="7953374" y="793090"/>
          <a:ext cx="733426" cy="45774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fld id="{8EE8CBF4-FC22-450B-94B4-3DB782B78300}" type="TxLink">
            <a:rPr lang="en-US" sz="750" b="0" i="0" u="none" strike="noStrike">
              <a:solidFill>
                <a:schemeClr val="accent1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Monetary policy horizon</a:t>
          </a:fld>
          <a:endParaRPr lang="uk-UA" sz="750">
            <a:solidFill>
              <a:schemeClr val="accent1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1147762</xdr:colOff>
      <xdr:row>5</xdr:row>
      <xdr:rowOff>142875</xdr:rowOff>
    </xdr:from>
    <xdr:to>
      <xdr:col>14</xdr:col>
      <xdr:colOff>431680</xdr:colOff>
      <xdr:row>7</xdr:row>
      <xdr:rowOff>66136</xdr:rowOff>
    </xdr:to>
    <xdr:sp macro="" textlink="$S$4">
      <xdr:nvSpPr>
        <xdr:cNvPr id="6" name="Поле 2379"/>
        <xdr:cNvSpPr txBox="1"/>
      </xdr:nvSpPr>
      <xdr:spPr>
        <a:xfrm>
          <a:off x="7424737" y="952500"/>
          <a:ext cx="626943" cy="247111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200"/>
            </a:lnSpc>
            <a:spcAft>
              <a:spcPts val="1200"/>
            </a:spcAft>
          </a:pPr>
          <a:fld id="{5E2BAAD7-51C6-4AEA-A1F2-450C7A6563EB}" type="TxLink">
            <a:rPr lang="en-US" sz="750" b="0" i="0" u="none" strike="noStrike">
              <a:solidFill>
                <a:schemeClr val="accent1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chemeClr val="accent1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</xdr:row>
      <xdr:rowOff>83820</xdr:rowOff>
    </xdr:from>
    <xdr:to>
      <xdr:col>11</xdr:col>
      <xdr:colOff>38100</xdr:colOff>
      <xdr:row>18</xdr:row>
      <xdr:rowOff>106680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4640" y="754380"/>
          <a:ext cx="4267200" cy="2369820"/>
        </a:xfrm>
        <a:prstGeom prst="rect">
          <a:avLst/>
        </a:prstGeom>
      </xdr:spPr>
    </xdr:pic>
    <xdr:clientData/>
  </xdr:twoCellAnchor>
  <xdr:twoCellAnchor>
    <xdr:from>
      <xdr:col>6</xdr:col>
      <xdr:colOff>464820</xdr:colOff>
      <xdr:row>4</xdr:row>
      <xdr:rowOff>121920</xdr:rowOff>
    </xdr:from>
    <xdr:to>
      <xdr:col>7</xdr:col>
      <xdr:colOff>274320</xdr:colOff>
      <xdr:row>16</xdr:row>
      <xdr:rowOff>121920</xdr:rowOff>
    </xdr:to>
    <xdr:sp macro="" textlink="">
      <xdr:nvSpPr>
        <xdr:cNvPr id="6" name="Овал 5"/>
        <xdr:cNvSpPr/>
      </xdr:nvSpPr>
      <xdr:spPr>
        <a:xfrm>
          <a:off x="4480560" y="792480"/>
          <a:ext cx="419100" cy="201168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579120</xdr:colOff>
      <xdr:row>3</xdr:row>
      <xdr:rowOff>76200</xdr:rowOff>
    </xdr:from>
    <xdr:to>
      <xdr:col>10</xdr:col>
      <xdr:colOff>502920</xdr:colOff>
      <xdr:row>16</xdr:row>
      <xdr:rowOff>5080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87630</xdr:rowOff>
    </xdr:from>
    <xdr:to>
      <xdr:col>12</xdr:col>
      <xdr:colOff>472440</xdr:colOff>
      <xdr:row>16</xdr:row>
      <xdr:rowOff>16510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3175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17930</xdr:colOff>
      <xdr:row>3</xdr:row>
      <xdr:rowOff>59951</xdr:rowOff>
    </xdr:from>
    <xdr:to>
      <xdr:col>11</xdr:col>
      <xdr:colOff>17930</xdr:colOff>
      <xdr:row>16</xdr:row>
      <xdr:rowOff>63126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11</xdr:col>
      <xdr:colOff>604835</xdr:colOff>
      <xdr:row>18</xdr:row>
      <xdr:rowOff>15875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128866</xdr:colOff>
      <xdr:row>4</xdr:row>
      <xdr:rowOff>96370</xdr:rowOff>
    </xdr:from>
    <xdr:to>
      <xdr:col>13</xdr:col>
      <xdr:colOff>128866</xdr:colOff>
      <xdr:row>17</xdr:row>
      <xdr:rowOff>36899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168091</xdr:colOff>
      <xdr:row>4</xdr:row>
      <xdr:rowOff>118782</xdr:rowOff>
    </xdr:from>
    <xdr:to>
      <xdr:col>13</xdr:col>
      <xdr:colOff>448236</xdr:colOff>
      <xdr:row>16</xdr:row>
      <xdr:rowOff>193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3</xdr:col>
      <xdr:colOff>0</xdr:colOff>
      <xdr:row>30</xdr:row>
      <xdr:rowOff>0</xdr:rowOff>
    </xdr:to>
    <xdr:graphicFrame macro="">
      <xdr:nvGraphicFramePr>
        <xdr:cNvPr id="2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503187</xdr:colOff>
      <xdr:row>4</xdr:row>
      <xdr:rowOff>143356</xdr:rowOff>
    </xdr:from>
    <xdr:to>
      <xdr:col>12</xdr:col>
      <xdr:colOff>503189</xdr:colOff>
      <xdr:row>18</xdr:row>
      <xdr:rowOff>124306</xdr:rowOff>
    </xdr:to>
    <xdr:graphicFrame macro="">
      <xdr:nvGraphicFramePr>
        <xdr:cNvPr id="13" name="Діагра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0.32456</cdr:x>
      <cdr:y>0.90248</cdr:y>
    </cdr:from>
    <cdr:to>
      <cdr:x>0.36372</cdr:x>
      <cdr:y>0.90248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448065" y="1900492"/>
          <a:ext cx="174718" cy="0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0.43938</cdr:x>
      <cdr:y>0.0326</cdr:y>
    </cdr:from>
    <cdr:to>
      <cdr:x>0.43938</cdr:x>
      <cdr:y>0.6993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>
          <a:off x="1960738" y="68725"/>
          <a:ext cx="0" cy="14055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0.44144</cdr:x>
      <cdr:y>0.26064</cdr:y>
    </cdr:from>
    <cdr:to>
      <cdr:x>0.51609</cdr:x>
      <cdr:y>0.26127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1969931" y="549479"/>
          <a:ext cx="333130" cy="13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0.56627</cdr:x>
      <cdr:y>0.0344</cdr:y>
    </cdr:from>
    <cdr:to>
      <cdr:x>0.56627</cdr:x>
      <cdr:y>0.70382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527018" y="72515"/>
          <a:ext cx="0" cy="14112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0.69467</cdr:x>
      <cdr:y>0.04113</cdr:y>
    </cdr:from>
    <cdr:to>
      <cdr:x>0.69467</cdr:x>
      <cdr:y>0.70783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>
          <a:off x="3099981" y="86708"/>
          <a:ext cx="0" cy="14055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0.57407</cdr:x>
      <cdr:y>0.25387</cdr:y>
    </cdr:from>
    <cdr:to>
      <cdr:x>0.69001</cdr:x>
      <cdr:y>0.25449</cdr:y>
    </cdr:to>
    <cdr:cxnSp macro="">
      <cdr:nvCxnSpPr>
        <cdr:cNvPr id="8" name="Пряма зі стрілкою 7"/>
        <cdr:cNvCxnSpPr/>
      </cdr:nvCxnSpPr>
      <cdr:spPr>
        <a:xfrm xmlns:a="http://schemas.openxmlformats.org/drawingml/2006/main">
          <a:off x="2561828" y="535213"/>
          <a:ext cx="517388" cy="13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</xdr:row>
      <xdr:rowOff>47625</xdr:rowOff>
    </xdr:from>
    <xdr:to>
      <xdr:col>15</xdr:col>
      <xdr:colOff>600075</xdr:colOff>
      <xdr:row>12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523875</xdr:colOff>
      <xdr:row>3</xdr:row>
      <xdr:rowOff>114300</xdr:rowOff>
    </xdr:from>
    <xdr:to>
      <xdr:col>12</xdr:col>
      <xdr:colOff>523875</xdr:colOff>
      <xdr:row>12</xdr:row>
      <xdr:rowOff>66675</xdr:rowOff>
    </xdr:to>
    <xdr:cxnSp macro="">
      <xdr:nvCxnSpPr>
        <xdr:cNvPr id="3" name="Пряма сполучна лінія 2"/>
        <xdr:cNvCxnSpPr/>
      </xdr:nvCxnSpPr>
      <xdr:spPr>
        <a:xfrm>
          <a:off x="7839075" y="657225"/>
          <a:ext cx="0" cy="1581150"/>
        </a:xfrm>
        <a:prstGeom prst="line">
          <a:avLst/>
        </a:prstGeom>
        <a:ln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66675</xdr:colOff>
      <xdr:row>14</xdr:row>
      <xdr:rowOff>90488</xdr:rowOff>
    </xdr:from>
    <xdr:to>
      <xdr:col>15</xdr:col>
      <xdr:colOff>552450</xdr:colOff>
      <xdr:row>16</xdr:row>
      <xdr:rowOff>66675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2</xdr:row>
      <xdr:rowOff>123826</xdr:rowOff>
    </xdr:from>
    <xdr:to>
      <xdr:col>13</xdr:col>
      <xdr:colOff>590550</xdr:colOff>
      <xdr:row>18</xdr:row>
      <xdr:rowOff>152400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4</xdr:row>
      <xdr:rowOff>14287</xdr:rowOff>
    </xdr:from>
    <xdr:to>
      <xdr:col>12</xdr:col>
      <xdr:colOff>57150</xdr:colOff>
      <xdr:row>18</xdr:row>
      <xdr:rowOff>134937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16</xdr:row>
      <xdr:rowOff>31749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38100</xdr:rowOff>
    </xdr:from>
    <xdr:to>
      <xdr:col>12</xdr:col>
      <xdr:colOff>600075</xdr:colOff>
      <xdr:row>17</xdr:row>
      <xdr:rowOff>19050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2</xdr:row>
      <xdr:rowOff>152400</xdr:rowOff>
    </xdr:from>
    <xdr:to>
      <xdr:col>13</xdr:col>
      <xdr:colOff>19050</xdr:colOff>
      <xdr:row>18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595312</xdr:colOff>
      <xdr:row>2</xdr:row>
      <xdr:rowOff>128587</xdr:rowOff>
    </xdr:from>
    <xdr:to>
      <xdr:col>10</xdr:col>
      <xdr:colOff>595312</xdr:colOff>
      <xdr:row>17</xdr:row>
      <xdr:rowOff>87312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15</xdr:row>
      <xdr:rowOff>187325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4</xdr:row>
      <xdr:rowOff>129540</xdr:rowOff>
    </xdr:from>
    <xdr:to>
      <xdr:col>15</xdr:col>
      <xdr:colOff>152664</xdr:colOff>
      <xdr:row>18</xdr:row>
      <xdr:rowOff>32199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800100"/>
          <a:ext cx="3048264" cy="2249619"/>
        </a:xfrm>
        <a:prstGeom prst="rect">
          <a:avLst/>
        </a:prstGeom>
      </xdr:spPr>
    </xdr:pic>
    <xdr:clientData/>
  </xdr:twoCellAnchor>
  <xdr:twoCellAnchor editAs="oneCell">
    <xdr:from>
      <xdr:col>4</xdr:col>
      <xdr:colOff>525780</xdr:colOff>
      <xdr:row>4</xdr:row>
      <xdr:rowOff>121920</xdr:rowOff>
    </xdr:from>
    <xdr:to>
      <xdr:col>9</xdr:col>
      <xdr:colOff>519948</xdr:colOff>
      <xdr:row>18</xdr:row>
      <xdr:rowOff>18482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4180" y="792480"/>
          <a:ext cx="3042168" cy="224352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</xdr:colOff>
      <xdr:row>1</xdr:row>
      <xdr:rowOff>0</xdr:rowOff>
    </xdr:from>
    <xdr:to>
      <xdr:col>17</xdr:col>
      <xdr:colOff>4762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33337</xdr:rowOff>
    </xdr:from>
    <xdr:to>
      <xdr:col>14</xdr:col>
      <xdr:colOff>19050</xdr:colOff>
      <xdr:row>17</xdr:row>
      <xdr:rowOff>153987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9525</xdr:rowOff>
    </xdr:from>
    <xdr:to>
      <xdr:col>11</xdr:col>
      <xdr:colOff>19050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2</xdr:row>
      <xdr:rowOff>133349</xdr:rowOff>
    </xdr:from>
    <xdr:to>
      <xdr:col>13</xdr:col>
      <xdr:colOff>14287</xdr:colOff>
      <xdr:row>16</xdr:row>
      <xdr:rowOff>3174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1</xdr:row>
      <xdr:rowOff>0</xdr:rowOff>
    </xdr:from>
    <xdr:to>
      <xdr:col>12</xdr:col>
      <xdr:colOff>595312</xdr:colOff>
      <xdr:row>18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61912</xdr:rowOff>
    </xdr:from>
    <xdr:to>
      <xdr:col>13</xdr:col>
      <xdr:colOff>33337</xdr:colOff>
      <xdr:row>17</xdr:row>
      <xdr:rowOff>42862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14</xdr:row>
      <xdr:rowOff>22225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57150</xdr:rowOff>
    </xdr:from>
    <xdr:to>
      <xdr:col>9</xdr:col>
      <xdr:colOff>571500</xdr:colOff>
      <xdr:row>15</xdr:row>
      <xdr:rowOff>153670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10</xdr:col>
      <xdr:colOff>593139</xdr:colOff>
      <xdr:row>18</xdr:row>
      <xdr:rowOff>88462</xdr:rowOff>
    </xdr:to>
    <xdr:graphicFrame macro="">
      <xdr:nvGraphicFramePr>
        <xdr:cNvPr id="9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0.06025</cdr:x>
      <cdr:y>0</cdr:y>
    </cdr:from>
    <cdr:to>
      <cdr:x>0.06025</cdr:x>
      <cdr:y>0</cdr:y>
    </cdr:to>
    <cdr:sp macro="" textlink="">
      <cdr:nvSpPr>
        <cdr:cNvPr id="3645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927" y="0"/>
          <a:ext cx="3736927" cy="654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Unemployment of population * (ILO methodology) aged 15-70, of the economically active population in the respective age group</a:t>
          </a:r>
          <a:endParaRPr lang="uk-UA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14</xdr:col>
      <xdr:colOff>600635</xdr:colOff>
      <xdr:row>18</xdr:row>
      <xdr:rowOff>43703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0</xdr:colOff>
      <xdr:row>17</xdr:row>
      <xdr:rowOff>142875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11723</xdr:colOff>
      <xdr:row>18</xdr:row>
      <xdr:rowOff>119893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596348</xdr:colOff>
      <xdr:row>18</xdr:row>
      <xdr:rowOff>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13</xdr:col>
      <xdr:colOff>591376</xdr:colOff>
      <xdr:row>18</xdr:row>
      <xdr:rowOff>15402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1</xdr:rowOff>
    </xdr:from>
    <xdr:to>
      <xdr:col>14</xdr:col>
      <xdr:colOff>0</xdr:colOff>
      <xdr:row>18</xdr:row>
      <xdr:rowOff>120651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29</xdr:col>
      <xdr:colOff>473994</xdr:colOff>
      <xdr:row>31</xdr:row>
      <xdr:rowOff>108806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58618" y="627529"/>
          <a:ext cx="8340523" cy="43446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15</xdr:col>
      <xdr:colOff>207554</xdr:colOff>
      <xdr:row>31</xdr:row>
      <xdr:rowOff>117496</xdr:rowOff>
    </xdr:to>
    <xdr:pic>
      <xdr:nvPicPr>
        <xdr:cNvPr id="7" name="Рисунок 6"/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971" y="627529"/>
          <a:ext cx="8074083" cy="43533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</xdr:colOff>
      <xdr:row>3</xdr:row>
      <xdr:rowOff>7620</xdr:rowOff>
    </xdr:from>
    <xdr:to>
      <xdr:col>14</xdr:col>
      <xdr:colOff>22860</xdr:colOff>
      <xdr:row>16</xdr:row>
      <xdr:rowOff>76200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3312</xdr:colOff>
      <xdr:row>4</xdr:row>
      <xdr:rowOff>0</xdr:rowOff>
    </xdr:from>
    <xdr:to>
      <xdr:col>13</xdr:col>
      <xdr:colOff>3312</xdr:colOff>
      <xdr:row>17</xdr:row>
      <xdr:rowOff>3175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8</xdr:col>
      <xdr:colOff>582386</xdr:colOff>
      <xdr:row>16</xdr:row>
      <xdr:rowOff>120197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0.03053</cdr:x>
      <cdr:y>0.86771</cdr:y>
    </cdr:from>
    <cdr:to>
      <cdr:x>0.52822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8602" y="1907148"/>
          <a:ext cx="1444363" cy="290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27709</xdr:colOff>
      <xdr:row>16</xdr:row>
      <xdr:rowOff>157307</xdr:rowOff>
    </xdr:to>
    <xdr:graphicFrame macro="">
      <xdr:nvGraphicFramePr>
        <xdr:cNvPr id="3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504825</xdr:colOff>
      <xdr:row>3</xdr:row>
      <xdr:rowOff>104775</xdr:rowOff>
    </xdr:from>
    <xdr:to>
      <xdr:col>14</xdr:col>
      <xdr:colOff>492919</xdr:colOff>
      <xdr:row>15</xdr:row>
      <xdr:rowOff>25797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0.4625</cdr:x>
      <cdr:y>0.05648</cdr:y>
    </cdr:from>
    <cdr:to>
      <cdr:x>0.46563</cdr:x>
      <cdr:y>0.69804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 flipV="1">
          <a:off x="1409700" y="119063"/>
          <a:ext cx="9525" cy="1352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05050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</cdr:x>
      <cdr:y>0.05196</cdr:y>
    </cdr:from>
    <cdr:to>
      <cdr:x>0.60313</cdr:x>
      <cdr:y>0.69352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 flipV="1">
          <a:off x="1828800" y="109538"/>
          <a:ext cx="9525" cy="1352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05050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0.77281</cdr:x>
      <cdr:y>0.20633</cdr:y>
    </cdr:from>
    <cdr:to>
      <cdr:x>0.83843</cdr:x>
      <cdr:y>0.26991</cdr:y>
    </cdr:to>
    <cdr:sp macro="" textlink="">
      <cdr:nvSpPr>
        <cdr:cNvPr id="4" name="Стрілка вниз 3"/>
        <cdr:cNvSpPr/>
      </cdr:nvSpPr>
      <cdr:spPr>
        <a:xfrm xmlns:a="http://schemas.openxmlformats.org/drawingml/2006/main" rot="10800000">
          <a:off x="2346325" y="431800"/>
          <a:ext cx="199224" cy="13303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0.22379</cdr:x>
      <cdr:y>0.20178</cdr:y>
    </cdr:from>
    <cdr:to>
      <cdr:x>0.28476</cdr:x>
      <cdr:y>0.26405</cdr:y>
    </cdr:to>
    <cdr:sp macro="" textlink="">
      <cdr:nvSpPr>
        <cdr:cNvPr id="5" name="Стрілка вниз 4"/>
        <cdr:cNvSpPr/>
      </cdr:nvSpPr>
      <cdr:spPr>
        <a:xfrm xmlns:a="http://schemas.openxmlformats.org/drawingml/2006/main">
          <a:off x="679450" y="422275"/>
          <a:ext cx="185097" cy="13030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</xdr:row>
      <xdr:rowOff>85725</xdr:rowOff>
    </xdr:from>
    <xdr:to>
      <xdr:col>12</xdr:col>
      <xdr:colOff>394607</xdr:colOff>
      <xdr:row>15</xdr:row>
      <xdr:rowOff>39915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342900</xdr:colOff>
      <xdr:row>5</xdr:row>
      <xdr:rowOff>19050</xdr:rowOff>
    </xdr:from>
    <xdr:to>
      <xdr:col>11</xdr:col>
      <xdr:colOff>542124</xdr:colOff>
      <xdr:row>5</xdr:row>
      <xdr:rowOff>152088</xdr:rowOff>
    </xdr:to>
    <xdr:sp macro="" textlink="">
      <xdr:nvSpPr>
        <xdr:cNvPr id="3" name="Стрілка вниз 2"/>
        <xdr:cNvSpPr/>
      </xdr:nvSpPr>
      <xdr:spPr>
        <a:xfrm rot="10800000">
          <a:off x="7077075" y="2028825"/>
          <a:ext cx="199224" cy="133038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uk-UA"/>
        </a:p>
      </xdr:txBody>
    </xdr:sp>
    <xdr:clientData/>
  </xdr:twoCellAnchor>
  <xdr:twoCellAnchor>
    <xdr:from>
      <xdr:col>8</xdr:col>
      <xdr:colOff>409575</xdr:colOff>
      <xdr:row>4</xdr:row>
      <xdr:rowOff>171450</xdr:rowOff>
    </xdr:from>
    <xdr:to>
      <xdr:col>8</xdr:col>
      <xdr:colOff>594672</xdr:colOff>
      <xdr:row>5</xdr:row>
      <xdr:rowOff>120777</xdr:rowOff>
    </xdr:to>
    <xdr:sp macro="" textlink="">
      <xdr:nvSpPr>
        <xdr:cNvPr id="4" name="Стрілка вниз 3"/>
        <xdr:cNvSpPr/>
      </xdr:nvSpPr>
      <xdr:spPr>
        <a:xfrm>
          <a:off x="5314950" y="2000250"/>
          <a:ext cx="185097" cy="130302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uk-UA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3</xdr:row>
      <xdr:rowOff>85725</xdr:rowOff>
    </xdr:from>
    <xdr:to>
      <xdr:col>12</xdr:col>
      <xdr:colOff>431006</xdr:colOff>
      <xdr:row>15</xdr:row>
      <xdr:rowOff>85727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0.44395</cdr:x>
      <cdr:y>0.00576</cdr:y>
    </cdr:from>
    <cdr:to>
      <cdr:x>0.54773</cdr:x>
      <cdr:y>0.06576</cdr:y>
    </cdr:to>
    <cdr:sp macro="" textlink="">
      <cdr:nvSpPr>
        <cdr:cNvPr id="5" name="Стрілка вниз 4"/>
        <cdr:cNvSpPr/>
      </cdr:nvSpPr>
      <cdr:spPr>
        <a:xfrm xmlns:a="http://schemas.openxmlformats.org/drawingml/2006/main">
          <a:off x="791802" y="14802"/>
          <a:ext cx="185097" cy="15430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0.72942</cdr:x>
      <cdr:y>0.00355</cdr:y>
    </cdr:from>
    <cdr:to>
      <cdr:x>0.84112</cdr:x>
      <cdr:y>0.06481</cdr:y>
    </cdr:to>
    <cdr:sp macro="" textlink="">
      <cdr:nvSpPr>
        <cdr:cNvPr id="3" name="Стрілка вниз 2"/>
        <cdr:cNvSpPr/>
      </cdr:nvSpPr>
      <cdr:spPr>
        <a:xfrm xmlns:a="http://schemas.openxmlformats.org/drawingml/2006/main" rot="10800000">
          <a:off x="1300957" y="9128"/>
          <a:ext cx="199230" cy="15756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</xdr:row>
      <xdr:rowOff>9525</xdr:rowOff>
    </xdr:from>
    <xdr:to>
      <xdr:col>9</xdr:col>
      <xdr:colOff>590549</xdr:colOff>
      <xdr:row>17</xdr:row>
      <xdr:rowOff>31298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449580</xdr:colOff>
      <xdr:row>4</xdr:row>
      <xdr:rowOff>45720</xdr:rowOff>
    </xdr:from>
    <xdr:to>
      <xdr:col>10</xdr:col>
      <xdr:colOff>449844</xdr:colOff>
      <xdr:row>16</xdr:row>
      <xdr:rowOff>2837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7580" y="381000"/>
          <a:ext cx="3048264" cy="1963082"/>
        </a:xfrm>
        <a:prstGeom prst="rect">
          <a:avLst/>
        </a:prstGeom>
      </xdr:spPr>
    </xdr:pic>
    <xdr:clientData/>
  </xdr:twoCellAnchor>
  <xdr:twoCellAnchor editAs="oneCell">
    <xdr:from>
      <xdr:col>11</xdr:col>
      <xdr:colOff>510540</xdr:colOff>
      <xdr:row>4</xdr:row>
      <xdr:rowOff>121920</xdr:rowOff>
    </xdr:from>
    <xdr:to>
      <xdr:col>16</xdr:col>
      <xdr:colOff>510804</xdr:colOff>
      <xdr:row>16</xdr:row>
      <xdr:rowOff>73322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6140" y="457200"/>
          <a:ext cx="3048264" cy="1963082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0.28311</cdr:x>
      <cdr:y>0</cdr:y>
    </cdr:from>
    <cdr:to>
      <cdr:x>0.39247</cdr:x>
      <cdr:y>0.06017</cdr:y>
    </cdr:to>
    <cdr:sp macro="" textlink="">
      <cdr:nvSpPr>
        <cdr:cNvPr id="3" name="Стрілка вниз 2"/>
        <cdr:cNvSpPr/>
      </cdr:nvSpPr>
      <cdr:spPr>
        <a:xfrm xmlns:a="http://schemas.openxmlformats.org/drawingml/2006/main">
          <a:off x="317044" y="0"/>
          <a:ext cx="122466" cy="16464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0.64957</cdr:x>
      <cdr:y>0</cdr:y>
    </cdr:from>
    <cdr:to>
      <cdr:x>0.75699</cdr:x>
      <cdr:y>0.06266</cdr:y>
    </cdr:to>
    <cdr:sp macro="" textlink="">
      <cdr:nvSpPr>
        <cdr:cNvPr id="5" name="Стрілка вниз 4"/>
        <cdr:cNvSpPr/>
      </cdr:nvSpPr>
      <cdr:spPr>
        <a:xfrm xmlns:a="http://schemas.openxmlformats.org/drawingml/2006/main" rot="10800000">
          <a:off x="727431" y="0"/>
          <a:ext cx="120292" cy="171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3</xdr:row>
      <xdr:rowOff>47625</xdr:rowOff>
    </xdr:from>
    <xdr:to>
      <xdr:col>7</xdr:col>
      <xdr:colOff>55789</xdr:colOff>
      <xdr:row>11</xdr:row>
      <xdr:rowOff>118382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0.28053</cdr:x>
      <cdr:y>0.01927</cdr:y>
    </cdr:from>
    <cdr:to>
      <cdr:x>0.40928</cdr:x>
      <cdr:y>0.11384</cdr:y>
    </cdr:to>
    <cdr:sp macro="" textlink="">
      <cdr:nvSpPr>
        <cdr:cNvPr id="2" name="Стрілка вниз 1"/>
        <cdr:cNvSpPr/>
      </cdr:nvSpPr>
      <cdr:spPr>
        <a:xfrm xmlns:a="http://schemas.openxmlformats.org/drawingml/2006/main">
          <a:off x="271404" y="32016"/>
          <a:ext cx="124565" cy="15712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0.60883</cdr:x>
      <cdr:y>0.01927</cdr:y>
    </cdr:from>
    <cdr:to>
      <cdr:x>0.7398</cdr:x>
      <cdr:y>0.11384</cdr:y>
    </cdr:to>
    <cdr:sp macro="" textlink="">
      <cdr:nvSpPr>
        <cdr:cNvPr id="3" name="Стрілка вниз 2"/>
        <cdr:cNvSpPr/>
      </cdr:nvSpPr>
      <cdr:spPr>
        <a:xfrm xmlns:a="http://schemas.openxmlformats.org/drawingml/2006/main" rot="10800000">
          <a:off x="589024" y="32016"/>
          <a:ext cx="126712" cy="15712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3</xdr:row>
      <xdr:rowOff>142875</xdr:rowOff>
    </xdr:from>
    <xdr:to>
      <xdr:col>9</xdr:col>
      <xdr:colOff>142875</xdr:colOff>
      <xdr:row>9</xdr:row>
      <xdr:rowOff>113665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0.2088</cdr:x>
      <cdr:y>0.03833</cdr:y>
    </cdr:from>
    <cdr:to>
      <cdr:x>0.2088</cdr:x>
      <cdr:y>0.67693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636422" y="45977"/>
          <a:ext cx="0" cy="766011"/>
        </a:xfrm>
        <a:prstGeom xmlns:a="http://schemas.openxmlformats.org/drawingml/2006/main" prst="line">
          <a:avLst/>
        </a:prstGeom>
        <a:ln xmlns:a="http://schemas.openxmlformats.org/drawingml/2006/main" w="2222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0.15268</cdr:x>
      <cdr:y>0.35709</cdr:y>
    </cdr:from>
    <cdr:to>
      <cdr:x>0.25268</cdr:x>
      <cdr:y>0.50167</cdr:y>
    </cdr:to>
    <cdr:sp macro="" textlink="">
      <cdr:nvSpPr>
        <cdr:cNvPr id="5" name="Овал 4"/>
        <cdr:cNvSpPr/>
      </cdr:nvSpPr>
      <cdr:spPr>
        <a:xfrm xmlns:a="http://schemas.openxmlformats.org/drawingml/2006/main">
          <a:off x="465369" y="381170"/>
          <a:ext cx="304800" cy="15433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 sz="750"/>
        </a:p>
      </cdr:txBody>
    </cdr:sp>
  </cdr:relSizeAnchor>
  <cdr:relSizeAnchor xmlns:cdr="http://schemas.openxmlformats.org/drawingml/2006/chartDrawing">
    <cdr:from>
      <cdr:x>0.14548</cdr:x>
      <cdr:y>0.33387</cdr:y>
    </cdr:from>
    <cdr:to>
      <cdr:x>0.26735</cdr:x>
      <cdr:y>0.46038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3423" y="356385"/>
          <a:ext cx="371460" cy="1350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75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2.5</a:t>
          </a:r>
          <a:endParaRPr lang="uk-UA" sz="750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3</xdr:row>
      <xdr:rowOff>171450</xdr:rowOff>
    </xdr:from>
    <xdr:to>
      <xdr:col>8</xdr:col>
      <xdr:colOff>66675</xdr:colOff>
      <xdr:row>10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0.83223</cdr:x>
      <cdr:y>0.04929</cdr:y>
    </cdr:from>
    <cdr:to>
      <cdr:x>0.8328</cdr:x>
      <cdr:y>0.58705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2536636" y="65260"/>
          <a:ext cx="1738" cy="711981"/>
        </a:xfrm>
        <a:prstGeom xmlns:a="http://schemas.openxmlformats.org/drawingml/2006/main" prst="line">
          <a:avLst/>
        </a:prstGeom>
        <a:ln xmlns:a="http://schemas.openxmlformats.org/drawingml/2006/main" w="2222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0.78608</cdr:x>
      <cdr:y>0.30284</cdr:y>
    </cdr:from>
    <cdr:to>
      <cdr:x>0.88608</cdr:x>
      <cdr:y>0.44742</cdr:y>
    </cdr:to>
    <cdr:sp macro="" textlink="">
      <cdr:nvSpPr>
        <cdr:cNvPr id="5" name="Овал 4"/>
        <cdr:cNvSpPr/>
      </cdr:nvSpPr>
      <cdr:spPr>
        <a:xfrm xmlns:a="http://schemas.openxmlformats.org/drawingml/2006/main">
          <a:off x="2395971" y="400957"/>
          <a:ext cx="304800" cy="19142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 sz="750"/>
        </a:p>
      </cdr:txBody>
    </cdr:sp>
  </cdr:relSizeAnchor>
  <cdr:relSizeAnchor xmlns:cdr="http://schemas.openxmlformats.org/drawingml/2006/chartDrawing">
    <cdr:from>
      <cdr:x>0.77263</cdr:x>
      <cdr:y>0.30435</cdr:y>
    </cdr:from>
    <cdr:to>
      <cdr:x>0.92575</cdr:x>
      <cdr:y>0.43989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354977" y="402949"/>
          <a:ext cx="466710" cy="1794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75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78%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5</xdr:row>
      <xdr:rowOff>0</xdr:rowOff>
    </xdr:from>
    <xdr:to>
      <xdr:col>12</xdr:col>
      <xdr:colOff>342900</xdr:colOff>
      <xdr:row>17</xdr:row>
      <xdr:rowOff>93662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57149</xdr:rowOff>
    </xdr:from>
    <xdr:to>
      <xdr:col>13</xdr:col>
      <xdr:colOff>12000</xdr:colOff>
      <xdr:row>17</xdr:row>
      <xdr:rowOff>9524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19436</xdr:colOff>
      <xdr:row>3</xdr:row>
      <xdr:rowOff>68033</xdr:rowOff>
    </xdr:from>
    <xdr:to>
      <xdr:col>11</xdr:col>
      <xdr:colOff>31436</xdr:colOff>
      <xdr:row>15</xdr:row>
      <xdr:rowOff>68933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4</xdr:row>
      <xdr:rowOff>76200</xdr:rowOff>
    </xdr:from>
    <xdr:to>
      <xdr:col>14</xdr:col>
      <xdr:colOff>205740</xdr:colOff>
      <xdr:row>16</xdr:row>
      <xdr:rowOff>83304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731520"/>
          <a:ext cx="2987040" cy="2018784"/>
        </a:xfrm>
        <a:prstGeom prst="rect">
          <a:avLst/>
        </a:prstGeom>
      </xdr:spPr>
    </xdr:pic>
    <xdr:clientData/>
  </xdr:twoCellAnchor>
  <xdr:twoCellAnchor editAs="oneCell">
    <xdr:from>
      <xdr:col>4</xdr:col>
      <xdr:colOff>350520</xdr:colOff>
      <xdr:row>4</xdr:row>
      <xdr:rowOff>60960</xdr:rowOff>
    </xdr:from>
    <xdr:to>
      <xdr:col>9</xdr:col>
      <xdr:colOff>186178</xdr:colOff>
      <xdr:row>15</xdr:row>
      <xdr:rowOff>161713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8920" y="396240"/>
          <a:ext cx="2883658" cy="194479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542925</xdr:colOff>
      <xdr:row>3</xdr:row>
      <xdr:rowOff>66675</xdr:rowOff>
    </xdr:from>
    <xdr:to>
      <xdr:col>14</xdr:col>
      <xdr:colOff>542925</xdr:colOff>
      <xdr:row>17</xdr:row>
      <xdr:rowOff>47625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361950</xdr:colOff>
      <xdr:row>71</xdr:row>
      <xdr:rowOff>19050</xdr:rowOff>
    </xdr:from>
    <xdr:to>
      <xdr:col>49</xdr:col>
      <xdr:colOff>237500</xdr:colOff>
      <xdr:row>72</xdr:row>
      <xdr:rowOff>95949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622500" y="11668125"/>
          <a:ext cx="4142750" cy="238824"/>
        </a:xfrm>
        <a:prstGeom prst="rect">
          <a:avLst/>
        </a:prstGeom>
        <a:noFill/>
        <a:ln>
          <a:noFill/>
        </a:ln>
        <a:extLst/>
      </xdr:spPr>
      <xdr:txBody>
        <a:bodyPr wrap="square" lIns="27432" tIns="18288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uk-UA" sz="7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Внески в зміну видатків зведеного бюджету, п. п. </a:t>
          </a:r>
          <a:endParaRPr lang="uk-UA"/>
        </a:p>
      </xdr:txBody>
    </xdr:sp>
    <xdr:clientData/>
  </xdr:twoCellAnchor>
  <xdr:twoCellAnchor>
    <xdr:from>
      <xdr:col>43</xdr:col>
      <xdr:colOff>209550</xdr:colOff>
      <xdr:row>73</xdr:row>
      <xdr:rowOff>47625</xdr:rowOff>
    </xdr:from>
    <xdr:to>
      <xdr:col>48</xdr:col>
      <xdr:colOff>293550</xdr:colOff>
      <xdr:row>87</xdr:row>
      <xdr:rowOff>12675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536573</xdr:colOff>
      <xdr:row>3</xdr:row>
      <xdr:rowOff>92982</xdr:rowOff>
    </xdr:from>
    <xdr:to>
      <xdr:col>12</xdr:col>
      <xdr:colOff>536573</xdr:colOff>
      <xdr:row>17</xdr:row>
      <xdr:rowOff>152400</xdr:rowOff>
    </xdr:to>
    <xdr:graphicFrame macro="">
      <xdr:nvGraphicFramePr>
        <xdr:cNvPr id="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17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590550</xdr:colOff>
      <xdr:row>3</xdr:row>
      <xdr:rowOff>28575</xdr:rowOff>
    </xdr:from>
    <xdr:to>
      <xdr:col>17</xdr:col>
      <xdr:colOff>602550</xdr:colOff>
      <xdr:row>18</xdr:row>
      <xdr:rowOff>9526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485775</xdr:colOff>
      <xdr:row>3</xdr:row>
      <xdr:rowOff>133349</xdr:rowOff>
    </xdr:from>
    <xdr:to>
      <xdr:col>15</xdr:col>
      <xdr:colOff>497775</xdr:colOff>
      <xdr:row>24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9525</xdr:colOff>
      <xdr:row>16</xdr:row>
      <xdr:rowOff>22225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542191</xdr:colOff>
      <xdr:row>3</xdr:row>
      <xdr:rowOff>65940</xdr:rowOff>
    </xdr:from>
    <xdr:to>
      <xdr:col>11</xdr:col>
      <xdr:colOff>542191</xdr:colOff>
      <xdr:row>17</xdr:row>
      <xdr:rowOff>46890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604837</xdr:colOff>
      <xdr:row>3</xdr:row>
      <xdr:rowOff>38099</xdr:rowOff>
    </xdr:from>
    <xdr:to>
      <xdr:col>14</xdr:col>
      <xdr:colOff>604837</xdr:colOff>
      <xdr:row>17</xdr:row>
      <xdr:rowOff>19049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0.45469</cdr:x>
      <cdr:y>0.18723</cdr:y>
    </cdr:from>
    <cdr:to>
      <cdr:x>0.57031</cdr:x>
      <cdr:y>0.25532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H="1">
          <a:off x="1385889" y="419100"/>
          <a:ext cx="352424" cy="152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0.54834</cdr:x>
      <cdr:y>0.08507</cdr:y>
    </cdr:from>
    <cdr:to>
      <cdr:x>0.91709</cdr:x>
      <cdr:y>0.25848</cdr:y>
    </cdr:to>
    <cdr:sp macro="" textlink="'2.5.2'!$H$1">
      <cdr:nvSpPr>
        <cdr:cNvPr id="3" name="TextBox 2"/>
        <cdr:cNvSpPr txBox="1"/>
      </cdr:nvSpPr>
      <cdr:spPr>
        <a:xfrm xmlns:a="http://schemas.openxmlformats.org/drawingml/2006/main">
          <a:off x="1678790" y="195165"/>
          <a:ext cx="1128967" cy="3978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72A3C1E-AC95-4EE5-8A2C-D07E13E2A4D2}" type="TxLink">
            <a:rPr lang="ru-RU" sz="850" b="0" i="0" u="none" strike="noStrike">
              <a:solidFill>
                <a:srgbClr val="057D46"/>
              </a:solidFill>
              <a:latin typeface="Arial Cyr"/>
              <a:cs typeface="Arial Cyr"/>
            </a:rPr>
            <a:pPr algn="ctr"/>
            <a:t>Exports of goods</a:t>
          </a:fld>
          <a:endParaRPr lang="en-US" sz="850" b="0" i="0" baseline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4</xdr:row>
      <xdr:rowOff>9525</xdr:rowOff>
    </xdr:from>
    <xdr:to>
      <xdr:col>13</xdr:col>
      <xdr:colOff>14287</xdr:colOff>
      <xdr:row>16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15</xdr:row>
      <xdr:rowOff>86360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521970</xdr:colOff>
      <xdr:row>6</xdr:row>
      <xdr:rowOff>22860</xdr:rowOff>
    </xdr:from>
    <xdr:to>
      <xdr:col>13</xdr:col>
      <xdr:colOff>521970</xdr:colOff>
      <xdr:row>23</xdr:row>
      <xdr:rowOff>127000</xdr:rowOff>
    </xdr:to>
    <xdr:graphicFrame macro="">
      <xdr:nvGraphicFramePr>
        <xdr:cNvPr id="4" name="Діагра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0.55886</cdr:x>
      <cdr:y>0.12375</cdr:y>
    </cdr:from>
    <cdr:to>
      <cdr:x>0.64948</cdr:x>
      <cdr:y>0.15766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H="1">
          <a:off x="1703395" y="312744"/>
          <a:ext cx="276210" cy="857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0.63854</cdr:x>
      <cdr:y>0.04648</cdr:y>
    </cdr:from>
    <cdr:to>
      <cdr:x>0.98229</cdr:x>
      <cdr:y>0.18593</cdr:y>
    </cdr:to>
    <cdr:sp macro="" textlink="'2.5.4'!$H$1">
      <cdr:nvSpPr>
        <cdr:cNvPr id="4" name="TextBox 1"/>
        <cdr:cNvSpPr txBox="1"/>
      </cdr:nvSpPr>
      <cdr:spPr>
        <a:xfrm xmlns:a="http://schemas.openxmlformats.org/drawingml/2006/main">
          <a:off x="1946275" y="117475"/>
          <a:ext cx="104775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57C91D-C20F-4C8C-B385-19C6BEF3FF16}" type="TxLink">
            <a:rPr lang="en-US" sz="850" b="0" i="0" u="none" strike="noStrike">
              <a:solidFill>
                <a:srgbClr val="505050"/>
              </a:solidFill>
              <a:latin typeface="Arial Cyr"/>
              <a:cs typeface="Arial Cyr"/>
            </a:rPr>
            <a:pPr/>
            <a:t>Imports of goods</a:t>
          </a:fld>
          <a:endParaRPr lang="ru-RU" sz="850">
            <a:solidFill>
              <a:srgbClr val="505050"/>
            </a:solidFill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414337</xdr:colOff>
      <xdr:row>3</xdr:row>
      <xdr:rowOff>66675</xdr:rowOff>
    </xdr:from>
    <xdr:to>
      <xdr:col>13</xdr:col>
      <xdr:colOff>414337</xdr:colOff>
      <xdr:row>15</xdr:row>
      <xdr:rowOff>92075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17</xdr:row>
      <xdr:rowOff>23811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3</xdr:row>
      <xdr:rowOff>19050</xdr:rowOff>
    </xdr:from>
    <xdr:to>
      <xdr:col>12</xdr:col>
      <xdr:colOff>476250</xdr:colOff>
      <xdr:row>16</xdr:row>
      <xdr:rowOff>22225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2</xdr:row>
      <xdr:rowOff>14287</xdr:rowOff>
    </xdr:from>
    <xdr:to>
      <xdr:col>12</xdr:col>
      <xdr:colOff>295275</xdr:colOff>
      <xdr:row>15</xdr:row>
      <xdr:rowOff>17462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3</xdr:row>
      <xdr:rowOff>0</xdr:rowOff>
    </xdr:from>
    <xdr:to>
      <xdr:col>11</xdr:col>
      <xdr:colOff>76200</xdr:colOff>
      <xdr:row>15</xdr:row>
      <xdr:rowOff>152400</xdr:rowOff>
    </xdr:to>
    <xdr:graphicFrame macro="">
      <xdr:nvGraphicFramePr>
        <xdr:cNvPr id="5" name="Діагра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137078</xdr:colOff>
      <xdr:row>10</xdr:row>
      <xdr:rowOff>14080</xdr:rowOff>
    </xdr:from>
    <xdr:to>
      <xdr:col>10</xdr:col>
      <xdr:colOff>561975</xdr:colOff>
      <xdr:row>11</xdr:row>
      <xdr:rowOff>22363</xdr:rowOff>
    </xdr:to>
    <xdr:sp macro="" textlink="">
      <xdr:nvSpPr>
        <xdr:cNvPr id="7" name="TextBox 6"/>
        <xdr:cNvSpPr txBox="1"/>
      </xdr:nvSpPr>
      <xdr:spPr>
        <a:xfrm>
          <a:off x="6318803" y="1633330"/>
          <a:ext cx="424897" cy="1702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750"/>
            <a:t>04.19</a:t>
          </a:r>
          <a:endParaRPr lang="uk-UA" sz="75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2</xdr:row>
      <xdr:rowOff>138112</xdr:rowOff>
    </xdr:from>
    <xdr:to>
      <xdr:col>13</xdr:col>
      <xdr:colOff>219075</xdr:colOff>
      <xdr:row>15</xdr:row>
      <xdr:rowOff>141287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509587</xdr:colOff>
      <xdr:row>2</xdr:row>
      <xdr:rowOff>109537</xdr:rowOff>
    </xdr:from>
    <xdr:to>
      <xdr:col>16</xdr:col>
      <xdr:colOff>14287</xdr:colOff>
      <xdr:row>15</xdr:row>
      <xdr:rowOff>112712</xdr:rowOff>
    </xdr:to>
    <xdr:graphicFrame macro="">
      <xdr:nvGraphicFramePr>
        <xdr:cNvPr id="5" name="Діагра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138112</xdr:colOff>
      <xdr:row>2</xdr:row>
      <xdr:rowOff>147637</xdr:rowOff>
    </xdr:from>
    <xdr:to>
      <xdr:col>12</xdr:col>
      <xdr:colOff>138112</xdr:colOff>
      <xdr:row>15</xdr:row>
      <xdr:rowOff>150812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NBU\011445\Documents\&#1041;&#1040;&#1047;&#1040;\Base_empl%2009-04-19%20Archive%20of%20sheet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NBU\011445\Documents\&#1041;&#1040;&#1047;&#1040;\Social_base%2022-04-19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невірені ДССУ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Ігор(інд)"/>
      <sheetName val="Мігр"/>
      <sheetName val="Зайн(вік)"/>
      <sheetName val="Зайн(роки)"/>
      <sheetName val="Безроб(роки)"/>
      <sheetName val="Зайн_вік_old"/>
      <sheetName val="Зайн(рег)"/>
      <sheetName val="Зайн(види)"/>
      <sheetName val="Неформ(види)NK"/>
      <sheetName val="Неформ(рег)"/>
      <sheetName val="Неформ(види)"/>
      <sheetName val="МОП (Безр-варіанти)"/>
      <sheetName val="Безр (вік)"/>
      <sheetName val="Безр (регіон)"/>
      <sheetName val="Безроб (види)"/>
      <sheetName val="Безр (способ)"/>
      <sheetName val="Безроб (тривал)"/>
      <sheetName val="Безроб (причини)"/>
      <sheetName val="ЕАН_old"/>
      <sheetName val="Графіки_old"/>
      <sheetName val="МОП_ol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N7">
            <v>52.30040000000001</v>
          </cell>
        </row>
      </sheetData>
      <sheetData sheetId="5">
        <row r="7">
          <cell r="N7">
            <v>64.356499999999997</v>
          </cell>
        </row>
      </sheetData>
      <sheetData sheetId="6">
        <row r="7">
          <cell r="N7">
            <v>37.664699999999996</v>
          </cell>
        </row>
      </sheetData>
      <sheetData sheetId="7">
        <row r="7">
          <cell r="N7">
            <v>36.868199999999995</v>
          </cell>
        </row>
      </sheetData>
      <sheetData sheetId="8">
        <row r="7">
          <cell r="N7">
            <v>48.725600000000007</v>
          </cell>
        </row>
      </sheetData>
      <sheetData sheetId="9">
        <row r="7">
          <cell r="N7">
            <v>24.003800000000002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T4" t="str">
            <v>Загальний</v>
          </cell>
        </row>
      </sheetData>
      <sheetData sheetId="16">
        <row r="3">
          <cell r="W3" t="str">
            <v>Загальний</v>
          </cell>
        </row>
      </sheetData>
      <sheetData sheetId="17">
        <row r="3">
          <cell r="X3" t="str">
            <v>Загальний</v>
          </cell>
        </row>
      </sheetData>
      <sheetData sheetId="18">
        <row r="3">
          <cell r="C3" t="str">
            <v>15 ‒ 24</v>
          </cell>
        </row>
      </sheetData>
      <sheetData sheetId="19">
        <row r="3">
          <cell r="D3" t="str">
            <v>По Україні</v>
          </cell>
        </row>
      </sheetData>
      <sheetData sheetId="20">
        <row r="8">
          <cell r="T8" t="str">
            <v>Сільське, лісове та рибне господарство</v>
          </cell>
        </row>
      </sheetData>
      <sheetData sheetId="21">
        <row r="2">
          <cell r="AC2">
            <v>-502.59999999999945</v>
          </cell>
        </row>
      </sheetData>
      <sheetData sheetId="22">
        <row r="5">
          <cell r="B5" t="str">
            <v>Івано-Франківська</v>
          </cell>
        </row>
      </sheetData>
      <sheetData sheetId="23">
        <row r="21">
          <cell r="P21" t="str">
            <v>Сільське, лісове та рибне господарство</v>
          </cell>
        </row>
      </sheetData>
      <sheetData sheetId="24">
        <row r="2">
          <cell r="E2" t="str">
            <v>X11 (M)</v>
          </cell>
        </row>
      </sheetData>
      <sheetData sheetId="25">
        <row r="22">
          <cell r="D22" t="str">
            <v>Жінки</v>
          </cell>
        </row>
      </sheetData>
      <sheetData sheetId="26">
        <row r="3">
          <cell r="D3" t="str">
            <v>По Україні</v>
          </cell>
        </row>
      </sheetData>
      <sheetData sheetId="27">
        <row r="8">
          <cell r="F8" t="str">
            <v>Промисловість</v>
          </cell>
        </row>
      </sheetData>
      <sheetData sheetId="28">
        <row r="9">
          <cell r="C9">
            <v>12.9</v>
          </cell>
        </row>
      </sheetData>
      <sheetData sheetId="29">
        <row r="3">
          <cell r="C3" t="str">
            <v>І півріччя 2012 року, %</v>
          </cell>
        </row>
      </sheetData>
      <sheetData sheetId="30">
        <row r="18">
          <cell r="B18" t="str">
            <v>з економічних причин</v>
          </cell>
        </row>
      </sheetData>
      <sheetData sheetId="31">
        <row r="4">
          <cell r="AU4" t="str">
            <v>Рівень зайнятості</v>
          </cell>
        </row>
      </sheetData>
      <sheetData sheetId="32">
        <row r="14">
          <cell r="A14" t="str">
            <v>Рівень безробіття (за методологією МОП) - факт</v>
          </cell>
        </row>
      </sheetData>
      <sheetData sheetId="33">
        <row r="4">
          <cell r="N4" t="str">
            <v>Unemployment</v>
          </cell>
        </row>
        <row r="54">
          <cell r="A54" t="str">
            <v>І.14</v>
          </cell>
        </row>
        <row r="56">
          <cell r="A56" t="str">
            <v>ІІІ.14</v>
          </cell>
        </row>
        <row r="58">
          <cell r="A58" t="str">
            <v>І.15</v>
          </cell>
        </row>
        <row r="60">
          <cell r="A60" t="str">
            <v>ІІІ.15</v>
          </cell>
        </row>
        <row r="62">
          <cell r="A62" t="str">
            <v>І.16</v>
          </cell>
        </row>
        <row r="64">
          <cell r="A64" t="str">
            <v>ІІІ.16</v>
          </cell>
        </row>
        <row r="66">
          <cell r="A66" t="str">
            <v>І.17</v>
          </cell>
        </row>
        <row r="68">
          <cell r="A68" t="str">
            <v>ІІІ.17</v>
          </cell>
        </row>
        <row r="70">
          <cell r="A70" t="str">
            <v>I.18</v>
          </cell>
        </row>
        <row r="72">
          <cell r="A72" t="str">
            <v>ІІІ.18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ЗП_КШП_Пенс"/>
      <sheetName val="ЗП_Пенс_кв"/>
      <sheetName val="Соц_стан"/>
      <sheetName val="ЗП_КШП_Вак_ВЕД"/>
      <sheetName val="Вак_проф"/>
      <sheetName val="Безроб_вак_ДСЗУ"/>
      <sheetName val="Доходи_Витр_Заощ"/>
      <sheetName val="Доходи"/>
      <sheetName val="Витр_заощ"/>
      <sheetName val="Субс"/>
      <sheetName val="Оплата_ЖКП"/>
      <sheetName val="Бракує_кваліф_прац"/>
      <sheetName val="Очікув_вак"/>
      <sheetName val="Пенсіонери"/>
      <sheetName val="Вак_рез_Work.ua"/>
      <sheetName val="КШП+зайн"/>
      <sheetName val="Масов_Вивільн_ДСЗУ"/>
      <sheetName val="Беверідж"/>
      <sheetName val="Беверідж_варіанти"/>
    </sheetNames>
    <sheetDataSet>
      <sheetData sheetId="0" refreshError="1"/>
      <sheetData sheetId="1">
        <row r="135">
          <cell r="BL135" t="str">
            <v>Реальна пенсія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N4" t="str">
            <v>Бюджетні видатки на надання субсидій, млрд грн (п.ш.)</v>
          </cell>
        </row>
      </sheetData>
      <sheetData sheetId="11" refreshError="1"/>
      <sheetData sheetId="12" refreshError="1"/>
      <sheetData sheetId="13">
        <row r="44">
          <cell r="C44" t="str">
            <v>I.15</v>
          </cell>
        </row>
        <row r="46">
          <cell r="C46" t="str">
            <v>III.15</v>
          </cell>
        </row>
        <row r="48">
          <cell r="C48" t="str">
            <v>I.16</v>
          </cell>
        </row>
        <row r="50">
          <cell r="C50" t="str">
            <v>III.16</v>
          </cell>
        </row>
        <row r="52">
          <cell r="C52" t="str">
            <v>I.17</v>
          </cell>
        </row>
        <row r="54">
          <cell r="C54" t="str">
            <v>III.17</v>
          </cell>
        </row>
        <row r="56">
          <cell r="C56" t="str">
            <v>I.18</v>
          </cell>
        </row>
        <row r="58">
          <cell r="C58" t="str">
            <v>III.18</v>
          </cell>
        </row>
        <row r="60">
          <cell r="C60" t="str">
            <v>I.19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Graf2019">
    <a:dk1>
      <a:sysClr val="windowText" lastClr="000000"/>
    </a:dk1>
    <a:lt1>
      <a:sysClr val="window" lastClr="FFFFFF"/>
    </a:lt1>
    <a:dk2>
      <a:srgbClr val="7D0532"/>
    </a:dk2>
    <a:lt2>
      <a:srgbClr val="005591"/>
    </a:lt2>
    <a:accent1>
      <a:srgbClr val="057D46"/>
    </a:accent1>
    <a:accent2>
      <a:srgbClr val="DC4B64"/>
    </a:accent2>
    <a:accent3>
      <a:srgbClr val="46AFE6"/>
    </a:accent3>
    <a:accent4>
      <a:srgbClr val="91C864"/>
    </a:accent4>
    <a:accent5>
      <a:srgbClr val="505050"/>
    </a:accent5>
    <a:accent6>
      <a:srgbClr val="8C969B"/>
    </a:accent6>
    <a:hlink>
      <a:srgbClr val="8D9DD0"/>
    </a:hlink>
    <a:folHlink>
      <a:srgbClr val="A3417C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8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8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8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8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9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0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0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0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0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0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0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0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08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0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10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1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1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1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../../../../../../../../&#1055;&#1080;&#1087;&#1077;&#1085;&#1082;&#1086;/My%20Documents/country_ind/&#1052;&#1086;&#1103;%20&#1087;&#1072;&#1087;&#1082;&#1072;/Inflation%20report/2019.1/Ext_sustainability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96"/>
  <sheetViews>
    <sheetView tabSelected="1" zoomScaleNormal="100" workbookViewId="0"/>
  </sheetViews>
  <sheetFormatPr defaultRowHeight="12.75"/>
  <cols>
    <col min="1" max="1" width="10.140625" bestFit="1" customWidth="1"/>
    <col min="2" max="2" width="125.5703125" style="190" customWidth="1"/>
    <col min="3" max="3" width="56.5703125" hidden="1" customWidth="1"/>
    <col min="4" max="4" width="82.85546875" hidden="1" customWidth="1"/>
  </cols>
  <sheetData>
    <row r="1" spans="1:7" ht="22.5" customHeight="1">
      <c r="B1" s="189"/>
      <c r="C1" s="5" t="s">
        <v>12</v>
      </c>
      <c r="D1" s="5" t="s">
        <v>56</v>
      </c>
      <c r="E1" s="2">
        <v>2</v>
      </c>
      <c r="F1" s="2"/>
      <c r="G1" s="20" t="s">
        <v>12</v>
      </c>
    </row>
    <row r="2" spans="1:7" ht="22.5" customHeight="1">
      <c r="B2" s="189"/>
      <c r="C2" s="5" t="s">
        <v>56</v>
      </c>
      <c r="D2" s="5" t="s">
        <v>12</v>
      </c>
      <c r="E2" s="2"/>
      <c r="F2" s="2"/>
      <c r="G2" s="20" t="s">
        <v>56</v>
      </c>
    </row>
    <row r="3" spans="1:7" ht="22.5" customHeight="1">
      <c r="B3" s="219" t="str">
        <f>IF($E$1=1,C3,D3)</f>
        <v>Values may not sum to total due to rounding</v>
      </c>
      <c r="C3" s="1" t="s">
        <v>699</v>
      </c>
      <c r="D3" s="1" t="s">
        <v>700</v>
      </c>
      <c r="E3" s="2"/>
      <c r="F3" s="2"/>
      <c r="G3" s="20"/>
    </row>
    <row r="4" spans="1:7" ht="22.5" customHeight="1">
      <c r="B4" s="189"/>
      <c r="C4" s="5"/>
      <c r="D4" s="5"/>
      <c r="E4" s="2"/>
      <c r="F4" s="2"/>
      <c r="G4" s="20"/>
    </row>
    <row r="5" spans="1:7">
      <c r="B5" s="189" t="str">
        <f>IF($E$1=1,C5,D5)</f>
        <v>Summary</v>
      </c>
      <c r="C5" t="s">
        <v>11</v>
      </c>
      <c r="D5" t="s">
        <v>13</v>
      </c>
    </row>
    <row r="6" spans="1:7">
      <c r="A6" s="302">
        <v>0</v>
      </c>
      <c r="B6" s="345" t="str">
        <f>'0'!K1</f>
        <v>CPI (eop, % yoy) and Inflation Targets</v>
      </c>
      <c r="C6" s="4"/>
      <c r="D6" s="4"/>
    </row>
    <row r="7" spans="1:7">
      <c r="A7" s="93">
        <v>1</v>
      </c>
      <c r="B7" s="352" t="str">
        <f t="shared" ref="B7:B28" si="0">IF($E$1=1,C7,D7)</f>
        <v>External Environment</v>
      </c>
      <c r="C7" s="1" t="s">
        <v>820</v>
      </c>
      <c r="D7" s="1" t="s">
        <v>821</v>
      </c>
    </row>
    <row r="8" spans="1:7">
      <c r="A8" s="255">
        <v>1.1000000000000001</v>
      </c>
      <c r="B8" s="345" t="str">
        <f>'1.1'!F1</f>
        <v>Global PMI and World Business Confidence</v>
      </c>
      <c r="C8" s="4"/>
      <c r="D8" s="4"/>
    </row>
    <row r="9" spans="1:7">
      <c r="A9" s="255">
        <v>1.2</v>
      </c>
      <c r="B9" s="345" t="str">
        <f>'1.2'!F1</f>
        <v xml:space="preserve">World Trade Volume (% yoy) and World Trade Outlook Indicator (WTOI)
</v>
      </c>
      <c r="C9" s="4"/>
      <c r="D9" s="4"/>
    </row>
    <row r="10" spans="1:7">
      <c r="A10" s="255">
        <v>1.3</v>
      </c>
      <c r="B10" s="345" t="str">
        <f>'1.3'!J1</f>
        <v xml:space="preserve">Real GDP of Selected Countries and Weighted Average of Annual GDP Growth of Ukraine’s MTP Countries (UAwGDP), % yoy </v>
      </c>
      <c r="C10" s="4"/>
      <c r="D10" s="4"/>
    </row>
    <row r="11" spans="1:7">
      <c r="A11" s="255">
        <v>1.4</v>
      </c>
      <c r="B11" s="345" t="str">
        <f>'1.4'!G1</f>
        <v>Manufacturing PMI,  Selected Economies, points</v>
      </c>
      <c r="C11" s="4"/>
      <c r="D11" s="4"/>
    </row>
    <row r="12" spans="1:7">
      <c r="A12" s="255">
        <v>1.5</v>
      </c>
      <c r="B12" s="345" t="str">
        <f>'1.5'!E1</f>
        <v xml:space="preserve">World Crude Oil  Prices (USD/bbl) and German Hub Natural Gas Prices  (USD/m³) 
</v>
      </c>
      <c r="C12" s="4"/>
      <c r="D12" s="4"/>
    </row>
    <row r="13" spans="1:7">
      <c r="A13" s="255">
        <v>1.6</v>
      </c>
      <c r="B13" s="345" t="str">
        <f>'1.6'!E1</f>
        <v>External Commodity Price Index (ЕСРІ)</v>
      </c>
      <c r="C13" s="4"/>
      <c r="D13" s="4"/>
    </row>
    <row r="14" spans="1:7">
      <c r="A14" s="255">
        <v>1.7</v>
      </c>
      <c r="B14" s="345" t="str">
        <f>'1.7'!D1</f>
        <v>Semi-Finished Steel Prices in China and Ukraine, USD/MT</v>
      </c>
      <c r="C14" s="4"/>
      <c r="D14" s="4"/>
    </row>
    <row r="15" spans="1:7">
      <c r="A15" s="255">
        <v>1.8</v>
      </c>
      <c r="B15" s="345" t="str">
        <f>'1.8'!E1</f>
        <v xml:space="preserve">World Grain Prices, USD/MT </v>
      </c>
      <c r="C15" s="4"/>
      <c r="D15" s="4"/>
    </row>
    <row r="16" spans="1:7">
      <c r="A16" s="255">
        <v>1.9</v>
      </c>
      <c r="B16" s="345" t="str">
        <f>'1.9'!E1</f>
        <v>World Sunflower Oil Prices, USD/MT</v>
      </c>
      <c r="C16" s="4"/>
      <c r="D16" s="4"/>
    </row>
    <row r="17" spans="1:4">
      <c r="A17" s="255" t="s">
        <v>815</v>
      </c>
      <c r="B17" s="345" t="str">
        <f>'1.10'!I1</f>
        <v xml:space="preserve">Consumer Price Index of Selected Ukraine’s MTP Countries and Weighted Average of Ukraine’s MTP Countries' CPI (UAwCPI), % yoy </v>
      </c>
      <c r="C17" s="4"/>
      <c r="D17" s="4"/>
    </row>
    <row r="18" spans="1:4">
      <c r="A18" s="255" t="s">
        <v>816</v>
      </c>
      <c r="B18" s="345" t="str">
        <f>'1.11'!H1</f>
        <v>Key Policy Rates in Selected Countries, %</v>
      </c>
      <c r="C18" s="4"/>
      <c r="D18" s="4"/>
    </row>
    <row r="19" spans="1:4">
      <c r="A19" s="255" t="s">
        <v>817</v>
      </c>
      <c r="B19" s="345" t="str">
        <f>'1.12'!E1</f>
        <v>Global Equity Benchmarks, 01 Jan 2016 = 100</v>
      </c>
      <c r="C19" s="4"/>
      <c r="D19" s="4"/>
    </row>
    <row r="20" spans="1:4">
      <c r="A20" s="255" t="s">
        <v>818</v>
      </c>
      <c r="B20" s="345" t="str">
        <f>'1.13'!E1</f>
        <v xml:space="preserve">US and Germany 10-Year Government Bond Yields </v>
      </c>
      <c r="C20" s="4"/>
      <c r="D20" s="4"/>
    </row>
    <row r="21" spans="1:4">
      <c r="A21" s="255" t="s">
        <v>819</v>
      </c>
      <c r="B21" s="345" t="str">
        <f>'1.14'!Q1</f>
        <v>Selected EM Currencies versus USD, % change, eop</v>
      </c>
      <c r="C21" s="4"/>
      <c r="D21" s="4"/>
    </row>
    <row r="22" spans="1:4">
      <c r="A22" s="524" t="s">
        <v>1566</v>
      </c>
      <c r="B22" s="353" t="str">
        <f>IF($E$1=1,C22,D22)</f>
        <v>Box: The financial market’s reaction to changes in the Fed’s and the ECB’s communications</v>
      </c>
      <c r="C22" s="3" t="s">
        <v>1573</v>
      </c>
      <c r="D22" s="4" t="s">
        <v>1757</v>
      </c>
    </row>
    <row r="23" spans="1:4">
      <c r="A23" s="255" t="s">
        <v>1275</v>
      </c>
      <c r="B23" s="345" t="str">
        <f>B.1.1!E1</f>
        <v>Euro Stoxx 50 hourly dynamics from 03 to 13 March and after the March ECB meeting (March 7, 2019)</v>
      </c>
      <c r="C23" s="4"/>
      <c r="D23" s="4"/>
    </row>
    <row r="24" spans="1:4">
      <c r="A24" s="255" t="s">
        <v>1274</v>
      </c>
      <c r="B24" s="345" t="str">
        <f>B.1.2!E1</f>
        <v>S&amp;P 500 hourly dynamics from 20 to 26 March and after the March Fed meeting (March 21, 2019)</v>
      </c>
      <c r="C24" s="4"/>
      <c r="D24" s="4"/>
    </row>
    <row r="25" spans="1:4">
      <c r="A25" s="255" t="s">
        <v>1273</v>
      </c>
      <c r="B25" s="345" t="str">
        <f>B.1.3!G1</f>
        <v>U.S. Treasury Constant Maturity Rate, %</v>
      </c>
      <c r="C25" s="4"/>
      <c r="D25" s="4"/>
    </row>
    <row r="26" spans="1:4">
      <c r="A26" s="255" t="s">
        <v>1272</v>
      </c>
      <c r="B26" s="345" t="str">
        <f>B.1.4!I1</f>
        <v>Yield curve after the Fed's policy meeting</v>
      </c>
      <c r="C26" s="4"/>
      <c r="D26" s="4"/>
    </row>
    <row r="27" spans="1:4">
      <c r="A27" s="254" t="s">
        <v>774</v>
      </c>
      <c r="B27" s="189" t="str">
        <f t="shared" si="0"/>
        <v>Domestic Economy</v>
      </c>
      <c r="C27" s="1" t="s">
        <v>775</v>
      </c>
      <c r="D27" s="1" t="s">
        <v>776</v>
      </c>
    </row>
    <row r="28" spans="1:4">
      <c r="A28" s="254" t="s">
        <v>773</v>
      </c>
      <c r="B28" s="353" t="str">
        <f t="shared" si="0"/>
        <v>Inflation Development</v>
      </c>
      <c r="C28" s="3" t="s">
        <v>771</v>
      </c>
      <c r="D28" s="3" t="s">
        <v>772</v>
      </c>
    </row>
    <row r="29" spans="1:4">
      <c r="A29" s="255" t="s">
        <v>760</v>
      </c>
      <c r="B29" s="345" t="str">
        <f>'2.1.1'!H1</f>
        <v>Underlying Inflation Trends*, %  yoy</v>
      </c>
      <c r="C29" s="4"/>
      <c r="D29" s="4"/>
    </row>
    <row r="30" spans="1:4">
      <c r="A30" s="255" t="s">
        <v>768</v>
      </c>
      <c r="B30" s="345" t="str">
        <f>'2.1.2'!H1</f>
        <v>Main Components of Core CPI, % yoy</v>
      </c>
      <c r="C30" s="4"/>
      <c r="D30" s="4"/>
    </row>
    <row r="31" spans="1:4">
      <c r="A31" s="255" t="s">
        <v>761</v>
      </c>
      <c r="B31" s="345" t="str">
        <f>'2.1.3'!D1</f>
        <v>Normalized* Services Inflation Heat Map** in Ukraine, %</v>
      </c>
      <c r="C31" s="4"/>
      <c r="D31" s="4"/>
    </row>
    <row r="32" spans="1:4">
      <c r="A32" s="255" t="s">
        <v>762</v>
      </c>
      <c r="B32" s="345" t="str">
        <f>'2.1.4'!G1</f>
        <v>Inflation Expectations for the Next 12 Months, %</v>
      </c>
      <c r="C32" s="4"/>
      <c r="D32" s="4"/>
    </row>
    <row r="33" spans="1:4">
      <c r="A33" s="255" t="s">
        <v>763</v>
      </c>
      <c r="B33" s="345" t="str">
        <f>'2.1.5'!H1</f>
        <v xml:space="preserve">Contributions to Annual Inflation, eoq, pp </v>
      </c>
      <c r="C33" s="4"/>
      <c r="D33" s="4"/>
    </row>
    <row r="34" spans="1:4">
      <c r="A34" s="255" t="s">
        <v>764</v>
      </c>
      <c r="B34" s="345" t="str">
        <f>'2.1.6'!I1</f>
        <v>Selected Fuel Prices, % yoy, and Breakdown of Their Consumption  (thousand tons), %</v>
      </c>
      <c r="C34" s="4"/>
      <c r="D34" s="4"/>
    </row>
    <row r="35" spans="1:4">
      <c r="A35" s="255" t="s">
        <v>765</v>
      </c>
      <c r="B35" s="345" t="str">
        <f>'2.1.7'!I1</f>
        <v>Administered Prices and Utility Tariffs, % yoy</v>
      </c>
      <c r="C35" s="4"/>
      <c r="D35" s="4"/>
    </row>
    <row r="36" spans="1:4">
      <c r="A36" s="255" t="s">
        <v>769</v>
      </c>
      <c r="B36" s="345" t="str">
        <f>'2.1.8'!L1</f>
        <v>Contributions of Food Products to the Annual Raw Food Price Inflation in March, pp</v>
      </c>
      <c r="C36" s="4"/>
      <c r="D36" s="4"/>
    </row>
    <row r="37" spans="1:4">
      <c r="A37" s="255" t="s">
        <v>770</v>
      </c>
      <c r="B37" s="345" t="str">
        <f>'2.1.9'!J1</f>
        <v xml:space="preserve">Raw and Processed Food Prices in Food Industry and Agricultural Production, % yoy </v>
      </c>
      <c r="C37" s="4"/>
      <c r="D37" s="4"/>
    </row>
    <row r="38" spans="1:4">
      <c r="A38" s="255" t="s">
        <v>766</v>
      </c>
      <c r="B38" s="345" t="str">
        <f>'2.1.10'!H1</f>
        <v>Other measures of inflation, quarterly average, % yoy</v>
      </c>
      <c r="C38" s="4"/>
      <c r="D38" s="4"/>
    </row>
    <row r="39" spans="1:4">
      <c r="A39" s="255" t="s">
        <v>767</v>
      </c>
      <c r="B39" s="345" t="str">
        <f>'2.1.11'!H1</f>
        <v>Impact of Factors on Estimated Price Changes in Goods and Services Sold by Companies</v>
      </c>
      <c r="C39" s="4"/>
      <c r="D39" s="4"/>
    </row>
    <row r="40" spans="1:4">
      <c r="A40" s="304">
        <v>2.2000000000000002</v>
      </c>
      <c r="B40" s="353" t="str">
        <f t="shared" ref="B40:B59" si="1">IF($E$1=1,C40,D40)</f>
        <v>Demand And Output</v>
      </c>
      <c r="C40" s="3" t="s">
        <v>822</v>
      </c>
      <c r="D40" s="3" t="s">
        <v>823</v>
      </c>
    </row>
    <row r="41" spans="1:4">
      <c r="A41" s="255" t="s">
        <v>824</v>
      </c>
      <c r="B41" s="345" t="str">
        <f>'2.2.1'!F1</f>
        <v>Real GDP, %</v>
      </c>
      <c r="C41" s="4"/>
      <c r="D41" s="4"/>
    </row>
    <row r="42" spans="1:4">
      <c r="A42" s="255" t="s">
        <v>825</v>
      </c>
      <c r="B42" s="345" t="str">
        <f>'2.2.2'!I1</f>
        <v>Contributions of  Final Use Categories to Annual  GDP Growth, pp</v>
      </c>
      <c r="C42" s="4"/>
      <c r="D42" s="4"/>
    </row>
    <row r="43" spans="1:4">
      <c r="A43" s="255" t="s">
        <v>826</v>
      </c>
      <c r="B43" s="345" t="str">
        <f>'2.2.3'!I1</f>
        <v>Real Final Consumption Expenditure of Households by Purpose, % yoy</v>
      </c>
      <c r="C43" s="4"/>
      <c r="D43" s="4"/>
    </row>
    <row r="44" spans="1:4">
      <c r="A44" s="255" t="s">
        <v>827</v>
      </c>
      <c r="B44" s="345" t="str">
        <f>'2.2.4'!G1</f>
        <v>GFCF index, change in % and as % of GDP</v>
      </c>
      <c r="C44" s="4"/>
      <c r="D44" s="4"/>
    </row>
    <row r="45" spans="1:4">
      <c r="A45" s="255" t="s">
        <v>828</v>
      </c>
      <c r="B45" s="345" t="str">
        <f>'2.2.5'!I1</f>
        <v>GFCF by Types of Non-financial Assets, % yoy (% of GDP in 2018)</v>
      </c>
      <c r="C45" s="4"/>
      <c r="D45" s="4"/>
    </row>
    <row r="46" spans="1:4">
      <c r="A46" s="255" t="s">
        <v>829</v>
      </c>
      <c r="B46" s="345" t="str">
        <f>'2.2.6'!M1</f>
        <v>Contributions to Annual Growth of Capital Investment, pp</v>
      </c>
      <c r="C46" s="4"/>
      <c r="D46" s="4"/>
    </row>
    <row r="47" spans="1:4">
      <c r="A47" s="255" t="s">
        <v>830</v>
      </c>
      <c r="B47" s="345" t="str">
        <f>'2.2.7'!J1</f>
        <v>GVA by the Groups of Sectors, % yoy</v>
      </c>
      <c r="C47" s="4"/>
      <c r="D47" s="4"/>
    </row>
    <row r="48" spans="1:4">
      <c r="A48" s="255" t="s">
        <v>831</v>
      </c>
      <c r="B48" s="345" t="str">
        <f>'2.2.8'!G1</f>
        <v>Contributions to  GDP Growth, pp</v>
      </c>
      <c r="C48" s="4"/>
      <c r="D48" s="4"/>
    </row>
    <row r="49" spans="1:6">
      <c r="A49" s="255" t="s">
        <v>832</v>
      </c>
      <c r="B49" s="345" t="str">
        <f>'2.2.9'!I1</f>
        <v>Real GDP, Index of Key Sector Output, Gross Fixed Capital Formation and Business Expectations</v>
      </c>
      <c r="C49" s="4"/>
      <c r="D49" s="4"/>
    </row>
    <row r="50" spans="1:6">
      <c r="A50" s="255" t="s">
        <v>833</v>
      </c>
      <c r="B50" s="345" t="str">
        <f>'2.2.10'!I1</f>
        <v>Output by Selected Types of Activity, % yoy (quarterly averages)</v>
      </c>
      <c r="C50" s="4"/>
      <c r="D50" s="4"/>
    </row>
    <row r="51" spans="1:6">
      <c r="A51" s="255" t="s">
        <v>1016</v>
      </c>
      <c r="B51" s="345" t="str">
        <f>'2.2.11'!I1</f>
        <v xml:space="preserve">Output by Selected Types of Industrial Activity, % yoy (quarterly averages) </v>
      </c>
      <c r="C51" s="4"/>
      <c r="D51" s="4"/>
    </row>
    <row r="52" spans="1:6">
      <c r="A52" s="524" t="s">
        <v>1725</v>
      </c>
      <c r="B52" s="353" t="str">
        <f t="shared" si="1"/>
        <v>Box: The Impact of weather on the dynamics of key sectors in the economy of Ukraine</v>
      </c>
      <c r="C52" s="4" t="s">
        <v>1732</v>
      </c>
      <c r="D52" s="4" t="s">
        <v>1833</v>
      </c>
    </row>
    <row r="53" spans="1:6">
      <c r="A53" s="255" t="s">
        <v>1727</v>
      </c>
      <c r="B53" s="345" t="str">
        <f>В.2.T.1!C1</f>
        <v>Impact of Weather Conditions on the Activity of Selected Types of Economic Activity, pp1</v>
      </c>
      <c r="C53" s="4"/>
      <c r="D53" s="4"/>
    </row>
    <row r="54" spans="1:6">
      <c r="A54" s="255" t="s">
        <v>1726</v>
      </c>
      <c r="B54" s="345" t="str">
        <f>В.2.1!F1</f>
        <v>Impact of Weather Conditions (temperature and precipitation) on Wheat and Corn Production, pp</v>
      </c>
      <c r="C54" s="4"/>
      <c r="D54" s="4"/>
    </row>
    <row r="55" spans="1:6">
      <c r="A55" s="255" t="s">
        <v>1728</v>
      </c>
      <c r="B55" s="345" t="str">
        <f>В.2.2!F1</f>
        <v>Impact of Weather Conditions (temperature and precipitation) on the IKSO</v>
      </c>
      <c r="C55" s="4"/>
      <c r="D55" s="4"/>
    </row>
    <row r="56" spans="1:6">
      <c r="A56" s="255" t="s">
        <v>1729</v>
      </c>
      <c r="B56" s="345" t="str">
        <f>В.2.3!F1</f>
        <v>Impact of Weather Conditions (temperature and precipitation) on Agricultural Performance*</v>
      </c>
      <c r="C56" s="4"/>
      <c r="D56" s="4"/>
    </row>
    <row r="57" spans="1:6">
      <c r="A57" s="255" t="s">
        <v>1730</v>
      </c>
      <c r="B57" s="345" t="str">
        <f>В.2.4!F1</f>
        <v>Impact of Weather Conditions (temperature and precipitation) on Energy Sector*</v>
      </c>
      <c r="C57" s="4"/>
      <c r="D57" s="4"/>
    </row>
    <row r="58" spans="1:6">
      <c r="A58" s="255" t="s">
        <v>1731</v>
      </c>
      <c r="B58" s="345" t="str">
        <f>В.2.5!F1</f>
        <v>Impact of Average Monthly Air Temperature on Construction Sector</v>
      </c>
      <c r="C58" s="4"/>
      <c r="D58" s="4"/>
    </row>
    <row r="59" spans="1:6">
      <c r="A59" s="305">
        <v>2.2999999999999998</v>
      </c>
      <c r="B59" s="353" t="str">
        <f t="shared" si="1"/>
        <v>Labor Market And Household Income</v>
      </c>
      <c r="C59" s="3" t="s">
        <v>857</v>
      </c>
      <c r="D59" s="3" t="s">
        <v>858</v>
      </c>
    </row>
    <row r="60" spans="1:6">
      <c r="A60" s="255" t="s">
        <v>850</v>
      </c>
      <c r="B60" s="345" t="str">
        <f>'2.3.1'!G1</f>
        <v>ILO Unemployment* and Labor Force Participation**, %</v>
      </c>
      <c r="C60" s="4"/>
      <c r="D60" s="4"/>
    </row>
    <row r="61" spans="1:6">
      <c r="A61" s="255" t="s">
        <v>851</v>
      </c>
      <c r="B61" s="345" t="str">
        <f>'2.3.2'!K1</f>
        <v>Contributions to Annual Change in Economically Active Population, thousand persons</v>
      </c>
      <c r="C61" s="4"/>
      <c r="D61" s="4"/>
      <c r="E61" s="1"/>
      <c r="F61" s="7"/>
    </row>
    <row r="62" spans="1:6">
      <c r="A62" s="255" t="s">
        <v>852</v>
      </c>
      <c r="B62" s="345" t="str">
        <f>'2.3.3'!F1</f>
        <v>Vacancies (SESU) and Expectations of Enterprises as to the Change in the Number of Employees 12-Month Ahead</v>
      </c>
      <c r="C62" s="4"/>
      <c r="D62" s="4"/>
    </row>
    <row r="63" spans="1:6">
      <c r="A63" s="255" t="s">
        <v>853</v>
      </c>
      <c r="B63" s="345" t="str">
        <f>'2.3.4'!H1</f>
        <v>ILO Employment and Unemployment in Rural and Urban Areas, sa, %</v>
      </c>
      <c r="C63" s="4"/>
      <c r="D63" s="4"/>
      <c r="E63" s="6"/>
      <c r="F63" s="6"/>
    </row>
    <row r="64" spans="1:6">
      <c r="A64" s="255" t="s">
        <v>854</v>
      </c>
      <c r="B64" s="345" t="str">
        <f>'2.3.5'!F1</f>
        <v>Informal Employment</v>
      </c>
      <c r="C64" s="4"/>
      <c r="D64" s="4"/>
      <c r="E64" s="1"/>
    </row>
    <row r="65" spans="1:5">
      <c r="A65" s="255" t="s">
        <v>855</v>
      </c>
      <c r="B65" s="345" t="str">
        <f>'2.3.6'!J1</f>
        <v>Number of Employers' Declarations and Work Permits Issued for Ukrainians in Poland by Selected Types of Activity, m</v>
      </c>
      <c r="C65" s="4"/>
      <c r="D65" s="4"/>
      <c r="E65" s="1"/>
    </row>
    <row r="66" spans="1:5">
      <c r="A66" s="255" t="s">
        <v>856</v>
      </c>
      <c r="B66" s="345" t="str">
        <f>'2.3.7'!J1</f>
        <v>Contributions to Annual Change in Nominal Household Income, pp</v>
      </c>
      <c r="C66" s="4"/>
      <c r="D66" s="4"/>
      <c r="E66" s="1"/>
    </row>
    <row r="67" spans="1:5">
      <c r="A67" s="509" t="s">
        <v>1531</v>
      </c>
      <c r="B67" s="345" t="str">
        <f>'2.3.8'!C1</f>
        <v>Structure of HH Income and Expenditure in 2018, % of Income</v>
      </c>
      <c r="C67" s="4"/>
      <c r="D67" s="4"/>
      <c r="E67" s="1"/>
    </row>
    <row r="68" spans="1:5">
      <c r="A68" s="509" t="s">
        <v>1528</v>
      </c>
      <c r="B68" s="345" t="str">
        <f>'2.3.9'!I1</f>
        <v>Net Wages in Main Destination Countries for Migrants relative to Wages in Ukraine, %</v>
      </c>
      <c r="C68" s="4"/>
      <c r="D68" s="4"/>
      <c r="E68" s="1"/>
    </row>
    <row r="69" spans="1:5">
      <c r="A69" s="509" t="s">
        <v>1529</v>
      </c>
      <c r="B69" s="345" t="str">
        <f>'2.3.10'!E1</f>
        <v>HHs Receiving Utility Subsidies and Budget Expenditures</v>
      </c>
      <c r="C69" s="4"/>
      <c r="D69" s="4"/>
      <c r="E69" s="1"/>
    </row>
    <row r="70" spans="1:5">
      <c r="A70" s="509" t="s">
        <v>1530</v>
      </c>
      <c r="B70" s="345" t="str">
        <f>'2.3.11'!G1</f>
        <v>Staff Wages and Pensions (start of the month), Nominal and Real, % yoy</v>
      </c>
      <c r="C70" s="4"/>
      <c r="D70" s="4"/>
      <c r="E70" s="1"/>
    </row>
    <row r="71" spans="1:5">
      <c r="A71" s="305" t="s">
        <v>1344</v>
      </c>
      <c r="B71" s="353" t="str">
        <f>IF($E$1=1,C71,D71)</f>
        <v>Box: Business Outlook Survey: staff hunger and high demand for workers in 2018 were conditioned by the growth of the economy</v>
      </c>
      <c r="C71" s="3" t="s">
        <v>1571</v>
      </c>
      <c r="D71" s="3" t="s">
        <v>1572</v>
      </c>
    </row>
    <row r="72" spans="1:5">
      <c r="A72" s="255" t="s">
        <v>1345</v>
      </c>
      <c r="B72" s="345" t="str">
        <f>B.3.1.a!K1</f>
        <v>Distribution of Answers for Changes in the Number of Employees in 2018,%</v>
      </c>
      <c r="C72" s="4"/>
      <c r="D72" s="4"/>
      <c r="E72" s="1"/>
    </row>
    <row r="73" spans="1:5">
      <c r="A73" s="255" t="s">
        <v>1346</v>
      </c>
      <c r="B73" s="345" t="str">
        <f>B.3.1.b!I1</f>
        <v>Distribution of Answers for Reasons of Changes in the Number of Employees in 2018,%</v>
      </c>
      <c r="C73" s="4"/>
      <c r="D73" s="4"/>
      <c r="E73" s="1"/>
    </row>
    <row r="74" spans="1:5">
      <c r="A74" s="255" t="s">
        <v>1347</v>
      </c>
      <c r="B74" s="345" t="str">
        <f>B.3.2.a!K1</f>
        <v>Distribution of Answers for Changes in the Number of Employees by Firm Characteristics in 2018,%</v>
      </c>
      <c r="C74" s="4"/>
      <c r="D74" s="4"/>
      <c r="E74" s="1"/>
    </row>
    <row r="75" spans="1:5">
      <c r="A75" s="255" t="s">
        <v>1348</v>
      </c>
      <c r="B75" s="345" t="str">
        <f>B.3.2.b!H1</f>
        <v>Distribution of Answers for Reasons of Changes in the Number of Employees by Firm Characteristics in 2018,%</v>
      </c>
      <c r="C75" s="4"/>
      <c r="D75" s="4"/>
      <c r="E75" s="1"/>
    </row>
    <row r="76" spans="1:5">
      <c r="A76" s="255" t="s">
        <v>1349</v>
      </c>
      <c r="B76" s="345" t="str">
        <f>B.3.2.c!E1</f>
        <v>Changes in the Number of Staff by Type of Activities in 2018,% yoy</v>
      </c>
      <c r="C76" s="4"/>
      <c r="D76" s="4"/>
      <c r="E76" s="1"/>
    </row>
    <row r="77" spans="1:5">
      <c r="A77" s="255" t="s">
        <v>1350</v>
      </c>
      <c r="B77" s="345" t="str">
        <f>B.3.3.a!E1</f>
        <v>Duration of Employee Search, months</v>
      </c>
      <c r="C77" s="4"/>
      <c r="D77" s="4"/>
      <c r="E77" s="1"/>
    </row>
    <row r="78" spans="1:5">
      <c r="A78" s="255" t="s">
        <v>1351</v>
      </c>
      <c r="B78" s="345" t="str">
        <f>B.3.3.b!E1</f>
        <v>Vacancy Filling Rate, %</v>
      </c>
      <c r="C78" s="4"/>
      <c r="D78" s="4"/>
      <c r="E78" s="1"/>
    </row>
    <row r="79" spans="1:5">
      <c r="A79" s="255" t="s">
        <v>834</v>
      </c>
      <c r="B79" s="345" t="str">
        <f>B.3.4!H1</f>
        <v>Duration of employee search and level of filled vacancies</v>
      </c>
      <c r="C79" s="4"/>
      <c r="D79" s="4"/>
      <c r="E79" s="1"/>
    </row>
    <row r="80" spans="1:5">
      <c r="A80" s="305">
        <v>2.4</v>
      </c>
      <c r="B80" s="353" t="str">
        <f t="shared" ref="B80:B89" si="2">IF($E$1=1,C80,D80)</f>
        <v>Fiscal Sector</v>
      </c>
      <c r="C80" s="3" t="s">
        <v>945</v>
      </c>
      <c r="D80" s="3" t="s">
        <v>946</v>
      </c>
    </row>
    <row r="81" spans="1:4">
      <c r="A81" s="95" t="s">
        <v>937</v>
      </c>
      <c r="B81" s="345" t="str">
        <f>'2.4.1'!I1</f>
        <v>Consolidated Budget Balance in Q1, UAH bn</v>
      </c>
      <c r="C81" s="4"/>
      <c r="D81" s="4"/>
    </row>
    <row r="82" spans="1:4">
      <c r="A82" s="95" t="s">
        <v>938</v>
      </c>
      <c r="B82" s="345" t="str">
        <f>'2.4.2'!G1</f>
        <v>Consolidated Budget Revenues, absolute annual change in Q1 2019, UAH bn (% yoy)</v>
      </c>
      <c r="C82" s="4"/>
      <c r="D82" s="4"/>
    </row>
    <row r="83" spans="1:4">
      <c r="A83" s="95" t="s">
        <v>939</v>
      </c>
      <c r="B83" s="345" t="str">
        <f>'2.4.3'!K1</f>
        <v xml:space="preserve">Contributions to Annual Changes in Revenues  of the Consolidated Budget, pp
</v>
      </c>
      <c r="C83" s="4"/>
      <c r="D83" s="4"/>
    </row>
    <row r="84" spans="1:4">
      <c r="A84" s="95" t="s">
        <v>940</v>
      </c>
      <c r="B84" s="345" t="str">
        <f>'2.4.4'!I1</f>
        <v xml:space="preserve">Contributions to Annual Changes in VAT proceeds, pp
</v>
      </c>
      <c r="C84" s="4"/>
      <c r="D84" s="4"/>
    </row>
    <row r="85" spans="1:4">
      <c r="A85" s="95" t="s">
        <v>941</v>
      </c>
      <c r="B85" s="345" t="str">
        <f>'2.4.5'!H1</f>
        <v>Consolidated Budget Expenditures, UAH bn</v>
      </c>
      <c r="C85" s="4"/>
      <c r="D85" s="4"/>
    </row>
    <row r="86" spans="1:4">
      <c r="A86" s="95" t="s">
        <v>942</v>
      </c>
      <c r="B86" s="345" t="str">
        <f>'2.4.6'!N1</f>
        <v xml:space="preserve">Contributions to Annual Changes in the Expenditures of the Consolidated Budget, pp
</v>
      </c>
      <c r="C86" s="4"/>
      <c r="D86" s="4"/>
    </row>
    <row r="87" spans="1:4">
      <c r="A87" s="95" t="s">
        <v>943</v>
      </c>
      <c r="B87" s="345" t="str">
        <f>'2.4.7'!L1</f>
        <v xml:space="preserve">Consolidated Budget Balance Financing, UAH bn </v>
      </c>
      <c r="C87" s="4"/>
      <c r="D87" s="4"/>
    </row>
    <row r="88" spans="1:4">
      <c r="A88" s="95" t="s">
        <v>944</v>
      </c>
      <c r="B88" s="345" t="str">
        <f>'2.4.8'!H1</f>
        <v>Public and Publicly Guaranteed Debt, UAH bn and % of GDP*</v>
      </c>
      <c r="C88" s="4"/>
      <c r="D88" s="4"/>
    </row>
    <row r="89" spans="1:4">
      <c r="A89" s="305">
        <v>2.5</v>
      </c>
      <c r="B89" s="353" t="str">
        <f t="shared" si="2"/>
        <v>Balance Of Payments</v>
      </c>
      <c r="C89" s="3" t="s">
        <v>848</v>
      </c>
      <c r="D89" s="3" t="s">
        <v>849</v>
      </c>
    </row>
    <row r="90" spans="1:4">
      <c r="A90" s="255" t="s">
        <v>835</v>
      </c>
      <c r="B90" s="345" t="str">
        <f>'2.5.1'!H1</f>
        <v>Current Account Balance, USD bn</v>
      </c>
      <c r="C90" s="4"/>
      <c r="D90" s="4"/>
    </row>
    <row r="91" spans="1:4">
      <c r="A91" s="255" t="s">
        <v>843</v>
      </c>
      <c r="B91" s="345" t="str">
        <f>'2.5.2'!K1</f>
        <v>Contribution to Annual Change in Exports, p. p.</v>
      </c>
      <c r="C91" s="4"/>
      <c r="D91" s="4"/>
    </row>
    <row r="92" spans="1:4">
      <c r="A92" s="95" t="s">
        <v>836</v>
      </c>
      <c r="B92" s="345" t="str">
        <f>'2.5.3'!I1</f>
        <v>Contribution to Annual Change in Exports by Regions, p. p.</v>
      </c>
      <c r="C92" s="4"/>
      <c r="D92" s="4"/>
    </row>
    <row r="93" spans="1:4">
      <c r="A93" s="95" t="s">
        <v>844</v>
      </c>
      <c r="B93" s="345" t="str">
        <f>'2.5.4'!J1</f>
        <v>Contribution to Annual Change in Imports, p. p.</v>
      </c>
      <c r="C93" s="4"/>
      <c r="D93" s="4"/>
    </row>
    <row r="94" spans="1:4">
      <c r="A94" s="95" t="s">
        <v>837</v>
      </c>
      <c r="B94" s="345" t="str">
        <f>'2.5.5'!J1</f>
        <v>Absolute Annual Changes in Energy Imports, USD mn</v>
      </c>
      <c r="C94" s="4"/>
      <c r="D94" s="4"/>
    </row>
    <row r="95" spans="1:4">
      <c r="A95" s="95" t="s">
        <v>838</v>
      </c>
      <c r="B95" s="345" t="str">
        <f>'2.5.6'!I1</f>
        <v>Motor Vehicle Imports</v>
      </c>
      <c r="C95" s="4"/>
      <c r="D95" s="4"/>
    </row>
    <row r="96" spans="1:4">
      <c r="A96" s="95" t="s">
        <v>839</v>
      </c>
      <c r="B96" s="345" t="str">
        <f>'2.5.7'!I1</f>
        <v>Primary income account, USD bn</v>
      </c>
      <c r="C96" s="4"/>
      <c r="D96" s="4"/>
    </row>
    <row r="97" spans="1:4">
      <c r="A97" s="95" t="s">
        <v>840</v>
      </c>
      <c r="B97" s="345" t="str">
        <f>'2.5.8'!H1</f>
        <v>Financial Account: Net External Liabilities, USD bn</v>
      </c>
      <c r="C97" s="289"/>
      <c r="D97" s="4"/>
    </row>
    <row r="98" spans="1:4">
      <c r="A98" s="95" t="s">
        <v>841</v>
      </c>
      <c r="B98" s="345" t="str">
        <f>'2.5.9'!G1</f>
        <v>Hryvnia Domestic Government Bonds held by Non-Residents</v>
      </c>
      <c r="C98" s="289"/>
      <c r="D98" s="4"/>
    </row>
    <row r="99" spans="1:4">
      <c r="A99" s="95" t="s">
        <v>842</v>
      </c>
      <c r="B99" s="345" t="str">
        <f>'2.5.10'!J1</f>
        <v>FDI: Real Sector Equity Investment by Industry, USD mn*</v>
      </c>
      <c r="C99" s="289"/>
      <c r="D99" s="4"/>
    </row>
    <row r="100" spans="1:4" ht="14.25" customHeight="1">
      <c r="A100" s="95" t="s">
        <v>845</v>
      </c>
      <c r="B100" s="345" t="str">
        <f>'2.5.11'!L1</f>
        <v xml:space="preserve"> International Reserves and Their Change by Instruments, USD bn</v>
      </c>
      <c r="C100" s="4"/>
      <c r="D100" s="4"/>
    </row>
    <row r="101" spans="1:4" ht="15" customHeight="1">
      <c r="A101" s="95" t="s">
        <v>846</v>
      </c>
      <c r="B101" s="345" t="str">
        <f>'2.5.12'!I1</f>
        <v>Gross external debt, USD bn</v>
      </c>
      <c r="C101" s="4"/>
      <c r="D101" s="4"/>
    </row>
    <row r="102" spans="1:4" ht="14.25" customHeight="1">
      <c r="A102" s="95" t="s">
        <v>1794</v>
      </c>
      <c r="B102" s="345" t="str">
        <f>'2.5.13'!J1</f>
        <v xml:space="preserve">Adequacy Criteria of International Reserves, % </v>
      </c>
      <c r="C102" s="4"/>
      <c r="D102" s="4"/>
    </row>
    <row r="103" spans="1:4" ht="14.25" customHeight="1">
      <c r="A103" s="255" t="s">
        <v>847</v>
      </c>
      <c r="B103" s="345" t="str">
        <f>'2.5.T1'!B1</f>
        <v>External Sustainability and International Reserve Adequacy Indicators</v>
      </c>
      <c r="C103" s="4"/>
      <c r="D103" s="4"/>
    </row>
    <row r="104" spans="1:4" ht="14.25" customHeight="1">
      <c r="A104" s="1" t="s">
        <v>1686</v>
      </c>
      <c r="B104" s="353" t="str">
        <f t="shared" ref="B104:B125" si="3">IF($E$1=1,C104,D104)</f>
        <v>Box: Exports of Ukraine to EU countries</v>
      </c>
      <c r="C104" s="3" t="s">
        <v>1687</v>
      </c>
      <c r="D104" s="4" t="s">
        <v>1688</v>
      </c>
    </row>
    <row r="105" spans="1:4" ht="14.25" customHeight="1">
      <c r="A105" s="95" t="s">
        <v>1689</v>
      </c>
      <c r="B105" s="345" t="str">
        <f>B.4.1!I1</f>
        <v>Ukraine's external turnover by regions, USD bn</v>
      </c>
      <c r="C105" s="3"/>
      <c r="D105" s="4"/>
    </row>
    <row r="106" spans="1:4" ht="14.25" customHeight="1">
      <c r="A106" s="95" t="s">
        <v>1690</v>
      </c>
      <c r="B106" s="345" t="str">
        <f>B.4.2!K1</f>
        <v>Goods exports to EU countries by Standard International Trade Classification (SITC), USD bn</v>
      </c>
      <c r="C106" s="3"/>
      <c r="D106" s="4"/>
    </row>
    <row r="107" spans="1:4" ht="14.25" customHeight="1">
      <c r="A107" s="95" t="s">
        <v>1691</v>
      </c>
      <c r="B107" s="345" t="str">
        <f>B.4.3!I1</f>
        <v>Selected manufactured goods exports to EU countries by SITC, USD bn</v>
      </c>
      <c r="C107" s="3"/>
      <c r="D107" s="4"/>
    </row>
    <row r="108" spans="1:4" ht="14.25" customHeight="1">
      <c r="A108" s="95" t="s">
        <v>1692</v>
      </c>
      <c r="B108" s="345" t="str">
        <f>B.4.4!H1</f>
        <v>Net trade index by selected regions</v>
      </c>
      <c r="C108" s="3"/>
      <c r="D108" s="4"/>
    </row>
    <row r="109" spans="1:4" ht="14.25" customHeight="1">
      <c r="A109" s="95" t="s">
        <v>1777</v>
      </c>
      <c r="B109" s="345" t="str">
        <f>B.4.5!H1</f>
        <v>Exports of tolling services by countries, USD mn</v>
      </c>
      <c r="C109" s="3"/>
      <c r="D109" s="4"/>
    </row>
    <row r="110" spans="1:4" ht="14.25" customHeight="1">
      <c r="A110" s="95" t="s">
        <v>1778</v>
      </c>
      <c r="B110" s="345" t="str">
        <f>B.4.6!L1</f>
        <v>Ukraine in EU goods imports, %</v>
      </c>
      <c r="C110" s="3"/>
      <c r="D110" s="4"/>
    </row>
    <row r="111" spans="1:4">
      <c r="A111" s="305">
        <v>2.6</v>
      </c>
      <c r="B111" s="353" t="str">
        <f t="shared" si="3"/>
        <v>Monetary Sector And Financial Markets</v>
      </c>
      <c r="C111" s="3" t="s">
        <v>895</v>
      </c>
      <c r="D111" s="3" t="s">
        <v>896</v>
      </c>
    </row>
    <row r="112" spans="1:4">
      <c r="A112" s="255" t="s">
        <v>897</v>
      </c>
      <c r="B112" s="345" t="str">
        <f>'2.6.1'!F1</f>
        <v>Real Key Policy Rates, % pa</v>
      </c>
      <c r="C112" s="4"/>
      <c r="D112" s="4"/>
    </row>
    <row r="113" spans="1:4">
      <c r="A113" s="255" t="s">
        <v>898</v>
      </c>
      <c r="B113" s="345" t="str">
        <f>'2.6.2'!K1</f>
        <v>NBU Policy Rates, UIIR and 1-year Bond Yield on Primary Market, % pa</v>
      </c>
      <c r="C113" s="4"/>
      <c r="D113" s="4"/>
    </row>
    <row r="114" spans="1:4">
      <c r="A114" s="255" t="s">
        <v>899</v>
      </c>
      <c r="B114" s="345" t="str">
        <f>'2.6.3'!G1</f>
        <v>Zero Coupon Yield Curves for Hryvnia Bonds on the Secondary Market*, % pa</v>
      </c>
      <c r="C114" s="4"/>
      <c r="D114" s="4"/>
    </row>
    <row r="115" spans="1:4">
      <c r="A115" s="255" t="s">
        <v>900</v>
      </c>
      <c r="B115" s="345" t="str">
        <f>'2.6.4'!H1</f>
        <v>Real Sovereign Bond Yields* in Selected Emerging Markets, % pa, and Sovereign Eurobond Spreads in Selected Emerging Markets (EMBI+)</v>
      </c>
      <c r="C115" s="289"/>
      <c r="D115" s="4"/>
    </row>
    <row r="116" spans="1:4">
      <c r="A116" s="255" t="s">
        <v>901</v>
      </c>
      <c r="B116" s="345" t="str">
        <f>'2.6.5'!G1</f>
        <v xml:space="preserve">Average Weighted Interest Rates on New Hryvnia Loans (excl. overdrafts) and Deposits, % pa </v>
      </c>
      <c r="C116" s="4"/>
      <c r="D116" s="4"/>
    </row>
    <row r="117" spans="1:4">
      <c r="A117" s="255" t="s">
        <v>902</v>
      </c>
      <c r="B117" s="345" t="str">
        <f>'2.6.6'!G1</f>
        <v>Hryvnia REER and NEER Indices, 12.2016=1</v>
      </c>
      <c r="C117" s="4"/>
      <c r="D117" s="4"/>
    </row>
    <row r="118" spans="1:4" ht="11.25" customHeight="1">
      <c r="A118" s="255" t="s">
        <v>903</v>
      </c>
      <c r="B118" s="345" t="str">
        <f>'2.6.7'!L1</f>
        <v>Determinants of the Banking System Liquidity, UAH bn</v>
      </c>
      <c r="C118" s="289"/>
      <c r="D118" s="4"/>
    </row>
    <row r="119" spans="1:4">
      <c r="A119" s="255" t="s">
        <v>904</v>
      </c>
      <c r="B119" s="345" t="str">
        <f>'2.6.8'!I1</f>
        <v>Annual Change in M3 Breakdown by Corresponding Items, pp</v>
      </c>
      <c r="C119" s="4"/>
      <c r="D119" s="4"/>
    </row>
    <row r="120" spans="1:4">
      <c r="A120" s="255" t="s">
        <v>905</v>
      </c>
      <c r="B120" s="493" t="str">
        <f>'2.6.9'!H1</f>
        <v xml:space="preserve">Annual Change in NFC Deposits in Domestic Currency Breakdown by Maturity, pp 
</v>
      </c>
      <c r="C120" s="4"/>
      <c r="D120" s="4"/>
    </row>
    <row r="121" spans="1:4">
      <c r="A121" s="255" t="s">
        <v>906</v>
      </c>
      <c r="B121" s="493" t="str">
        <f>'2.6.10'!H1</f>
        <v xml:space="preserve">Annual Change in HH Deposits in Domestic Currency Breakdown by Maturity, pp
</v>
      </c>
      <c r="C121" s="289"/>
      <c r="D121" s="289"/>
    </row>
    <row r="122" spans="1:4" ht="14.25" customHeight="1">
      <c r="A122" s="255" t="s">
        <v>907</v>
      </c>
      <c r="B122" s="345" t="str">
        <f>'2.6.11'!G1</f>
        <v>Loans, IV.2014=100</v>
      </c>
      <c r="C122" s="4"/>
      <c r="D122" s="289"/>
    </row>
    <row r="123" spans="1:4">
      <c r="A123" s="255" t="s">
        <v>908</v>
      </c>
      <c r="B123" s="493" t="str">
        <f>'2.6.12'!H1</f>
        <v xml:space="preserve">Annual Change in HH Loans in Domestic Currency Breakdown by Type of Loans, pp
</v>
      </c>
      <c r="C123" s="4"/>
      <c r="D123" s="4"/>
    </row>
    <row r="124" spans="1:4" ht="12" customHeight="1">
      <c r="A124" s="255" t="s">
        <v>909</v>
      </c>
      <c r="B124" s="493" t="str">
        <f>'2.6.13'!F1</f>
        <v xml:space="preserve">NFC Loans in Domestic Currency, IV.2014=100
</v>
      </c>
      <c r="C124" s="289"/>
      <c r="D124" s="289"/>
    </row>
    <row r="125" spans="1:4" ht="13.5" customHeight="1">
      <c r="A125" s="1" t="s">
        <v>1635</v>
      </c>
      <c r="B125" s="353" t="str">
        <f t="shared" si="3"/>
        <v>Box: The New System of FX Currency Regulation and Liberalization</v>
      </c>
      <c r="C125" s="3" t="s">
        <v>1458</v>
      </c>
      <c r="D125" s="3" t="s">
        <v>1459</v>
      </c>
    </row>
    <row r="126" spans="1:4">
      <c r="A126" s="95" t="s">
        <v>1574</v>
      </c>
      <c r="B126" s="345" t="str">
        <f>B.5.1!G1</f>
        <v>NBU's FX Interventions and Volatility of Exchange Rate</v>
      </c>
      <c r="C126" s="289"/>
      <c r="D126" s="289"/>
    </row>
    <row r="127" spans="1:4">
      <c r="A127" s="95" t="s">
        <v>1575</v>
      </c>
      <c r="B127" s="345" t="str">
        <f>B.5.2!E1</f>
        <v>Net Purchase of FX Cash by HHs in 2018 (3-days moving average)</v>
      </c>
      <c r="C127" s="4"/>
      <c r="D127" s="289"/>
    </row>
    <row r="128" spans="1:4">
      <c r="A128" s="95" t="s">
        <v>1576</v>
      </c>
      <c r="B128" s="345" t="str">
        <f>B.5.3!E1</f>
        <v>Net Purchase of FX Cash by HHs in 2019 (3-days moving average)</v>
      </c>
      <c r="C128" s="289"/>
      <c r="D128" s="289"/>
    </row>
    <row r="129" spans="1:4">
      <c r="A129" s="93">
        <v>3</v>
      </c>
      <c r="B129" s="189" t="str">
        <f t="shared" ref="B129:B153" si="4">IF($E$1=1,C129,D129)</f>
        <v>Macroeconomic Outlook</v>
      </c>
      <c r="C129" s="1" t="s">
        <v>1042</v>
      </c>
      <c r="D129" s="1" t="s">
        <v>1043</v>
      </c>
    </row>
    <row r="130" spans="1:4">
      <c r="A130" s="93">
        <v>3.1</v>
      </c>
      <c r="B130" s="353" t="str">
        <f t="shared" si="4"/>
        <v>Forecast Assumptions</v>
      </c>
      <c r="C130" s="3" t="s">
        <v>965</v>
      </c>
      <c r="D130" s="3" t="s">
        <v>966</v>
      </c>
    </row>
    <row r="131" spans="1:4">
      <c r="A131" s="255" t="s">
        <v>957</v>
      </c>
      <c r="B131" s="345" t="str">
        <f>'3.1.1'!M1</f>
        <v xml:space="preserve">Contributions of Ukraine’s MTP Countries to Annual GDP Growth  (UAwGDP), % yoy, pp </v>
      </c>
      <c r="C131" s="4"/>
      <c r="D131" s="4"/>
    </row>
    <row r="132" spans="1:4">
      <c r="A132" s="255" t="s">
        <v>958</v>
      </c>
      <c r="B132" s="345" t="str">
        <f>'3.1.2'!K1</f>
        <v>Real GDP of Selected Ukraine’s MTP Countries, % yoy</v>
      </c>
      <c r="C132" s="4"/>
      <c r="D132" s="4"/>
    </row>
    <row r="133" spans="1:4">
      <c r="A133" s="255" t="s">
        <v>959</v>
      </c>
      <c r="B133" s="345" t="str">
        <f>'3.1.3'!G1</f>
        <v>Market Expectations for the Fed Funds Rate and the ECB Deposit Facility Rate According to Bloomberg Economics' Quarterly Review, %</v>
      </c>
      <c r="C133" s="4"/>
      <c r="D133" s="4"/>
    </row>
    <row r="134" spans="1:4">
      <c r="A134" s="255" t="s">
        <v>960</v>
      </c>
      <c r="B134" s="345" t="str">
        <f>'3.1.4'!E1</f>
        <v>External Commodity Price Index (ЕСРІ), Dec 2004 = 1</v>
      </c>
      <c r="C134" s="4"/>
      <c r="D134" s="4"/>
    </row>
    <row r="135" spans="1:4">
      <c r="A135" s="255" t="s">
        <v>961</v>
      </c>
      <c r="B135" s="345" t="str">
        <f>'3.1.5'!G1</f>
        <v>World Price of Ferrous Metals and Iron Ore*, USD/MT, quarterly average</v>
      </c>
      <c r="C135" s="4"/>
      <c r="D135" s="4"/>
    </row>
    <row r="136" spans="1:4">
      <c r="A136" s="255" t="s">
        <v>962</v>
      </c>
      <c r="B136" s="345" t="str">
        <f>'3.1.6'!G1</f>
        <v>World Cereal Prices, USD/MT, quarterly average</v>
      </c>
      <c r="C136" s="4"/>
      <c r="D136" s="4"/>
    </row>
    <row r="137" spans="1:4">
      <c r="A137" s="255" t="s">
        <v>963</v>
      </c>
      <c r="B137" s="345" t="str">
        <f>'3.1.7'!G1</f>
        <v>Brent and WTI Crude Oil Prices, USD/bbl, quarterly average</v>
      </c>
      <c r="C137" s="4"/>
      <c r="D137" s="4"/>
    </row>
    <row r="138" spans="1:4">
      <c r="A138" s="255" t="s">
        <v>964</v>
      </c>
      <c r="B138" s="345" t="str">
        <f>'3.1.8'!E1</f>
        <v>Consumption and Production of World Crude Oil and Other Liquids , Mbbl/d</v>
      </c>
      <c r="C138" s="4"/>
      <c r="D138" s="4"/>
    </row>
    <row r="139" spans="1:4">
      <c r="A139" s="93">
        <v>3.2</v>
      </c>
      <c r="B139" s="353" t="str">
        <f t="shared" si="4"/>
        <v>Inflation Development</v>
      </c>
      <c r="C139" s="3" t="s">
        <v>771</v>
      </c>
      <c r="D139" s="3" t="s">
        <v>772</v>
      </c>
    </row>
    <row r="140" spans="1:4">
      <c r="A140" s="255" t="s">
        <v>976</v>
      </c>
      <c r="B140" s="345" t="str">
        <f>'3.2.1'!I1</f>
        <v>CPI target band</v>
      </c>
      <c r="C140" s="4"/>
      <c r="D140" s="4"/>
    </row>
    <row r="141" spans="1:4">
      <c r="A141" s="255" t="s">
        <v>987</v>
      </c>
      <c r="B141" s="345" t="str">
        <f>'3.2.2'!H1</f>
        <v>Contributions to Annual CPI Growth by Main Components, pp</v>
      </c>
      <c r="C141" s="4"/>
      <c r="D141" s="4"/>
    </row>
    <row r="142" spans="1:4">
      <c r="A142" s="255" t="s">
        <v>977</v>
      </c>
      <c r="B142" s="345" t="str">
        <f>'3.2.3'!F1</f>
        <v>Core Inflation, %</v>
      </c>
      <c r="C142" s="4"/>
      <c r="D142" s="4"/>
    </row>
    <row r="143" spans="1:4">
      <c r="A143" s="255" t="s">
        <v>978</v>
      </c>
      <c r="B143" s="345" t="str">
        <f>'3.2.4'!F1</f>
        <v>Raw food inflation, %</v>
      </c>
      <c r="C143" s="4"/>
      <c r="D143" s="4"/>
    </row>
    <row r="144" spans="1:4">
      <c r="A144" s="255" t="s">
        <v>979</v>
      </c>
      <c r="B144" s="345" t="str">
        <f>'3.2.5'!F1</f>
        <v>Administered Price Inflation, %</v>
      </c>
      <c r="C144" s="4"/>
      <c r="D144" s="4"/>
    </row>
    <row r="145" spans="1:4">
      <c r="A145" s="1" t="s">
        <v>1627</v>
      </c>
      <c r="B145" s="353" t="str">
        <f t="shared" ref="B145" si="5">IF($E$1=1,C145,D145)</f>
        <v>Box: Evaluation of the NBU’s forecasts</v>
      </c>
      <c r="C145" s="4" t="s">
        <v>1840</v>
      </c>
      <c r="D145" s="4" t="s">
        <v>1839</v>
      </c>
    </row>
    <row r="146" spans="1:4">
      <c r="A146" s="255" t="s">
        <v>1628</v>
      </c>
      <c r="B146" s="345" t="str">
        <f>B.6.1!Q1</f>
        <v>Forecast history: CPI (2016-2018), % yoy</v>
      </c>
      <c r="C146" s="4"/>
      <c r="D146" s="4"/>
    </row>
    <row r="147" spans="1:4">
      <c r="A147" s="255" t="s">
        <v>1629</v>
      </c>
      <c r="B147" s="345" t="str">
        <f>B.6.2!J1</f>
        <v xml:space="preserve">Forecast history: CPI (2016-2018),  eoy, % </v>
      </c>
      <c r="C147" s="4"/>
      <c r="D147" s="4"/>
    </row>
    <row r="148" spans="1:4">
      <c r="A148" s="255" t="s">
        <v>1630</v>
      </c>
      <c r="B148" s="345" t="str">
        <f>B.6.3!F1</f>
        <v xml:space="preserve">Forecast rating: CPI (2016-2018),  eoy, % </v>
      </c>
      <c r="C148" s="4"/>
      <c r="D148" s="4"/>
    </row>
    <row r="149" spans="1:4">
      <c r="A149" s="255" t="s">
        <v>1631</v>
      </c>
      <c r="B149" s="345" t="str">
        <f>B.6.4!J1</f>
        <v xml:space="preserve">Forecast history: GDP, % </v>
      </c>
      <c r="C149" s="4"/>
      <c r="D149" s="4"/>
    </row>
    <row r="150" spans="1:4">
      <c r="A150" s="255" t="s">
        <v>1632</v>
      </c>
      <c r="B150" s="345" t="str">
        <f>B.6.5!F1</f>
        <v>Forecast  rating: GDP, %</v>
      </c>
      <c r="C150" s="4"/>
      <c r="D150" s="4"/>
    </row>
    <row r="151" spans="1:4">
      <c r="A151" s="255" t="s">
        <v>1633</v>
      </c>
      <c r="B151" s="345" t="str">
        <f>B.6.6!G1</f>
        <v>Forecast history: Current account balance, % GDP</v>
      </c>
      <c r="C151" s="4"/>
      <c r="D151" s="4"/>
    </row>
    <row r="152" spans="1:4">
      <c r="A152" s="255" t="s">
        <v>1634</v>
      </c>
      <c r="B152" s="345" t="str">
        <f>B.6.7!F1</f>
        <v>Forecast rating: current account balance, % GDP</v>
      </c>
      <c r="C152" s="4"/>
      <c r="D152" s="4"/>
    </row>
    <row r="153" spans="1:4">
      <c r="A153" s="93">
        <v>3.3</v>
      </c>
      <c r="B153" s="353" t="str">
        <f t="shared" si="4"/>
        <v>Demand And Output</v>
      </c>
      <c r="C153" s="3" t="s">
        <v>822</v>
      </c>
      <c r="D153" s="3" t="s">
        <v>823</v>
      </c>
    </row>
    <row r="154" spans="1:4">
      <c r="A154" s="255" t="s">
        <v>980</v>
      </c>
      <c r="B154" s="345" t="str">
        <f>'3.3.1'!F1</f>
        <v>Real GDP, yoy changes, %</v>
      </c>
      <c r="C154" s="4"/>
      <c r="D154" s="4"/>
    </row>
    <row r="155" spans="1:4">
      <c r="A155" s="255" t="s">
        <v>988</v>
      </c>
      <c r="B155" s="345" t="str">
        <f>'3.3.2'!H1</f>
        <v>Contributions to Real GDP Growth, p. p.</v>
      </c>
      <c r="C155" s="4"/>
      <c r="D155" s="151"/>
    </row>
    <row r="156" spans="1:4">
      <c r="A156" s="255" t="s">
        <v>981</v>
      </c>
      <c r="B156" s="345" t="str">
        <f>'3.3.3'!G1</f>
        <v xml:space="preserve">GDP components by end use, % yoy </v>
      </c>
      <c r="C156" s="4"/>
      <c r="D156" s="151"/>
    </row>
    <row r="157" spans="1:4">
      <c r="A157" s="255" t="s">
        <v>982</v>
      </c>
      <c r="B157" s="345" t="str">
        <f>'3.3.4'!F1</f>
        <v>Actual and Potential GDP, % yoy</v>
      </c>
      <c r="C157" s="4"/>
      <c r="D157" s="4"/>
    </row>
    <row r="158" spans="1:4">
      <c r="A158" s="255" t="s">
        <v>983</v>
      </c>
      <c r="B158" s="345" t="str">
        <f>'3.3.5'!E1</f>
        <v>Output Gap, % of Potential GDP</v>
      </c>
      <c r="C158" s="4"/>
      <c r="D158" s="4"/>
    </row>
    <row r="159" spans="1:4">
      <c r="A159" s="255" t="s">
        <v>984</v>
      </c>
      <c r="B159" s="345" t="str">
        <f>'3.3.6'!G1</f>
        <v xml:space="preserve">Real wages, % yoy and ILO Unemployment sa, %  </v>
      </c>
      <c r="C159" s="4"/>
      <c r="D159" s="151"/>
    </row>
    <row r="160" spans="1:4">
      <c r="A160" s="255" t="s">
        <v>985</v>
      </c>
      <c r="B160" s="345" t="str">
        <f>'3.3.7'!G1</f>
        <v>Consolidated budget, % of GDP</v>
      </c>
      <c r="C160" s="4"/>
      <c r="D160" s="151"/>
    </row>
    <row r="161" spans="1:4">
      <c r="A161" s="255" t="s">
        <v>986</v>
      </c>
      <c r="B161" s="345" t="str">
        <f>'3.3.8'!H1</f>
        <v>Broad Public Sector Deficit, UAH bn &amp; Public Debt, % of GDP</v>
      </c>
      <c r="C161" s="4"/>
      <c r="D161" s="151"/>
    </row>
    <row r="162" spans="1:4">
      <c r="A162" s="254" t="s">
        <v>947</v>
      </c>
      <c r="B162" s="353" t="str">
        <f t="shared" ref="B162" si="6">IF($E$1=1,C162,D162)</f>
        <v>Balance Of Payments</v>
      </c>
      <c r="C162" s="3" t="s">
        <v>848</v>
      </c>
      <c r="D162" s="3" t="s">
        <v>849</v>
      </c>
    </row>
    <row r="163" spans="1:4">
      <c r="A163" s="255" t="s">
        <v>948</v>
      </c>
      <c r="B163" s="345" t="str">
        <f>'3.4.1'!J1</f>
        <v>Current Account, USD bn</v>
      </c>
      <c r="C163" s="4"/>
      <c r="D163" s="4"/>
    </row>
    <row r="164" spans="1:4">
      <c r="A164" s="255" t="s">
        <v>949</v>
      </c>
      <c r="B164" s="345" t="str">
        <f>'3.4.2'!H1</f>
        <v>REER and Trade Balance</v>
      </c>
      <c r="C164" s="4"/>
      <c r="D164" s="4"/>
    </row>
    <row r="165" spans="1:4">
      <c r="A165" s="255" t="s">
        <v>950</v>
      </c>
      <c r="B165" s="345" t="str">
        <f>'3.4.3'!H1</f>
        <v>Gas Imports</v>
      </c>
      <c r="C165" s="4"/>
      <c r="D165" s="4"/>
    </row>
    <row r="166" spans="1:4">
      <c r="A166" s="255" t="s">
        <v>951</v>
      </c>
      <c r="B166" s="345" t="str">
        <f>'3.4.4'!J1</f>
        <v>Financial Account:net inflows, USD bn</v>
      </c>
      <c r="C166" s="4"/>
      <c r="D166" s="4"/>
    </row>
    <row r="167" spans="1:4">
      <c r="A167" s="255" t="s">
        <v>952</v>
      </c>
      <c r="B167" s="345" t="str">
        <f>'3.4.5'!H1</f>
        <v>International Reserves</v>
      </c>
      <c r="C167" s="4"/>
      <c r="D167" s="4"/>
    </row>
    <row r="168" spans="1:4">
      <c r="A168" s="254" t="s">
        <v>913</v>
      </c>
      <c r="B168" s="353" t="str">
        <f t="shared" ref="B168:B172" si="7">IF($E$1=1,C168,D168)</f>
        <v>Monetary Sector And Financial Markets</v>
      </c>
      <c r="C168" s="3" t="s">
        <v>895</v>
      </c>
      <c r="D168" s="3" t="s">
        <v>896</v>
      </c>
    </row>
    <row r="169" spans="1:4">
      <c r="A169" s="255" t="s">
        <v>914</v>
      </c>
      <c r="B169" s="345" t="str">
        <f>'3.5.1'!F1</f>
        <v xml:space="preserve">Monetary Base (Components), UAH bn
</v>
      </c>
      <c r="C169" s="289"/>
      <c r="D169" s="289"/>
    </row>
    <row r="170" spans="1:4">
      <c r="A170" s="255" t="s">
        <v>915</v>
      </c>
      <c r="B170" s="345" t="str">
        <f>'3.5.2'!F1</f>
        <v>Monetary Indicators, % yoy</v>
      </c>
      <c r="C170" s="4"/>
      <c r="D170" s="289"/>
    </row>
    <row r="171" spans="1:4">
      <c r="A171" s="255" t="s">
        <v>916</v>
      </c>
      <c r="B171" s="345" t="str">
        <f>'3.5.3'!E1</f>
        <v>Hryvnia REER Index, IV.2016=1</v>
      </c>
      <c r="C171" s="4"/>
      <c r="D171" s="4"/>
    </row>
    <row r="172" spans="1:4">
      <c r="A172" s="254" t="s">
        <v>953</v>
      </c>
      <c r="B172" s="353" t="str">
        <f t="shared" si="7"/>
        <v>Risks to the Forecast</v>
      </c>
      <c r="C172" s="3" t="s">
        <v>975</v>
      </c>
      <c r="D172" s="3" t="s">
        <v>974</v>
      </c>
    </row>
    <row r="173" spans="1:4">
      <c r="A173" s="255" t="s">
        <v>954</v>
      </c>
      <c r="B173" s="345" t="str">
        <f>'3.6.1'!M1</f>
        <v>Real GDP Forecast, % yoy</v>
      </c>
      <c r="C173" s="4"/>
      <c r="D173" s="4"/>
    </row>
    <row r="174" spans="1:4">
      <c r="A174" s="255" t="s">
        <v>955</v>
      </c>
      <c r="B174" s="345" t="str">
        <f>'3.6.2'!U1</f>
        <v>CPI Forecast and Inflation Targets, % yoy</v>
      </c>
      <c r="C174" s="4"/>
      <c r="D174" s="4"/>
    </row>
    <row r="183" spans="3:4">
      <c r="C183" s="4"/>
      <c r="D183" s="4"/>
    </row>
    <row r="184" spans="3:4">
      <c r="C184" s="4"/>
      <c r="D184" s="4"/>
    </row>
    <row r="185" spans="3:4">
      <c r="C185" s="4"/>
      <c r="D185" s="4"/>
    </row>
    <row r="186" spans="3:4">
      <c r="C186" s="4"/>
      <c r="D186" s="4"/>
    </row>
    <row r="187" spans="3:4">
      <c r="C187" s="289"/>
      <c r="D187" s="4"/>
    </row>
    <row r="188" spans="3:4">
      <c r="C188" s="4"/>
      <c r="D188" s="4"/>
    </row>
    <row r="189" spans="3:4">
      <c r="C189" s="289"/>
      <c r="D189" s="4"/>
    </row>
    <row r="190" spans="3:4">
      <c r="C190" s="4"/>
      <c r="D190" s="4"/>
    </row>
    <row r="191" spans="3:4">
      <c r="C191" s="4"/>
      <c r="D191" s="4"/>
    </row>
    <row r="192" spans="3:4">
      <c r="C192" s="289"/>
      <c r="D192" s="289"/>
    </row>
    <row r="193" spans="3:4">
      <c r="C193" s="289"/>
      <c r="D193" s="289"/>
    </row>
    <row r="194" spans="3:4">
      <c r="C194" s="4"/>
      <c r="D194" s="4"/>
    </row>
    <row r="195" spans="3:4">
      <c r="C195" s="289"/>
      <c r="D195" s="289"/>
    </row>
    <row r="196" spans="3:4">
      <c r="C196" s="289"/>
      <c r="D196" s="289"/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29" location="'2.1.1'!A1" display="2.1.1"/>
    <hyperlink ref="A30" location="'2.1.2'!A1" display="2.1.2"/>
    <hyperlink ref="A31" location="'2.1.3'!A1" display="2.1.3"/>
    <hyperlink ref="A32" location="'2.1.4'!A1" display="2.1.4"/>
    <hyperlink ref="A33" location="'2.1.5'!A1" display="2.1.5"/>
    <hyperlink ref="A34" location="'2.1.6'!A1" display="2.1.6"/>
    <hyperlink ref="A35" location="'2.1.7'!A1" display="2.1.7"/>
    <hyperlink ref="A36" location="'2.1.8'!A1" display="2.1.8"/>
    <hyperlink ref="A37" location="'2.1.9'!A1" display="2.1.9"/>
    <hyperlink ref="A38" location="'2.1.10'!A1" display="2.1.10"/>
    <hyperlink ref="A39" location="'2.1.11'!A1" display="2.1.11"/>
    <hyperlink ref="A6" location="'0'!A1" display="'0'!A1"/>
    <hyperlink ref="A8" location="'1.1'!A1" display="'1.1'!A1"/>
    <hyperlink ref="A9" location="'1.2'!A1" display="'1.2'!A1"/>
    <hyperlink ref="A10" location="'1.3'!A1" display="'1.3'!A1"/>
    <hyperlink ref="A11" location="'1.4'!A1" display="'1.4'!A1"/>
    <hyperlink ref="A12" location="'1.5'!A1" display="'1.5'!A1"/>
    <hyperlink ref="A13" location="'1.6'!A1" display="'1.6'!A1"/>
    <hyperlink ref="A14" location="'1.7'!A1" display="'1.7'!A1"/>
    <hyperlink ref="A15" location="'1.8'!A1" display="'1.8'!A1"/>
    <hyperlink ref="A16" location="'1.9'!A1" display="'1.9'!A1"/>
    <hyperlink ref="A17" location="'1.10'!A1" display="1.10"/>
    <hyperlink ref="A18" location="'1.11'!A1" display="1.11"/>
    <hyperlink ref="A21" location="'1.14'!A1" display="1.14"/>
    <hyperlink ref="A23" location="B.1.1!A1" display="B.1.1"/>
    <hyperlink ref="A24" location="B.1.2!A1" display="B.1.2"/>
    <hyperlink ref="A25" location="B.1.3!A1" display="B.1.3"/>
    <hyperlink ref="A41" location="'2.2.1'!A1" display="2.2.1"/>
    <hyperlink ref="A42" location="'2.2.2'!A1" display="2.2.2"/>
    <hyperlink ref="A90" location="'2.5.1'!A1" display="2.5.1"/>
    <hyperlink ref="A91" location="'2.5.2'!A1" display="2.5.2"/>
    <hyperlink ref="A60" location="'2.3.1'!A1" display="2.3.1"/>
    <hyperlink ref="A61" location="'2.3.2'!A1" display="2.3.2"/>
    <hyperlink ref="A62" location="'2.3.3'!A1" display="2.3.3"/>
    <hyperlink ref="A63" location="'2.3.4'!A1" display="2.3.4"/>
    <hyperlink ref="A64" location="'2.3.5'!A1" display="2.3.5"/>
    <hyperlink ref="A65" location="'2.3.6'!A1" display="2.3.6"/>
    <hyperlink ref="A66" location="'2.3.7'!A1" display="2.3.7"/>
    <hyperlink ref="A103" location="'2.5.T1'!A1" display="2.5.T1"/>
    <hyperlink ref="A112" location="'2.6.1'!A1" display="2.6.1"/>
    <hyperlink ref="A113" location="'2.6.2'!A1" display="2.6.2"/>
    <hyperlink ref="A114" location="'2.6.3'!A1" display="2.6.3"/>
    <hyperlink ref="A115" location="'2.6.4'!A1" display="2.6.4"/>
    <hyperlink ref="A116" location="'2.6.5'!A1" display="2.6.5"/>
    <hyperlink ref="A117" location="'2.6.6'!A1" display="2.6.6"/>
    <hyperlink ref="A118" location="'2.6.7'!A1" display="2.6.7"/>
    <hyperlink ref="A119" location="'2.6.8'!A1" display="2.6.8"/>
    <hyperlink ref="A120" location="'2.6.9'!A1" display="2.6.9"/>
    <hyperlink ref="A121" location="'2.6.10'!A1" display="2.6.10"/>
    <hyperlink ref="A122" location="'2.6.11'!A1" display="2.6.11"/>
    <hyperlink ref="A123" location="'2.6.12'!A1" display="2.6.12"/>
    <hyperlink ref="A124" location="'2.6.13'!A1" display="2.6.13"/>
    <hyperlink ref="A126" location="B.5.1!A1" display="В.5.1"/>
    <hyperlink ref="A127" location="B.5.2!A1" display="В.5.2"/>
    <hyperlink ref="A128" location="B.5.3!A1" display="В.5.3"/>
    <hyperlink ref="A169" location="'3.5.1'!A1" display="3.5.1"/>
    <hyperlink ref="A170" location="'3.5.2'!A1" display="3.5.2"/>
    <hyperlink ref="A171" location="'3.5.3'!A1" display="3.5.3"/>
    <hyperlink ref="A19" location="'1.12'!A1" display="1.12"/>
    <hyperlink ref="A20" location="'1.13'!A1" display="1.13"/>
    <hyperlink ref="A81" location="'2.4.1'!A1" display="2.4.1"/>
    <hyperlink ref="A82" location="'2.4.2'!A1" display="2.4.2"/>
    <hyperlink ref="A83" location="'2.4.3'!A1" display="2.4.3"/>
    <hyperlink ref="A84" location="'2.4.4'!A1" display="2.4.4"/>
    <hyperlink ref="A85" location="'2.4.5'!A1" display="2.4.5. "/>
    <hyperlink ref="A86" location="'2.4.6'!A1" display="2.4.6. "/>
    <hyperlink ref="A87" location="'2.4.7'!A1" display="2.4.7"/>
    <hyperlink ref="A88" location="'2.4.8'!A1" display="2.4.8"/>
    <hyperlink ref="A163" location="'3.4.1'!A1" display="3.4.1"/>
    <hyperlink ref="A164" location="'3.4.2'!A1" display="3.4.2"/>
    <hyperlink ref="A165" location="'3.4.3'!A1" display="3.4.3"/>
    <hyperlink ref="A166" location="'3.4.4'!A1" display="3.4.4"/>
    <hyperlink ref="A167" location="'3.4.5'!A1" display="3.4.5"/>
    <hyperlink ref="A131" location="'3.1.1'!A1" display="3.1.1"/>
    <hyperlink ref="A132" location="'3.1.2'!A1" display="3.1.2"/>
    <hyperlink ref="A133" location="'3.1.3'!A1" display="3.1.3"/>
    <hyperlink ref="A134" location="'3.1.4'!A1" display="3.1.4"/>
    <hyperlink ref="A135" location="'3.1.5'!A1" display="3.1.5"/>
    <hyperlink ref="A136" location="'3.1.6'!A1" display="3.1.6"/>
    <hyperlink ref="A137" location="'3.1.7'!A1" display="3.1.7"/>
    <hyperlink ref="A138" location="'3.1.8'!A1" display="3.1.8"/>
    <hyperlink ref="A140" location="'3.2.1'!A1" display="3.2.1"/>
    <hyperlink ref="A141" location="'3.2.2'!A1" display="3.2.2"/>
    <hyperlink ref="A142" location="'3.2.3'!A1" display="3.2.3"/>
    <hyperlink ref="A143" location="'3.2.4'!A1" display="3.2.4"/>
    <hyperlink ref="A144" location="'3.2.5'!A1" display="3.2.5"/>
    <hyperlink ref="A154" location="'3.3.1'!A1" display="3.3.1"/>
    <hyperlink ref="A155" location="'3.3.2'!A1" display="3.3.2"/>
    <hyperlink ref="A156" location="'3.3.3'!A1" display="3.3.3"/>
    <hyperlink ref="A173" location="'3.6.1'!A1" display="3.6.1"/>
    <hyperlink ref="A174" location="'3.6.2'!A1" display="3.6.2"/>
    <hyperlink ref="A157" location="'3.3.4'!A1" display="3.3.4"/>
    <hyperlink ref="A158" location="'3.3.5'!A1" display="3.3.5"/>
    <hyperlink ref="A159" location="'3.3.6'!A1" display="3.3.6"/>
    <hyperlink ref="A160" location="'3.3.7'!A1" display="3.3.7"/>
    <hyperlink ref="A161" location="'3.3.8'!A1" display="3.3.8"/>
    <hyperlink ref="A43" location="'2.2.3'!A1" display="2.2.3"/>
    <hyperlink ref="A45" location="'2.2.5'!A1" display="2.2.5"/>
    <hyperlink ref="A47" location="'2.2.7'!A1" display="2.2.7"/>
    <hyperlink ref="A49" location="'2.2.9'!A1" display="2.2.9"/>
    <hyperlink ref="A44" location="'2.2.4'!A1" display="2.2.4"/>
    <hyperlink ref="A46" location="'2.2.6'!A1" display="2.2.6"/>
    <hyperlink ref="A48" location="'2.2.8'!A1" display="2.2.8"/>
    <hyperlink ref="A50" location="'2.2.10'!A1" display="2.2.10"/>
    <hyperlink ref="A51" location="'2.2.11'!A1" display="2.2.11"/>
    <hyperlink ref="A26" location="B.1.4!A1" display="B.1.4"/>
    <hyperlink ref="A67" location="'2.3.8'!A1" display="'2.3.8'!A1"/>
    <hyperlink ref="A68" location="'2.3.9'!A1" display="'2.3.9'!A1"/>
    <hyperlink ref="A69" location="'2.3.10'!A1" display="'2.3.10'!A1"/>
    <hyperlink ref="A70" location="'2.3.11'!A1" display="'2.3.11'!A1"/>
    <hyperlink ref="A146" location="B.6.1!A1" display="В.6.1"/>
    <hyperlink ref="A147" location="B.6.2!A1" display="В.6.2"/>
    <hyperlink ref="A148" location="B.6.3!A1" display="В.6.3"/>
    <hyperlink ref="A149" location="B.6.4!A1" display="В.6.4"/>
    <hyperlink ref="A150" location="B.6.5!A1" display="В.6.5"/>
    <hyperlink ref="A151" location="B.6.6!A1" display="В.6.6"/>
    <hyperlink ref="A152" location="B.6.7!A1" display="В.6.7"/>
    <hyperlink ref="A92" location="'2.5.3'!A1" display="2.5.3"/>
    <hyperlink ref="A93" location="'2.5.4'!A1" display="2.5.4"/>
    <hyperlink ref="A94" location="'2.5.5'!A1" display="2.5.5"/>
    <hyperlink ref="A95" location="'2.5.6'!A1" display="2.5.6"/>
    <hyperlink ref="A105" location="B.4.1!A1" display="B.4.1"/>
    <hyperlink ref="A106" location="B.4.2!A1" display="B.4.2"/>
    <hyperlink ref="A107" location="B.4.3!A1" display="B.4.3"/>
    <hyperlink ref="A53" location="В.2.T.1!A1" display="В.2.Т.1"/>
    <hyperlink ref="A54" location="В.2.1!A1" display="В.2.1"/>
    <hyperlink ref="A55" location="В.2.2!A1" display="В.2.2"/>
    <hyperlink ref="A56" location="В.2.3!A1" display="В.2.3"/>
    <hyperlink ref="A57" location="В.2.4!A1" display="В.2.4"/>
    <hyperlink ref="A58" location="В.2.5!A1" display="В.2.5"/>
    <hyperlink ref="A110" location="B.4.6!A1" display="B.4.6"/>
    <hyperlink ref="A109" location="B.4.5!A1" display="B.4,5"/>
    <hyperlink ref="A108" location="B.4.4!A1" display="B.4.4"/>
    <hyperlink ref="A96" location="'2.5.7'!A1" display="2.5.7"/>
    <hyperlink ref="A97" location="'2.5.8'!A1" display="2.5.8"/>
    <hyperlink ref="A99" location="'2.5.10'!A1" display="2.5.10"/>
    <hyperlink ref="A101" location="'2.5.12'!A1" display="2.5.12"/>
    <hyperlink ref="A98" location="'2.5.9'!A1" display="2.5.9"/>
    <hyperlink ref="A100" location="'2.5.11'!A1" display="2.5.11"/>
    <hyperlink ref="A102" location="'2.5.13'!A1" display="2.5.13"/>
    <hyperlink ref="A72" location="B.3.1.a!A1" display="B.3.1.a"/>
    <hyperlink ref="A73" location="B.3.1.b!A1" display="B.3.1.b"/>
    <hyperlink ref="A74" location="B.3.2.a!A1" display="B.3.2.a"/>
    <hyperlink ref="A75" location="B.3.2.b!A1" display="B.3.2.b"/>
    <hyperlink ref="A76" location="B.3.2.c!A1" display="B.3.2.c"/>
    <hyperlink ref="A77" location="B.3.3.a!A1" display="B.3.3.a"/>
    <hyperlink ref="A78" location="B.3.3.b!A1" display="B.3.3.b"/>
    <hyperlink ref="A79" location="B.3.4!A1" display="B.3.4"/>
  </hyperlinks>
  <pageMargins left="0.7" right="0.7" top="0.75" bottom="0.75" header="0.3" footer="0.3"/>
  <pageSetup paperSize="9" scale="66" fitToHeight="0" orientation="landscape" horizontalDpi="4294967293" verticalDpi="0" r:id="rId1"/>
  <ignoredErrors>
    <ignoredError sqref="A160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9525</xdr:colOff>
                    <xdr:row>0</xdr:row>
                    <xdr:rowOff>0</xdr:rowOff>
                  </from>
                  <to>
                    <xdr:col>1</xdr:col>
                    <xdr:colOff>3362325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3"/>
  </sheetPr>
  <dimension ref="A1:K736"/>
  <sheetViews>
    <sheetView showGridLines="0" zoomScaleNormal="100" workbookViewId="0">
      <selection activeCell="A3" sqref="A2:XFD3"/>
    </sheetView>
  </sheetViews>
  <sheetFormatPr defaultRowHeight="12.75"/>
  <cols>
    <col min="1" max="1" width="13.85546875" customWidth="1"/>
  </cols>
  <sheetData>
    <row r="1" spans="1:11">
      <c r="A1" s="19" t="s">
        <v>140</v>
      </c>
      <c r="E1" t="str">
        <f>IF(Content!$E$1=1,B2,B3)</f>
        <v xml:space="preserve">World Grain Prices, USD/MT </v>
      </c>
    </row>
    <row r="2" spans="1:11" hidden="1">
      <c r="A2" s="19"/>
      <c r="B2" s="1" t="s">
        <v>382</v>
      </c>
    </row>
    <row r="3" spans="1:11" hidden="1">
      <c r="B3" s="1" t="s">
        <v>383</v>
      </c>
      <c r="K3" s="71"/>
    </row>
    <row r="4" spans="1:11">
      <c r="A4" s="69"/>
      <c r="I4" s="13"/>
      <c r="J4" s="13"/>
    </row>
    <row r="5" spans="1:11">
      <c r="A5" s="69"/>
      <c r="B5" s="197" t="str">
        <f>IF(Content!$E$1=1,B6,B7)</f>
        <v>no permission</v>
      </c>
      <c r="I5" s="13"/>
      <c r="J5" s="13"/>
    </row>
    <row r="6" spans="1:11">
      <c r="A6" s="69"/>
      <c r="B6" s="145" t="s">
        <v>672</v>
      </c>
      <c r="I6" s="13"/>
      <c r="J6" s="13"/>
    </row>
    <row r="7" spans="1:11">
      <c r="A7" s="69"/>
      <c r="B7" s="145" t="s">
        <v>673</v>
      </c>
      <c r="I7" s="13"/>
      <c r="J7" s="13"/>
    </row>
    <row r="8" spans="1:11">
      <c r="A8" s="69"/>
      <c r="I8" s="13"/>
      <c r="J8" s="13"/>
    </row>
    <row r="9" spans="1:11">
      <c r="A9" s="69"/>
      <c r="I9" s="13"/>
      <c r="J9" s="13"/>
    </row>
    <row r="10" spans="1:11">
      <c r="A10" s="69"/>
      <c r="I10" s="13"/>
      <c r="J10" s="13"/>
    </row>
    <row r="11" spans="1:11">
      <c r="A11" s="69"/>
      <c r="I11" s="13"/>
      <c r="J11" s="13"/>
    </row>
    <row r="12" spans="1:11">
      <c r="A12" s="69"/>
      <c r="I12" s="13"/>
      <c r="J12" s="13"/>
    </row>
    <row r="13" spans="1:11">
      <c r="A13" s="69"/>
      <c r="I13" s="13"/>
      <c r="J13" s="13"/>
    </row>
    <row r="14" spans="1:11">
      <c r="A14" s="69"/>
      <c r="I14" s="13"/>
      <c r="J14" s="13"/>
    </row>
    <row r="15" spans="1:11">
      <c r="A15" s="69"/>
      <c r="I15" s="13"/>
      <c r="J15" s="13"/>
    </row>
    <row r="16" spans="1:11">
      <c r="A16" s="69"/>
      <c r="I16" s="13"/>
      <c r="J16" s="13"/>
    </row>
    <row r="17" spans="1:11">
      <c r="A17" s="69"/>
      <c r="I17" s="13"/>
      <c r="J17" s="13"/>
    </row>
    <row r="18" spans="1:11">
      <c r="A18" s="69"/>
      <c r="I18" s="13"/>
      <c r="J18" s="13"/>
    </row>
    <row r="19" spans="1:11">
      <c r="A19" s="69"/>
      <c r="B19" s="2"/>
      <c r="I19" s="13"/>
      <c r="J19" s="13"/>
    </row>
    <row r="20" spans="1:11">
      <c r="A20" s="69"/>
      <c r="B20" s="2"/>
      <c r="E20" t="str">
        <f>IF(Content!$E$1=1,E21,E22)</f>
        <v>Source: Thomson Reuters.</v>
      </c>
      <c r="I20" s="13"/>
      <c r="J20" s="13"/>
    </row>
    <row r="21" spans="1:11">
      <c r="A21" s="69"/>
      <c r="E21" s="2" t="s">
        <v>810</v>
      </c>
      <c r="I21" s="13"/>
      <c r="J21" s="13"/>
    </row>
    <row r="22" spans="1:11">
      <c r="A22" s="69"/>
      <c r="E22" s="2" t="s">
        <v>811</v>
      </c>
      <c r="I22" s="13"/>
      <c r="J22" s="13"/>
      <c r="K22" s="66"/>
    </row>
    <row r="23" spans="1:11">
      <c r="A23" s="69"/>
      <c r="I23" s="13"/>
      <c r="J23" s="13"/>
    </row>
    <row r="24" spans="1:11">
      <c r="A24" s="69"/>
      <c r="I24" s="13"/>
      <c r="J24" s="13"/>
    </row>
    <row r="25" spans="1:11">
      <c r="A25" s="69"/>
      <c r="I25" s="13"/>
      <c r="J25" s="13"/>
    </row>
    <row r="26" spans="1:11">
      <c r="A26" s="69"/>
      <c r="I26" s="13"/>
      <c r="J26" s="13"/>
    </row>
    <row r="27" spans="1:11">
      <c r="A27" s="69"/>
      <c r="I27" s="13"/>
      <c r="J27" s="13"/>
    </row>
    <row r="28" spans="1:11">
      <c r="A28" s="69"/>
      <c r="I28" s="13"/>
      <c r="J28" s="13"/>
    </row>
    <row r="29" spans="1:11">
      <c r="A29" s="69"/>
      <c r="I29" s="13"/>
      <c r="J29" s="13"/>
    </row>
    <row r="30" spans="1:11">
      <c r="A30" s="69"/>
      <c r="I30" s="13"/>
      <c r="J30" s="13"/>
    </row>
    <row r="31" spans="1:11">
      <c r="A31" s="69"/>
      <c r="I31" s="13"/>
      <c r="J31" s="13"/>
    </row>
    <row r="32" spans="1:11">
      <c r="A32" s="69"/>
      <c r="I32" s="13"/>
      <c r="J32" s="13"/>
    </row>
    <row r="33" spans="1:10">
      <c r="A33" s="69"/>
      <c r="I33" s="13"/>
      <c r="J33" s="13"/>
    </row>
    <row r="34" spans="1:10">
      <c r="A34" s="69"/>
      <c r="I34" s="13"/>
      <c r="J34" s="13"/>
    </row>
    <row r="35" spans="1:10">
      <c r="A35" s="69"/>
      <c r="I35" s="13"/>
      <c r="J35" s="13"/>
    </row>
    <row r="36" spans="1:10">
      <c r="A36" s="69"/>
      <c r="I36" s="13"/>
      <c r="J36" s="13"/>
    </row>
    <row r="37" spans="1:10">
      <c r="A37" s="69"/>
      <c r="I37" s="13"/>
      <c r="J37" s="13"/>
    </row>
    <row r="38" spans="1:10">
      <c r="A38" s="69"/>
      <c r="I38" s="13"/>
      <c r="J38" s="13"/>
    </row>
    <row r="39" spans="1:10">
      <c r="A39" s="69"/>
      <c r="I39" s="13"/>
      <c r="J39" s="13"/>
    </row>
    <row r="40" spans="1:10">
      <c r="A40" s="69"/>
      <c r="I40" s="13"/>
      <c r="J40" s="13"/>
    </row>
    <row r="41" spans="1:10">
      <c r="A41" s="69"/>
      <c r="I41" s="13"/>
      <c r="J41" s="13"/>
    </row>
    <row r="42" spans="1:10">
      <c r="A42" s="69"/>
      <c r="I42" s="13"/>
      <c r="J42" s="13"/>
    </row>
    <row r="43" spans="1:10">
      <c r="A43" s="69"/>
      <c r="I43" s="13"/>
      <c r="J43" s="13"/>
    </row>
    <row r="44" spans="1:10">
      <c r="A44" s="69"/>
      <c r="I44" s="13"/>
      <c r="J44" s="13"/>
    </row>
    <row r="45" spans="1:10">
      <c r="A45" s="69"/>
      <c r="I45" s="13"/>
      <c r="J45" s="13"/>
    </row>
    <row r="46" spans="1:10">
      <c r="A46" s="69"/>
      <c r="I46" s="13"/>
      <c r="J46" s="13"/>
    </row>
    <row r="47" spans="1:10">
      <c r="A47" s="69"/>
      <c r="I47" s="13"/>
      <c r="J47" s="13"/>
    </row>
    <row r="48" spans="1:10">
      <c r="A48" s="69"/>
      <c r="I48" s="13"/>
      <c r="J48" s="13"/>
    </row>
    <row r="49" spans="1:10">
      <c r="A49" s="69"/>
      <c r="I49" s="13"/>
      <c r="J49" s="13"/>
    </row>
    <row r="50" spans="1:10">
      <c r="A50" s="69"/>
      <c r="I50" s="13"/>
      <c r="J50" s="13"/>
    </row>
    <row r="51" spans="1:10">
      <c r="A51" s="69"/>
      <c r="I51" s="13"/>
      <c r="J51" s="13"/>
    </row>
    <row r="52" spans="1:10">
      <c r="A52" s="69"/>
      <c r="I52" s="13"/>
      <c r="J52" s="13"/>
    </row>
    <row r="53" spans="1:10">
      <c r="A53" s="69"/>
      <c r="I53" s="13"/>
      <c r="J53" s="13"/>
    </row>
    <row r="54" spans="1:10">
      <c r="A54" s="69"/>
      <c r="I54" s="13"/>
      <c r="J54" s="13"/>
    </row>
    <row r="55" spans="1:10">
      <c r="A55" s="69"/>
      <c r="I55" s="13"/>
      <c r="J55" s="13"/>
    </row>
    <row r="56" spans="1:10">
      <c r="A56" s="69"/>
      <c r="I56" s="13"/>
      <c r="J56" s="13"/>
    </row>
    <row r="57" spans="1:10">
      <c r="A57" s="69"/>
      <c r="I57" s="13"/>
      <c r="J57" s="13"/>
    </row>
    <row r="58" spans="1:10">
      <c r="A58" s="69"/>
      <c r="I58" s="13"/>
      <c r="J58" s="13"/>
    </row>
    <row r="59" spans="1:10">
      <c r="A59" s="69"/>
      <c r="I59" s="13"/>
      <c r="J59" s="13"/>
    </row>
    <row r="60" spans="1:10">
      <c r="A60" s="69"/>
      <c r="I60" s="13"/>
      <c r="J60" s="13"/>
    </row>
    <row r="61" spans="1:10">
      <c r="A61" s="69"/>
      <c r="I61" s="13"/>
      <c r="J61" s="13"/>
    </row>
    <row r="62" spans="1:10">
      <c r="A62" s="69"/>
      <c r="I62" s="13"/>
      <c r="J62" s="13"/>
    </row>
    <row r="63" spans="1:10">
      <c r="A63" s="69"/>
      <c r="I63" s="13"/>
      <c r="J63" s="13"/>
    </row>
    <row r="64" spans="1:10">
      <c r="A64" s="69"/>
      <c r="I64" s="13"/>
      <c r="J64" s="13"/>
    </row>
    <row r="65" spans="1:10">
      <c r="A65" s="69"/>
      <c r="I65" s="13"/>
      <c r="J65" s="13"/>
    </row>
    <row r="66" spans="1:10">
      <c r="A66" s="69"/>
      <c r="I66" s="13"/>
      <c r="J66" s="13"/>
    </row>
    <row r="67" spans="1:10">
      <c r="A67" s="69"/>
      <c r="I67" s="13"/>
      <c r="J67" s="13"/>
    </row>
    <row r="68" spans="1:10">
      <c r="A68" s="69"/>
      <c r="I68" s="13"/>
      <c r="J68" s="13"/>
    </row>
    <row r="69" spans="1:10">
      <c r="A69" s="69"/>
      <c r="I69" s="13"/>
      <c r="J69" s="13"/>
    </row>
    <row r="70" spans="1:10">
      <c r="A70" s="69"/>
      <c r="I70" s="13"/>
      <c r="J70" s="13"/>
    </row>
    <row r="71" spans="1:10">
      <c r="A71" s="69"/>
      <c r="I71" s="13"/>
      <c r="J71" s="13"/>
    </row>
    <row r="72" spans="1:10">
      <c r="A72" s="69"/>
      <c r="I72" s="13"/>
      <c r="J72" s="13"/>
    </row>
    <row r="73" spans="1:10">
      <c r="A73" s="69"/>
      <c r="I73" s="13"/>
      <c r="J73" s="13"/>
    </row>
    <row r="74" spans="1:10">
      <c r="A74" s="69"/>
      <c r="I74" s="13"/>
      <c r="J74" s="13"/>
    </row>
    <row r="75" spans="1:10">
      <c r="A75" s="69"/>
      <c r="I75" s="13"/>
      <c r="J75" s="13"/>
    </row>
    <row r="76" spans="1:10">
      <c r="A76" s="69"/>
      <c r="I76" s="13"/>
      <c r="J76" s="13"/>
    </row>
    <row r="77" spans="1:10">
      <c r="A77" s="69"/>
      <c r="I77" s="13"/>
      <c r="J77" s="13"/>
    </row>
    <row r="78" spans="1:10">
      <c r="A78" s="69"/>
      <c r="I78" s="13"/>
      <c r="J78" s="13"/>
    </row>
    <row r="79" spans="1:10">
      <c r="A79" s="69"/>
      <c r="I79" s="13"/>
      <c r="J79" s="13"/>
    </row>
    <row r="80" spans="1:10">
      <c r="A80" s="69"/>
      <c r="I80" s="13"/>
      <c r="J80" s="13"/>
    </row>
    <row r="81" spans="1:10">
      <c r="A81" s="69"/>
      <c r="I81" s="13"/>
      <c r="J81" s="13"/>
    </row>
    <row r="82" spans="1:10">
      <c r="A82" s="69"/>
      <c r="I82" s="13"/>
      <c r="J82" s="13"/>
    </row>
    <row r="83" spans="1:10">
      <c r="A83" s="69"/>
      <c r="I83" s="13"/>
      <c r="J83" s="13"/>
    </row>
    <row r="84" spans="1:10">
      <c r="A84" s="69"/>
      <c r="I84" s="13"/>
      <c r="J84" s="13"/>
    </row>
    <row r="85" spans="1:10">
      <c r="A85" s="69"/>
      <c r="I85" s="13"/>
      <c r="J85" s="13"/>
    </row>
    <row r="86" spans="1:10">
      <c r="A86" s="69"/>
      <c r="I86" s="13"/>
      <c r="J86" s="13"/>
    </row>
    <row r="87" spans="1:10">
      <c r="A87" s="69"/>
      <c r="I87" s="13"/>
      <c r="J87" s="13"/>
    </row>
    <row r="88" spans="1:10">
      <c r="A88" s="69"/>
      <c r="I88" s="13"/>
      <c r="J88" s="13"/>
    </row>
    <row r="89" spans="1:10">
      <c r="A89" s="69"/>
      <c r="I89" s="13"/>
      <c r="J89" s="13"/>
    </row>
    <row r="90" spans="1:10">
      <c r="A90" s="69"/>
      <c r="I90" s="13"/>
      <c r="J90" s="13"/>
    </row>
    <row r="91" spans="1:10">
      <c r="A91" s="69"/>
      <c r="I91" s="13"/>
      <c r="J91" s="13"/>
    </row>
    <row r="92" spans="1:10">
      <c r="A92" s="69"/>
      <c r="I92" s="13"/>
      <c r="J92" s="13"/>
    </row>
    <row r="93" spans="1:10">
      <c r="A93" s="69"/>
      <c r="I93" s="13"/>
      <c r="J93" s="13"/>
    </row>
    <row r="94" spans="1:10">
      <c r="A94" s="69"/>
      <c r="I94" s="13"/>
      <c r="J94" s="13"/>
    </row>
    <row r="95" spans="1:10">
      <c r="A95" s="69"/>
      <c r="I95" s="13"/>
      <c r="J95" s="13"/>
    </row>
    <row r="96" spans="1:10">
      <c r="A96" s="69"/>
      <c r="I96" s="13"/>
      <c r="J96" s="13"/>
    </row>
    <row r="97" spans="1:10">
      <c r="A97" s="69"/>
      <c r="I97" s="13"/>
      <c r="J97" s="13"/>
    </row>
    <row r="98" spans="1:10">
      <c r="A98" s="69"/>
      <c r="I98" s="13"/>
      <c r="J98" s="13"/>
    </row>
    <row r="99" spans="1:10">
      <c r="A99" s="69"/>
      <c r="I99" s="13"/>
      <c r="J99" s="13"/>
    </row>
    <row r="100" spans="1:10">
      <c r="A100" s="69"/>
      <c r="I100" s="13"/>
      <c r="J100" s="13"/>
    </row>
    <row r="101" spans="1:10">
      <c r="A101" s="69"/>
      <c r="I101" s="13"/>
      <c r="J101" s="13"/>
    </row>
    <row r="102" spans="1:10">
      <c r="A102" s="69"/>
      <c r="I102" s="13"/>
      <c r="J102" s="13"/>
    </row>
    <row r="103" spans="1:10">
      <c r="A103" s="69"/>
      <c r="I103" s="13"/>
      <c r="J103" s="13"/>
    </row>
    <row r="104" spans="1:10">
      <c r="A104" s="69"/>
      <c r="I104" s="13"/>
      <c r="J104" s="13"/>
    </row>
    <row r="105" spans="1:10">
      <c r="A105" s="69"/>
      <c r="I105" s="13"/>
      <c r="J105" s="13"/>
    </row>
    <row r="106" spans="1:10">
      <c r="A106" s="69"/>
      <c r="I106" s="13"/>
      <c r="J106" s="13"/>
    </row>
    <row r="107" spans="1:10">
      <c r="A107" s="69"/>
      <c r="I107" s="13"/>
      <c r="J107" s="13"/>
    </row>
    <row r="108" spans="1:10">
      <c r="A108" s="69"/>
      <c r="I108" s="13"/>
      <c r="J108" s="13"/>
    </row>
    <row r="109" spans="1:10">
      <c r="A109" s="69"/>
      <c r="I109" s="13"/>
      <c r="J109" s="13"/>
    </row>
    <row r="110" spans="1:10">
      <c r="A110" s="69"/>
      <c r="I110" s="13"/>
      <c r="J110" s="13"/>
    </row>
    <row r="111" spans="1:10">
      <c r="A111" s="69"/>
      <c r="I111" s="13"/>
      <c r="J111" s="13"/>
    </row>
    <row r="112" spans="1:10">
      <c r="A112" s="69"/>
      <c r="I112" s="13"/>
      <c r="J112" s="13"/>
    </row>
    <row r="113" spans="1:10">
      <c r="A113" s="69"/>
      <c r="I113" s="13"/>
      <c r="J113" s="13"/>
    </row>
    <row r="114" spans="1:10">
      <c r="A114" s="69"/>
      <c r="I114" s="13"/>
      <c r="J114" s="13"/>
    </row>
    <row r="115" spans="1:10">
      <c r="A115" s="69"/>
      <c r="I115" s="13"/>
      <c r="J115" s="13"/>
    </row>
    <row r="116" spans="1:10">
      <c r="A116" s="69"/>
      <c r="I116" s="13"/>
      <c r="J116" s="13"/>
    </row>
    <row r="117" spans="1:10">
      <c r="A117" s="69"/>
      <c r="I117" s="13"/>
      <c r="J117" s="13"/>
    </row>
    <row r="118" spans="1:10">
      <c r="A118" s="69"/>
      <c r="I118" s="13"/>
      <c r="J118" s="13"/>
    </row>
    <row r="119" spans="1:10">
      <c r="A119" s="69"/>
      <c r="I119" s="13"/>
      <c r="J119" s="13"/>
    </row>
    <row r="120" spans="1:10">
      <c r="A120" s="69"/>
      <c r="I120" s="13"/>
      <c r="J120" s="13"/>
    </row>
    <row r="121" spans="1:10">
      <c r="A121" s="69"/>
      <c r="I121" s="13"/>
      <c r="J121" s="13"/>
    </row>
    <row r="122" spans="1:10">
      <c r="A122" s="69"/>
      <c r="I122" s="13"/>
      <c r="J122" s="13"/>
    </row>
    <row r="123" spans="1:10">
      <c r="A123" s="69"/>
      <c r="I123" s="13"/>
      <c r="J123" s="13"/>
    </row>
    <row r="124" spans="1:10">
      <c r="A124" s="69"/>
      <c r="I124" s="13"/>
      <c r="J124" s="13"/>
    </row>
    <row r="125" spans="1:10">
      <c r="A125" s="69"/>
      <c r="I125" s="13"/>
      <c r="J125" s="13"/>
    </row>
    <row r="126" spans="1:10">
      <c r="A126" s="69"/>
      <c r="I126" s="13"/>
      <c r="J126" s="13"/>
    </row>
    <row r="127" spans="1:10">
      <c r="A127" s="69"/>
      <c r="I127" s="13"/>
      <c r="J127" s="13"/>
    </row>
    <row r="128" spans="1:10">
      <c r="A128" s="69"/>
      <c r="I128" s="13"/>
      <c r="J128" s="13"/>
    </row>
    <row r="129" spans="1:10">
      <c r="A129" s="69"/>
      <c r="I129" s="13"/>
      <c r="J129" s="13"/>
    </row>
    <row r="130" spans="1:10">
      <c r="A130" s="69"/>
      <c r="I130" s="13"/>
      <c r="J130" s="13"/>
    </row>
    <row r="131" spans="1:10">
      <c r="A131" s="69"/>
      <c r="I131" s="13"/>
      <c r="J131" s="13"/>
    </row>
    <row r="132" spans="1:10">
      <c r="A132" s="69"/>
      <c r="I132" s="13"/>
      <c r="J132" s="13"/>
    </row>
    <row r="133" spans="1:10">
      <c r="A133" s="69"/>
      <c r="I133" s="13"/>
      <c r="J133" s="13"/>
    </row>
    <row r="134" spans="1:10">
      <c r="A134" s="69"/>
      <c r="I134" s="13"/>
      <c r="J134" s="13"/>
    </row>
    <row r="135" spans="1:10">
      <c r="A135" s="69"/>
      <c r="I135" s="13"/>
      <c r="J135" s="13"/>
    </row>
    <row r="136" spans="1:10">
      <c r="A136" s="69"/>
      <c r="I136" s="13"/>
      <c r="J136" s="13"/>
    </row>
    <row r="137" spans="1:10">
      <c r="A137" s="69"/>
      <c r="I137" s="13"/>
      <c r="J137" s="13"/>
    </row>
    <row r="138" spans="1:10">
      <c r="A138" s="69"/>
      <c r="I138" s="13"/>
      <c r="J138" s="13"/>
    </row>
    <row r="139" spans="1:10">
      <c r="A139" s="69"/>
      <c r="I139" s="13"/>
      <c r="J139" s="13"/>
    </row>
    <row r="140" spans="1:10">
      <c r="A140" s="69"/>
      <c r="I140" s="13"/>
      <c r="J140" s="13"/>
    </row>
    <row r="141" spans="1:10">
      <c r="A141" s="69"/>
      <c r="I141" s="13"/>
      <c r="J141" s="13"/>
    </row>
    <row r="142" spans="1:10">
      <c r="A142" s="69"/>
      <c r="I142" s="13"/>
      <c r="J142" s="13"/>
    </row>
    <row r="143" spans="1:10">
      <c r="A143" s="69"/>
      <c r="I143" s="13"/>
      <c r="J143" s="13"/>
    </row>
    <row r="144" spans="1:10">
      <c r="A144" s="69"/>
      <c r="I144" s="13"/>
      <c r="J144" s="13"/>
    </row>
    <row r="145" spans="1:10">
      <c r="A145" s="69"/>
      <c r="I145" s="13"/>
      <c r="J145" s="13"/>
    </row>
    <row r="146" spans="1:10">
      <c r="A146" s="69"/>
      <c r="I146" s="13"/>
      <c r="J146" s="13"/>
    </row>
    <row r="147" spans="1:10">
      <c r="A147" s="69"/>
      <c r="I147" s="13"/>
      <c r="J147" s="13"/>
    </row>
    <row r="148" spans="1:10">
      <c r="A148" s="69"/>
      <c r="I148" s="13"/>
      <c r="J148" s="13"/>
    </row>
    <row r="149" spans="1:10">
      <c r="A149" s="69"/>
      <c r="I149" s="13"/>
      <c r="J149" s="13"/>
    </row>
    <row r="150" spans="1:10">
      <c r="A150" s="69"/>
      <c r="I150" s="13"/>
      <c r="J150" s="13"/>
    </row>
    <row r="151" spans="1:10">
      <c r="A151" s="69"/>
      <c r="I151" s="13"/>
      <c r="J151" s="13"/>
    </row>
    <row r="152" spans="1:10">
      <c r="A152" s="69"/>
      <c r="I152" s="13"/>
      <c r="J152" s="13"/>
    </row>
    <row r="153" spans="1:10">
      <c r="A153" s="69"/>
      <c r="I153" s="13"/>
      <c r="J153" s="13"/>
    </row>
    <row r="154" spans="1:10">
      <c r="A154" s="69"/>
      <c r="I154" s="13"/>
      <c r="J154" s="13"/>
    </row>
    <row r="155" spans="1:10">
      <c r="A155" s="69"/>
      <c r="I155" s="13"/>
      <c r="J155" s="13"/>
    </row>
    <row r="156" spans="1:10">
      <c r="A156" s="69"/>
      <c r="I156" s="13"/>
      <c r="J156" s="13"/>
    </row>
    <row r="157" spans="1:10">
      <c r="A157" s="69"/>
      <c r="I157" s="13"/>
      <c r="J157" s="13"/>
    </row>
    <row r="158" spans="1:10">
      <c r="A158" s="69"/>
      <c r="I158" s="13"/>
      <c r="J158" s="13"/>
    </row>
    <row r="159" spans="1:10">
      <c r="A159" s="69"/>
      <c r="I159" s="13"/>
      <c r="J159" s="13"/>
    </row>
    <row r="160" spans="1:10">
      <c r="A160" s="69"/>
      <c r="I160" s="13"/>
      <c r="J160" s="13"/>
    </row>
    <row r="161" spans="1:10">
      <c r="A161" s="69"/>
      <c r="I161" s="13"/>
      <c r="J161" s="13"/>
    </row>
    <row r="162" spans="1:10">
      <c r="A162" s="69"/>
      <c r="I162" s="13"/>
      <c r="J162" s="13"/>
    </row>
    <row r="163" spans="1:10">
      <c r="A163" s="69"/>
      <c r="I163" s="13"/>
      <c r="J163" s="13"/>
    </row>
    <row r="164" spans="1:10">
      <c r="A164" s="69"/>
      <c r="I164" s="13"/>
      <c r="J164" s="13"/>
    </row>
    <row r="165" spans="1:10">
      <c r="A165" s="69"/>
      <c r="I165" s="13"/>
      <c r="J165" s="13"/>
    </row>
    <row r="166" spans="1:10">
      <c r="A166" s="69"/>
      <c r="I166" s="13"/>
      <c r="J166" s="13"/>
    </row>
    <row r="167" spans="1:10">
      <c r="A167" s="69"/>
      <c r="I167" s="13"/>
      <c r="J167" s="13"/>
    </row>
    <row r="168" spans="1:10">
      <c r="A168" s="69"/>
      <c r="I168" s="13"/>
      <c r="J168" s="13"/>
    </row>
    <row r="169" spans="1:10">
      <c r="A169" s="69"/>
      <c r="I169" s="13"/>
      <c r="J169" s="13"/>
    </row>
    <row r="170" spans="1:10">
      <c r="A170" s="69"/>
      <c r="I170" s="13"/>
      <c r="J170" s="13"/>
    </row>
    <row r="171" spans="1:10">
      <c r="A171" s="69"/>
      <c r="I171" s="13"/>
      <c r="J171" s="13"/>
    </row>
    <row r="172" spans="1:10">
      <c r="A172" s="69"/>
      <c r="I172" s="13"/>
      <c r="J172" s="13"/>
    </row>
    <row r="173" spans="1:10">
      <c r="A173" s="69"/>
      <c r="I173" s="13"/>
      <c r="J173" s="13"/>
    </row>
    <row r="174" spans="1:10">
      <c r="A174" s="69"/>
      <c r="I174" s="13"/>
      <c r="J174" s="13"/>
    </row>
    <row r="175" spans="1:10">
      <c r="A175" s="69"/>
      <c r="I175" s="13"/>
      <c r="J175" s="13"/>
    </row>
    <row r="176" spans="1:10">
      <c r="A176" s="69"/>
      <c r="I176" s="13"/>
      <c r="J176" s="13"/>
    </row>
    <row r="177" spans="1:10">
      <c r="A177" s="69"/>
      <c r="I177" s="13"/>
      <c r="J177" s="13"/>
    </row>
    <row r="178" spans="1:10">
      <c r="A178" s="69"/>
      <c r="I178" s="13"/>
      <c r="J178" s="13"/>
    </row>
    <row r="179" spans="1:10">
      <c r="A179" s="69"/>
      <c r="I179" s="13"/>
      <c r="J179" s="13"/>
    </row>
    <row r="180" spans="1:10">
      <c r="A180" s="69"/>
      <c r="I180" s="13"/>
      <c r="J180" s="13"/>
    </row>
    <row r="181" spans="1:10">
      <c r="A181" s="69"/>
      <c r="I181" s="13"/>
      <c r="J181" s="13"/>
    </row>
    <row r="182" spans="1:10">
      <c r="A182" s="69"/>
      <c r="I182" s="13"/>
      <c r="J182" s="13"/>
    </row>
    <row r="183" spans="1:10">
      <c r="A183" s="69"/>
      <c r="I183" s="13"/>
      <c r="J183" s="13"/>
    </row>
    <row r="184" spans="1:10">
      <c r="A184" s="69"/>
      <c r="I184" s="13"/>
      <c r="J184" s="13"/>
    </row>
    <row r="185" spans="1:10">
      <c r="A185" s="69"/>
      <c r="I185" s="13"/>
      <c r="J185" s="13"/>
    </row>
    <row r="186" spans="1:10">
      <c r="A186" s="69"/>
      <c r="I186" s="13"/>
      <c r="J186" s="13"/>
    </row>
    <row r="187" spans="1:10">
      <c r="A187" s="69"/>
      <c r="I187" s="13"/>
      <c r="J187" s="13"/>
    </row>
    <row r="188" spans="1:10">
      <c r="A188" s="69"/>
      <c r="I188" s="13"/>
      <c r="J188" s="13"/>
    </row>
    <row r="189" spans="1:10">
      <c r="A189" s="69"/>
      <c r="I189" s="13"/>
      <c r="J189" s="13"/>
    </row>
    <row r="190" spans="1:10">
      <c r="A190" s="69"/>
      <c r="I190" s="13"/>
      <c r="J190" s="13"/>
    </row>
    <row r="191" spans="1:10">
      <c r="A191" s="69"/>
      <c r="I191" s="13"/>
      <c r="J191" s="13"/>
    </row>
    <row r="192" spans="1:10">
      <c r="A192" s="69"/>
      <c r="I192" s="13"/>
      <c r="J192" s="13"/>
    </row>
    <row r="193" spans="1:10">
      <c r="A193" s="69"/>
      <c r="I193" s="13"/>
      <c r="J193" s="13"/>
    </row>
    <row r="194" spans="1:10">
      <c r="A194" s="69"/>
      <c r="I194" s="13"/>
      <c r="J194" s="13"/>
    </row>
    <row r="195" spans="1:10">
      <c r="A195" s="69"/>
      <c r="I195" s="13"/>
      <c r="J195" s="13"/>
    </row>
    <row r="196" spans="1:10">
      <c r="A196" s="69"/>
      <c r="I196" s="13"/>
      <c r="J196" s="13"/>
    </row>
    <row r="197" spans="1:10">
      <c r="A197" s="69"/>
      <c r="I197" s="13"/>
      <c r="J197" s="13"/>
    </row>
    <row r="198" spans="1:10">
      <c r="A198" s="69"/>
      <c r="I198" s="13"/>
      <c r="J198" s="13"/>
    </row>
    <row r="199" spans="1:10">
      <c r="A199" s="69"/>
      <c r="I199" s="13"/>
      <c r="J199" s="13"/>
    </row>
    <row r="200" spans="1:10">
      <c r="A200" s="69"/>
      <c r="I200" s="13"/>
      <c r="J200" s="13"/>
    </row>
    <row r="201" spans="1:10">
      <c r="A201" s="69"/>
      <c r="I201" s="13"/>
      <c r="J201" s="13"/>
    </row>
    <row r="202" spans="1:10">
      <c r="A202" s="69"/>
      <c r="I202" s="13"/>
      <c r="J202" s="13"/>
    </row>
    <row r="203" spans="1:10">
      <c r="A203" s="69"/>
      <c r="I203" s="13"/>
      <c r="J203" s="13"/>
    </row>
    <row r="204" spans="1:10">
      <c r="A204" s="69"/>
      <c r="I204" s="13"/>
      <c r="J204" s="13"/>
    </row>
    <row r="205" spans="1:10">
      <c r="A205" s="69"/>
      <c r="I205" s="13"/>
      <c r="J205" s="13"/>
    </row>
    <row r="206" spans="1:10">
      <c r="A206" s="69"/>
      <c r="I206" s="13"/>
      <c r="J206" s="13"/>
    </row>
    <row r="207" spans="1:10">
      <c r="A207" s="69"/>
      <c r="I207" s="13"/>
      <c r="J207" s="13"/>
    </row>
    <row r="208" spans="1:10">
      <c r="A208" s="69"/>
      <c r="I208" s="13"/>
      <c r="J208" s="13"/>
    </row>
    <row r="209" spans="1:10">
      <c r="A209" s="69"/>
      <c r="I209" s="13"/>
      <c r="J209" s="13"/>
    </row>
    <row r="210" spans="1:10">
      <c r="A210" s="69"/>
      <c r="I210" s="13"/>
      <c r="J210" s="13"/>
    </row>
    <row r="211" spans="1:10">
      <c r="A211" s="69"/>
      <c r="I211" s="13"/>
      <c r="J211" s="13"/>
    </row>
    <row r="212" spans="1:10">
      <c r="A212" s="69"/>
      <c r="I212" s="13"/>
      <c r="J212" s="13"/>
    </row>
    <row r="213" spans="1:10">
      <c r="A213" s="69"/>
      <c r="I213" s="13"/>
      <c r="J213" s="13"/>
    </row>
    <row r="214" spans="1:10">
      <c r="A214" s="69"/>
      <c r="I214" s="13"/>
      <c r="J214" s="13"/>
    </row>
    <row r="215" spans="1:10">
      <c r="A215" s="69"/>
      <c r="I215" s="13"/>
      <c r="J215" s="13"/>
    </row>
    <row r="216" spans="1:10">
      <c r="A216" s="69"/>
      <c r="I216" s="13"/>
      <c r="J216" s="13"/>
    </row>
    <row r="217" spans="1:10">
      <c r="A217" s="69"/>
      <c r="I217" s="13"/>
      <c r="J217" s="13"/>
    </row>
    <row r="218" spans="1:10">
      <c r="A218" s="69"/>
      <c r="I218" s="13"/>
      <c r="J218" s="13"/>
    </row>
    <row r="219" spans="1:10">
      <c r="A219" s="69"/>
      <c r="I219" s="13"/>
      <c r="J219" s="13"/>
    </row>
    <row r="220" spans="1:10">
      <c r="A220" s="69"/>
      <c r="I220" s="13"/>
      <c r="J220" s="13"/>
    </row>
    <row r="221" spans="1:10">
      <c r="A221" s="69"/>
      <c r="I221" s="13"/>
      <c r="J221" s="13"/>
    </row>
    <row r="222" spans="1:10">
      <c r="A222" s="69"/>
      <c r="I222" s="13"/>
      <c r="J222" s="13"/>
    </row>
    <row r="223" spans="1:10">
      <c r="A223" s="69"/>
      <c r="I223" s="13"/>
      <c r="J223" s="13"/>
    </row>
    <row r="224" spans="1:10">
      <c r="A224" s="69"/>
      <c r="I224" s="13"/>
      <c r="J224" s="13"/>
    </row>
    <row r="225" spans="1:10">
      <c r="A225" s="69"/>
      <c r="I225" s="13"/>
      <c r="J225" s="13"/>
    </row>
    <row r="226" spans="1:10">
      <c r="A226" s="69"/>
      <c r="I226" s="13"/>
      <c r="J226" s="13"/>
    </row>
    <row r="227" spans="1:10">
      <c r="A227" s="69"/>
      <c r="I227" s="13"/>
      <c r="J227" s="13"/>
    </row>
    <row r="228" spans="1:10">
      <c r="A228" s="69"/>
      <c r="I228" s="13"/>
      <c r="J228" s="13"/>
    </row>
    <row r="229" spans="1:10">
      <c r="A229" s="69"/>
      <c r="I229" s="13"/>
      <c r="J229" s="13"/>
    </row>
    <row r="230" spans="1:10">
      <c r="A230" s="69"/>
      <c r="I230" s="13"/>
      <c r="J230" s="13"/>
    </row>
    <row r="231" spans="1:10">
      <c r="A231" s="69"/>
      <c r="I231" s="13"/>
      <c r="J231" s="13"/>
    </row>
    <row r="232" spans="1:10">
      <c r="A232" s="69"/>
      <c r="I232" s="13"/>
      <c r="J232" s="13"/>
    </row>
    <row r="233" spans="1:10">
      <c r="A233" s="69"/>
      <c r="I233" s="13"/>
      <c r="J233" s="13"/>
    </row>
    <row r="234" spans="1:10">
      <c r="A234" s="69"/>
      <c r="I234" s="13"/>
      <c r="J234" s="13"/>
    </row>
    <row r="235" spans="1:10">
      <c r="A235" s="69"/>
      <c r="I235" s="13"/>
      <c r="J235" s="13"/>
    </row>
    <row r="236" spans="1:10">
      <c r="A236" s="69"/>
      <c r="I236" s="13"/>
      <c r="J236" s="13"/>
    </row>
    <row r="237" spans="1:10">
      <c r="A237" s="69"/>
      <c r="I237" s="13"/>
      <c r="J237" s="13"/>
    </row>
    <row r="238" spans="1:10">
      <c r="A238" s="69"/>
      <c r="I238" s="13"/>
      <c r="J238" s="13"/>
    </row>
    <row r="239" spans="1:10">
      <c r="A239" s="69"/>
      <c r="I239" s="13"/>
      <c r="J239" s="13"/>
    </row>
    <row r="240" spans="1:10">
      <c r="A240" s="69"/>
      <c r="I240" s="13"/>
      <c r="J240" s="13"/>
    </row>
    <row r="241" spans="1:10">
      <c r="A241" s="69"/>
      <c r="I241" s="13"/>
      <c r="J241" s="13"/>
    </row>
    <row r="242" spans="1:10">
      <c r="A242" s="69"/>
      <c r="I242" s="13"/>
      <c r="J242" s="13"/>
    </row>
    <row r="243" spans="1:10">
      <c r="A243" s="69"/>
      <c r="I243" s="13"/>
      <c r="J243" s="13"/>
    </row>
    <row r="244" spans="1:10">
      <c r="A244" s="69"/>
      <c r="I244" s="13"/>
      <c r="J244" s="13"/>
    </row>
    <row r="245" spans="1:10">
      <c r="A245" s="69"/>
      <c r="I245" s="13"/>
      <c r="J245" s="13"/>
    </row>
    <row r="246" spans="1:10">
      <c r="A246" s="69"/>
      <c r="I246" s="13"/>
      <c r="J246" s="13"/>
    </row>
    <row r="247" spans="1:10">
      <c r="A247" s="69"/>
      <c r="I247" s="13"/>
      <c r="J247" s="13"/>
    </row>
    <row r="248" spans="1:10">
      <c r="A248" s="69"/>
      <c r="I248" s="13"/>
      <c r="J248" s="13"/>
    </row>
    <row r="249" spans="1:10">
      <c r="A249" s="69"/>
      <c r="I249" s="13"/>
      <c r="J249" s="13"/>
    </row>
    <row r="250" spans="1:10">
      <c r="A250" s="69"/>
      <c r="I250" s="13"/>
      <c r="J250" s="13"/>
    </row>
    <row r="251" spans="1:10">
      <c r="A251" s="69"/>
      <c r="I251" s="13"/>
      <c r="J251" s="13"/>
    </row>
    <row r="252" spans="1:10">
      <c r="A252" s="69"/>
      <c r="I252" s="13"/>
      <c r="J252" s="13"/>
    </row>
    <row r="253" spans="1:10">
      <c r="A253" s="69"/>
      <c r="I253" s="13"/>
      <c r="J253" s="13"/>
    </row>
    <row r="254" spans="1:10">
      <c r="A254" s="69"/>
      <c r="I254" s="13"/>
      <c r="J254" s="13"/>
    </row>
    <row r="255" spans="1:10">
      <c r="A255" s="69"/>
      <c r="I255" s="13"/>
      <c r="J255" s="13"/>
    </row>
    <row r="256" spans="1:10">
      <c r="A256" s="69"/>
      <c r="I256" s="13"/>
      <c r="J256" s="13"/>
    </row>
    <row r="257" spans="1:10">
      <c r="A257" s="69"/>
      <c r="I257" s="13"/>
      <c r="J257" s="13"/>
    </row>
    <row r="258" spans="1:10">
      <c r="A258" s="69"/>
      <c r="I258" s="13"/>
      <c r="J258" s="13"/>
    </row>
    <row r="259" spans="1:10">
      <c r="A259" s="69"/>
      <c r="I259" s="13"/>
      <c r="J259" s="13"/>
    </row>
    <row r="260" spans="1:10">
      <c r="A260" s="69"/>
      <c r="I260" s="13"/>
      <c r="J260" s="13"/>
    </row>
    <row r="261" spans="1:10">
      <c r="A261" s="69"/>
      <c r="I261" s="13"/>
      <c r="J261" s="13"/>
    </row>
    <row r="262" spans="1:10">
      <c r="A262" s="69"/>
      <c r="I262" s="13"/>
      <c r="J262" s="13"/>
    </row>
    <row r="263" spans="1:10">
      <c r="A263" s="69"/>
      <c r="I263" s="13"/>
      <c r="J263" s="13"/>
    </row>
    <row r="264" spans="1:10">
      <c r="A264" s="69"/>
      <c r="I264" s="13"/>
      <c r="J264" s="13"/>
    </row>
    <row r="265" spans="1:10">
      <c r="A265" s="69"/>
      <c r="I265" s="13"/>
      <c r="J265" s="13"/>
    </row>
    <row r="266" spans="1:10">
      <c r="A266" s="69"/>
      <c r="I266" s="13"/>
      <c r="J266" s="13"/>
    </row>
    <row r="267" spans="1:10">
      <c r="A267" s="69"/>
      <c r="I267" s="13"/>
      <c r="J267" s="13"/>
    </row>
    <row r="268" spans="1:10">
      <c r="A268" s="69"/>
      <c r="I268" s="13"/>
      <c r="J268" s="13"/>
    </row>
    <row r="269" spans="1:10">
      <c r="A269" s="69"/>
      <c r="I269" s="13"/>
      <c r="J269" s="13"/>
    </row>
    <row r="270" spans="1:10">
      <c r="A270" s="69"/>
      <c r="I270" s="13"/>
      <c r="J270" s="13"/>
    </row>
    <row r="271" spans="1:10">
      <c r="A271" s="69"/>
      <c r="I271" s="13"/>
      <c r="J271" s="13"/>
    </row>
    <row r="272" spans="1:10">
      <c r="A272" s="69"/>
      <c r="I272" s="13"/>
      <c r="J272" s="13"/>
    </row>
    <row r="273" spans="1:10">
      <c r="A273" s="69"/>
      <c r="I273" s="13"/>
      <c r="J273" s="13"/>
    </row>
    <row r="274" spans="1:10">
      <c r="A274" s="69"/>
      <c r="I274" s="13"/>
      <c r="J274" s="13"/>
    </row>
    <row r="275" spans="1:10">
      <c r="A275" s="69"/>
      <c r="I275" s="13"/>
      <c r="J275" s="13"/>
    </row>
    <row r="276" spans="1:10">
      <c r="A276" s="69"/>
      <c r="I276" s="13"/>
      <c r="J276" s="13"/>
    </row>
    <row r="277" spans="1:10">
      <c r="A277" s="69"/>
      <c r="I277" s="13"/>
      <c r="J277" s="13"/>
    </row>
    <row r="278" spans="1:10">
      <c r="A278" s="69"/>
      <c r="I278" s="13"/>
      <c r="J278" s="13"/>
    </row>
    <row r="279" spans="1:10">
      <c r="A279" s="69"/>
      <c r="I279" s="13"/>
      <c r="J279" s="13"/>
    </row>
    <row r="280" spans="1:10">
      <c r="A280" s="69"/>
      <c r="I280" s="13"/>
      <c r="J280" s="13"/>
    </row>
    <row r="281" spans="1:10">
      <c r="A281" s="69"/>
      <c r="I281" s="13"/>
      <c r="J281" s="13"/>
    </row>
    <row r="282" spans="1:10">
      <c r="A282" s="69"/>
      <c r="I282" s="13"/>
      <c r="J282" s="13"/>
    </row>
    <row r="283" spans="1:10">
      <c r="A283" s="69"/>
      <c r="I283" s="13"/>
      <c r="J283" s="13"/>
    </row>
    <row r="284" spans="1:10">
      <c r="A284" s="69"/>
      <c r="I284" s="13"/>
      <c r="J284" s="13"/>
    </row>
    <row r="285" spans="1:10">
      <c r="A285" s="69"/>
      <c r="I285" s="13"/>
      <c r="J285" s="13"/>
    </row>
    <row r="286" spans="1:10">
      <c r="A286" s="69"/>
      <c r="I286" s="13"/>
      <c r="J286" s="13"/>
    </row>
    <row r="287" spans="1:10">
      <c r="A287" s="69"/>
      <c r="I287" s="13"/>
      <c r="J287" s="13"/>
    </row>
    <row r="288" spans="1:10">
      <c r="A288" s="69"/>
      <c r="I288" s="13"/>
      <c r="J288" s="13"/>
    </row>
    <row r="289" spans="1:10">
      <c r="A289" s="69"/>
      <c r="I289" s="13"/>
      <c r="J289" s="13"/>
    </row>
    <row r="290" spans="1:10" ht="13.5" thickBot="1">
      <c r="A290" s="70"/>
      <c r="I290" s="13"/>
      <c r="J290" s="13"/>
    </row>
    <row r="291" spans="1:10" ht="13.5" thickBot="1">
      <c r="A291" s="70"/>
      <c r="I291" s="13"/>
      <c r="J291" s="13"/>
    </row>
    <row r="292" spans="1:10" ht="13.5" thickBot="1">
      <c r="A292" s="70"/>
      <c r="I292" s="13"/>
      <c r="J292" s="13"/>
    </row>
    <row r="293" spans="1:10" ht="13.5" thickBot="1">
      <c r="A293" s="70"/>
      <c r="I293" s="13"/>
      <c r="J293" s="13"/>
    </row>
    <row r="294" spans="1:10" ht="13.5" thickBot="1">
      <c r="A294" s="70"/>
      <c r="I294" s="13"/>
      <c r="J294" s="13"/>
    </row>
    <row r="295" spans="1:10" ht="13.5" thickBot="1">
      <c r="A295" s="70"/>
      <c r="I295" s="13"/>
      <c r="J295" s="13"/>
    </row>
    <row r="296" spans="1:10" ht="13.5" thickBot="1">
      <c r="A296" s="70"/>
      <c r="I296" s="13"/>
      <c r="J296" s="13"/>
    </row>
    <row r="297" spans="1:10" ht="13.5" thickBot="1">
      <c r="A297" s="70"/>
      <c r="I297" s="13"/>
      <c r="J297" s="13"/>
    </row>
    <row r="298" spans="1:10" ht="13.5" thickBot="1">
      <c r="A298" s="70"/>
      <c r="I298" s="13"/>
      <c r="J298" s="13"/>
    </row>
    <row r="299" spans="1:10" ht="13.5" thickBot="1">
      <c r="A299" s="70"/>
      <c r="I299" s="13"/>
      <c r="J299" s="13"/>
    </row>
    <row r="300" spans="1:10" ht="13.5" thickBot="1">
      <c r="A300" s="70"/>
      <c r="I300" s="13"/>
      <c r="J300" s="13"/>
    </row>
    <row r="301" spans="1:10" ht="13.5" thickBot="1">
      <c r="A301" s="70"/>
      <c r="I301" s="13"/>
      <c r="J301" s="13"/>
    </row>
    <row r="302" spans="1:10" ht="13.5" thickBot="1">
      <c r="A302" s="70"/>
      <c r="I302" s="13"/>
      <c r="J302" s="13"/>
    </row>
    <row r="303" spans="1:10" ht="13.5" thickBot="1">
      <c r="A303" s="70"/>
      <c r="I303" s="13"/>
      <c r="J303" s="13"/>
    </row>
    <row r="304" spans="1:10" ht="13.5" thickBot="1">
      <c r="A304" s="70"/>
      <c r="I304" s="13"/>
      <c r="J304" s="13"/>
    </row>
    <row r="305" spans="1:10">
      <c r="A305" s="69"/>
      <c r="I305" s="13"/>
      <c r="J305" s="13"/>
    </row>
    <row r="306" spans="1:10">
      <c r="A306" s="69"/>
      <c r="I306" s="13"/>
      <c r="J306" s="13"/>
    </row>
    <row r="307" spans="1:10">
      <c r="A307" s="69"/>
      <c r="I307" s="13"/>
      <c r="J307" s="13"/>
    </row>
    <row r="308" spans="1:10">
      <c r="A308" s="69"/>
      <c r="I308" s="13"/>
      <c r="J308" s="13"/>
    </row>
    <row r="309" spans="1:10">
      <c r="A309" s="69"/>
      <c r="I309" s="13"/>
      <c r="J309" s="13"/>
    </row>
    <row r="310" spans="1:10">
      <c r="A310" s="69"/>
      <c r="I310" s="13"/>
      <c r="J310" s="13"/>
    </row>
    <row r="311" spans="1:10">
      <c r="A311" s="69"/>
      <c r="I311" s="13"/>
      <c r="J311" s="13"/>
    </row>
    <row r="312" spans="1:10">
      <c r="A312" s="69"/>
      <c r="I312" s="13"/>
      <c r="J312" s="13"/>
    </row>
    <row r="313" spans="1:10">
      <c r="A313" s="69"/>
      <c r="I313" s="13"/>
      <c r="J313" s="13"/>
    </row>
    <row r="314" spans="1:10">
      <c r="A314" s="69"/>
      <c r="I314" s="13"/>
      <c r="J314" s="13"/>
    </row>
    <row r="315" spans="1:10">
      <c r="A315" s="69"/>
      <c r="I315" s="13"/>
      <c r="J315" s="13"/>
    </row>
    <row r="316" spans="1:10">
      <c r="A316" s="69"/>
      <c r="I316" s="13"/>
      <c r="J316" s="13"/>
    </row>
    <row r="317" spans="1:10">
      <c r="A317" s="69"/>
      <c r="I317" s="13"/>
      <c r="J317" s="13"/>
    </row>
    <row r="318" spans="1:10">
      <c r="A318" s="69"/>
      <c r="I318" s="13"/>
      <c r="J318" s="13"/>
    </row>
    <row r="319" spans="1:10">
      <c r="A319" s="69"/>
      <c r="I319" s="13"/>
      <c r="J319" s="13"/>
    </row>
    <row r="320" spans="1:10">
      <c r="A320" s="69"/>
      <c r="I320" s="13"/>
      <c r="J320" s="13"/>
    </row>
    <row r="321" spans="1:10">
      <c r="A321" s="69"/>
      <c r="I321" s="13"/>
      <c r="J321" s="13"/>
    </row>
    <row r="322" spans="1:10">
      <c r="A322" s="69"/>
      <c r="I322" s="13"/>
      <c r="J322" s="13"/>
    </row>
    <row r="323" spans="1:10">
      <c r="A323" s="69"/>
      <c r="I323" s="13"/>
      <c r="J323" s="13"/>
    </row>
    <row r="324" spans="1:10">
      <c r="A324" s="69"/>
      <c r="I324" s="13"/>
      <c r="J324" s="13"/>
    </row>
    <row r="325" spans="1:10">
      <c r="A325" s="69"/>
      <c r="I325" s="13"/>
      <c r="J325" s="13"/>
    </row>
    <row r="326" spans="1:10">
      <c r="A326" s="69"/>
      <c r="I326" s="13"/>
      <c r="J326" s="13"/>
    </row>
    <row r="327" spans="1:10">
      <c r="A327" s="69"/>
      <c r="I327" s="13"/>
      <c r="J327" s="13"/>
    </row>
    <row r="328" spans="1:10">
      <c r="A328" s="69"/>
      <c r="I328" s="13"/>
      <c r="J328" s="13"/>
    </row>
    <row r="329" spans="1:10">
      <c r="A329" s="69"/>
      <c r="I329" s="13"/>
      <c r="J329" s="13"/>
    </row>
    <row r="330" spans="1:10">
      <c r="A330" s="69"/>
      <c r="I330" s="13"/>
      <c r="J330" s="13"/>
    </row>
    <row r="331" spans="1:10">
      <c r="A331" s="69"/>
      <c r="I331" s="13"/>
      <c r="J331" s="13"/>
    </row>
    <row r="332" spans="1:10">
      <c r="A332" s="69"/>
      <c r="I332" s="13"/>
      <c r="J332" s="13"/>
    </row>
    <row r="333" spans="1:10">
      <c r="A333" s="69"/>
      <c r="I333" s="13"/>
      <c r="J333" s="13"/>
    </row>
    <row r="334" spans="1:10">
      <c r="A334" s="69"/>
      <c r="I334" s="13"/>
      <c r="J334" s="13"/>
    </row>
    <row r="335" spans="1:10">
      <c r="A335" s="69"/>
      <c r="I335" s="13"/>
      <c r="J335" s="13"/>
    </row>
    <row r="336" spans="1:10">
      <c r="A336" s="69"/>
      <c r="I336" s="13"/>
      <c r="J336" s="13"/>
    </row>
    <row r="337" spans="1:10">
      <c r="A337" s="69"/>
      <c r="I337" s="13"/>
      <c r="J337" s="13"/>
    </row>
    <row r="338" spans="1:10">
      <c r="A338" s="69"/>
      <c r="I338" s="13"/>
      <c r="J338" s="13"/>
    </row>
    <row r="339" spans="1:10">
      <c r="A339" s="69"/>
      <c r="I339" s="13"/>
      <c r="J339" s="13"/>
    </row>
    <row r="340" spans="1:10">
      <c r="A340" s="69"/>
      <c r="I340" s="13"/>
      <c r="J340" s="13"/>
    </row>
    <row r="341" spans="1:10">
      <c r="A341" s="69"/>
      <c r="I341" s="13"/>
      <c r="J341" s="13"/>
    </row>
    <row r="342" spans="1:10">
      <c r="A342" s="69"/>
      <c r="I342" s="13"/>
      <c r="J342" s="13"/>
    </row>
    <row r="343" spans="1:10">
      <c r="A343" s="69"/>
      <c r="I343" s="13"/>
      <c r="J343" s="13"/>
    </row>
    <row r="344" spans="1:10">
      <c r="A344" s="69"/>
      <c r="I344" s="13"/>
      <c r="J344" s="13"/>
    </row>
    <row r="345" spans="1:10">
      <c r="A345" s="69"/>
      <c r="I345" s="13"/>
      <c r="J345" s="13"/>
    </row>
    <row r="346" spans="1:10">
      <c r="A346" s="69"/>
      <c r="I346" s="13"/>
      <c r="J346" s="13"/>
    </row>
    <row r="347" spans="1:10">
      <c r="A347" s="69"/>
      <c r="I347" s="13"/>
      <c r="J347" s="13"/>
    </row>
    <row r="348" spans="1:10">
      <c r="A348" s="69"/>
      <c r="I348" s="13"/>
      <c r="J348" s="13"/>
    </row>
    <row r="349" spans="1:10">
      <c r="A349" s="69"/>
      <c r="I349" s="13"/>
      <c r="J349" s="13"/>
    </row>
    <row r="350" spans="1:10">
      <c r="A350" s="69"/>
      <c r="I350" s="13"/>
      <c r="J350" s="13"/>
    </row>
    <row r="351" spans="1:10">
      <c r="A351" s="69"/>
      <c r="I351" s="13"/>
      <c r="J351" s="13"/>
    </row>
    <row r="352" spans="1:10">
      <c r="A352" s="69"/>
      <c r="I352" s="13"/>
      <c r="J352" s="13"/>
    </row>
    <row r="353" spans="1:10">
      <c r="A353" s="69"/>
      <c r="I353" s="13"/>
      <c r="J353" s="13"/>
    </row>
    <row r="354" spans="1:10">
      <c r="A354" s="69"/>
      <c r="I354" s="13"/>
      <c r="J354" s="13"/>
    </row>
    <row r="355" spans="1:10">
      <c r="A355" s="69"/>
      <c r="I355" s="13"/>
      <c r="J355" s="13"/>
    </row>
    <row r="356" spans="1:10">
      <c r="A356" s="69"/>
      <c r="I356" s="13"/>
      <c r="J356" s="13"/>
    </row>
    <row r="357" spans="1:10">
      <c r="A357" s="69"/>
      <c r="I357" s="13"/>
      <c r="J357" s="13"/>
    </row>
    <row r="358" spans="1:10">
      <c r="A358" s="69"/>
      <c r="I358" s="13"/>
      <c r="J358" s="13"/>
    </row>
    <row r="359" spans="1:10">
      <c r="A359" s="69"/>
      <c r="I359" s="13"/>
      <c r="J359" s="13"/>
    </row>
    <row r="360" spans="1:10">
      <c r="A360" s="69"/>
      <c r="I360" s="13"/>
      <c r="J360" s="13"/>
    </row>
    <row r="361" spans="1:10">
      <c r="A361" s="69"/>
      <c r="I361" s="13"/>
      <c r="J361" s="13"/>
    </row>
    <row r="362" spans="1:10">
      <c r="A362" s="69"/>
      <c r="I362" s="13"/>
      <c r="J362" s="13"/>
    </row>
    <row r="363" spans="1:10">
      <c r="A363" s="69"/>
      <c r="I363" s="13"/>
      <c r="J363" s="13"/>
    </row>
    <row r="364" spans="1:10">
      <c r="A364" s="69"/>
      <c r="I364" s="13"/>
      <c r="J364" s="13"/>
    </row>
    <row r="365" spans="1:10">
      <c r="A365" s="69"/>
      <c r="I365" s="13"/>
      <c r="J365" s="13"/>
    </row>
    <row r="366" spans="1:10">
      <c r="A366" s="69"/>
      <c r="I366" s="13"/>
      <c r="J366" s="13"/>
    </row>
    <row r="367" spans="1:10">
      <c r="A367" s="69"/>
      <c r="I367" s="13"/>
      <c r="J367" s="13"/>
    </row>
    <row r="368" spans="1:10">
      <c r="A368" s="69"/>
      <c r="I368" s="13"/>
      <c r="J368" s="13"/>
    </row>
    <row r="369" spans="1:10">
      <c r="A369" s="69"/>
      <c r="I369" s="13"/>
      <c r="J369" s="13"/>
    </row>
    <row r="370" spans="1:10">
      <c r="A370" s="69"/>
      <c r="I370" s="13"/>
      <c r="J370" s="13"/>
    </row>
    <row r="371" spans="1:10">
      <c r="A371" s="69"/>
      <c r="I371" s="13"/>
      <c r="J371" s="13"/>
    </row>
    <row r="372" spans="1:10">
      <c r="A372" s="69"/>
      <c r="I372" s="13"/>
      <c r="J372" s="13"/>
    </row>
    <row r="373" spans="1:10">
      <c r="A373" s="69"/>
      <c r="I373" s="13"/>
      <c r="J373" s="13"/>
    </row>
    <row r="374" spans="1:10">
      <c r="A374" s="69"/>
      <c r="I374" s="13"/>
      <c r="J374" s="13"/>
    </row>
    <row r="375" spans="1:10">
      <c r="A375" s="69"/>
      <c r="I375" s="13"/>
      <c r="J375" s="13"/>
    </row>
    <row r="376" spans="1:10">
      <c r="A376" s="69"/>
      <c r="I376" s="13"/>
      <c r="J376" s="13"/>
    </row>
    <row r="377" spans="1:10">
      <c r="A377" s="69"/>
      <c r="I377" s="13"/>
      <c r="J377" s="13"/>
    </row>
    <row r="378" spans="1:10">
      <c r="A378" s="69"/>
      <c r="I378" s="13"/>
      <c r="J378" s="13"/>
    </row>
    <row r="379" spans="1:10">
      <c r="A379" s="69"/>
      <c r="I379" s="13"/>
      <c r="J379" s="13"/>
    </row>
    <row r="380" spans="1:10">
      <c r="A380" s="69"/>
      <c r="I380" s="13"/>
      <c r="J380" s="13"/>
    </row>
    <row r="381" spans="1:10">
      <c r="A381" s="69"/>
      <c r="I381" s="13"/>
      <c r="J381" s="13"/>
    </row>
    <row r="382" spans="1:10">
      <c r="A382" s="69"/>
      <c r="I382" s="13"/>
      <c r="J382" s="13"/>
    </row>
    <row r="383" spans="1:10">
      <c r="A383" s="69"/>
      <c r="I383" s="13"/>
      <c r="J383" s="13"/>
    </row>
    <row r="384" spans="1:10">
      <c r="A384" s="69"/>
      <c r="I384" s="13"/>
      <c r="J384" s="13"/>
    </row>
    <row r="385" spans="1:10">
      <c r="A385" s="69"/>
      <c r="I385" s="13"/>
      <c r="J385" s="13"/>
    </row>
    <row r="386" spans="1:10">
      <c r="A386" s="69"/>
      <c r="I386" s="13"/>
      <c r="J386" s="13"/>
    </row>
    <row r="387" spans="1:10">
      <c r="A387" s="69"/>
      <c r="I387" s="13"/>
      <c r="J387" s="13"/>
    </row>
    <row r="388" spans="1:10">
      <c r="A388" s="69"/>
      <c r="I388" s="13"/>
      <c r="J388" s="13"/>
    </row>
    <row r="389" spans="1:10">
      <c r="A389" s="69"/>
      <c r="I389" s="13"/>
      <c r="J389" s="13"/>
    </row>
    <row r="390" spans="1:10">
      <c r="A390" s="69"/>
      <c r="I390" s="13"/>
      <c r="J390" s="13"/>
    </row>
    <row r="391" spans="1:10">
      <c r="A391" s="69"/>
      <c r="I391" s="13"/>
      <c r="J391" s="13"/>
    </row>
    <row r="392" spans="1:10">
      <c r="A392" s="69"/>
      <c r="I392" s="13"/>
      <c r="J392" s="13"/>
    </row>
    <row r="393" spans="1:10">
      <c r="A393" s="69"/>
      <c r="I393" s="13"/>
      <c r="J393" s="13"/>
    </row>
    <row r="394" spans="1:10">
      <c r="A394" s="69"/>
      <c r="I394" s="13"/>
      <c r="J394" s="13"/>
    </row>
    <row r="395" spans="1:10">
      <c r="A395" s="69"/>
      <c r="I395" s="13"/>
      <c r="J395" s="13"/>
    </row>
    <row r="396" spans="1:10">
      <c r="A396" s="69"/>
      <c r="I396" s="13"/>
      <c r="J396" s="13"/>
    </row>
    <row r="397" spans="1:10">
      <c r="A397" s="69"/>
      <c r="I397" s="13"/>
      <c r="J397" s="13"/>
    </row>
    <row r="398" spans="1:10">
      <c r="A398" s="69"/>
      <c r="I398" s="13"/>
      <c r="J398" s="13"/>
    </row>
    <row r="399" spans="1:10">
      <c r="A399" s="69"/>
      <c r="I399" s="13"/>
      <c r="J399" s="13"/>
    </row>
    <row r="400" spans="1:10">
      <c r="A400" s="69"/>
      <c r="I400" s="13"/>
      <c r="J400" s="13"/>
    </row>
    <row r="401" spans="1:10">
      <c r="A401" s="69"/>
      <c r="I401" s="13"/>
      <c r="J401" s="13"/>
    </row>
    <row r="402" spans="1:10">
      <c r="A402" s="69"/>
      <c r="I402" s="13"/>
      <c r="J402" s="13"/>
    </row>
    <row r="403" spans="1:10">
      <c r="A403" s="69"/>
      <c r="I403" s="13"/>
      <c r="J403" s="13"/>
    </row>
    <row r="404" spans="1:10">
      <c r="A404" s="69"/>
      <c r="I404" s="13"/>
      <c r="J404" s="13"/>
    </row>
    <row r="405" spans="1:10">
      <c r="A405" s="69"/>
      <c r="I405" s="13"/>
      <c r="J405" s="13"/>
    </row>
    <row r="406" spans="1:10">
      <c r="A406" s="69"/>
      <c r="I406" s="13"/>
      <c r="J406" s="13"/>
    </row>
    <row r="407" spans="1:10">
      <c r="A407" s="69"/>
      <c r="I407" s="13"/>
      <c r="J407" s="13"/>
    </row>
    <row r="408" spans="1:10">
      <c r="A408" s="69"/>
      <c r="I408" s="13"/>
      <c r="J408" s="13"/>
    </row>
    <row r="409" spans="1:10">
      <c r="A409" s="69"/>
      <c r="I409" s="13"/>
      <c r="J409" s="13"/>
    </row>
    <row r="410" spans="1:10">
      <c r="A410" s="69"/>
      <c r="I410" s="13"/>
      <c r="J410" s="13"/>
    </row>
    <row r="411" spans="1:10">
      <c r="A411" s="69"/>
      <c r="I411" s="13"/>
      <c r="J411" s="13"/>
    </row>
    <row r="412" spans="1:10">
      <c r="A412" s="69"/>
      <c r="I412" s="13"/>
      <c r="J412" s="13"/>
    </row>
    <row r="413" spans="1:10">
      <c r="A413" s="69"/>
      <c r="I413" s="13"/>
      <c r="J413" s="13"/>
    </row>
    <row r="414" spans="1:10">
      <c r="A414" s="69"/>
      <c r="I414" s="13"/>
      <c r="J414" s="13"/>
    </row>
    <row r="415" spans="1:10">
      <c r="A415" s="69"/>
      <c r="I415" s="13"/>
      <c r="J415" s="13"/>
    </row>
    <row r="416" spans="1:10">
      <c r="A416" s="69"/>
      <c r="I416" s="13"/>
      <c r="J416" s="13"/>
    </row>
    <row r="417" spans="1:10">
      <c r="A417" s="69"/>
      <c r="I417" s="13"/>
      <c r="J417" s="13"/>
    </row>
    <row r="418" spans="1:10">
      <c r="A418" s="69"/>
      <c r="I418" s="13"/>
      <c r="J418" s="13"/>
    </row>
    <row r="419" spans="1:10">
      <c r="A419" s="69"/>
      <c r="I419" s="13"/>
      <c r="J419" s="13"/>
    </row>
    <row r="420" spans="1:10">
      <c r="A420" s="69"/>
      <c r="I420" s="13"/>
      <c r="J420" s="13"/>
    </row>
    <row r="421" spans="1:10">
      <c r="A421" s="69"/>
      <c r="I421" s="13"/>
      <c r="J421" s="13"/>
    </row>
    <row r="422" spans="1:10">
      <c r="A422" s="69"/>
      <c r="I422" s="13"/>
      <c r="J422" s="13"/>
    </row>
    <row r="423" spans="1:10">
      <c r="A423" s="69"/>
      <c r="I423" s="13"/>
      <c r="J423" s="13"/>
    </row>
    <row r="424" spans="1:10">
      <c r="A424" s="69"/>
      <c r="I424" s="13"/>
      <c r="J424" s="13"/>
    </row>
    <row r="425" spans="1:10">
      <c r="A425" s="69"/>
      <c r="I425" s="13"/>
      <c r="J425" s="13"/>
    </row>
    <row r="426" spans="1:10">
      <c r="A426" s="69"/>
      <c r="I426" s="13"/>
      <c r="J426" s="13"/>
    </row>
    <row r="427" spans="1:10">
      <c r="A427" s="69"/>
      <c r="I427" s="13"/>
      <c r="J427" s="13"/>
    </row>
    <row r="428" spans="1:10">
      <c r="A428" s="69"/>
      <c r="I428" s="13"/>
      <c r="J428" s="13"/>
    </row>
    <row r="429" spans="1:10">
      <c r="A429" s="69"/>
      <c r="I429" s="13"/>
      <c r="J429" s="13"/>
    </row>
    <row r="430" spans="1:10">
      <c r="A430" s="69"/>
      <c r="I430" s="13"/>
      <c r="J430" s="13"/>
    </row>
    <row r="431" spans="1:10">
      <c r="A431" s="69"/>
      <c r="I431" s="13"/>
      <c r="J431" s="13"/>
    </row>
    <row r="432" spans="1:10">
      <c r="A432" s="69"/>
      <c r="I432" s="13"/>
      <c r="J432" s="13"/>
    </row>
    <row r="433" spans="1:10">
      <c r="A433" s="69"/>
      <c r="I433" s="13"/>
      <c r="J433" s="13"/>
    </row>
    <row r="434" spans="1:10">
      <c r="A434" s="69"/>
      <c r="I434" s="13"/>
      <c r="J434" s="13"/>
    </row>
    <row r="435" spans="1:10">
      <c r="A435" s="69"/>
      <c r="I435" s="13"/>
      <c r="J435" s="13"/>
    </row>
    <row r="436" spans="1:10">
      <c r="A436" s="69"/>
      <c r="I436" s="13"/>
      <c r="J436" s="13"/>
    </row>
    <row r="437" spans="1:10">
      <c r="A437" s="69"/>
      <c r="I437" s="13"/>
      <c r="J437" s="13"/>
    </row>
    <row r="438" spans="1:10">
      <c r="A438" s="69"/>
      <c r="I438" s="13"/>
      <c r="J438" s="13"/>
    </row>
    <row r="439" spans="1:10">
      <c r="A439" s="69"/>
      <c r="I439" s="13"/>
      <c r="J439" s="13"/>
    </row>
    <row r="440" spans="1:10">
      <c r="A440" s="69"/>
      <c r="I440" s="13"/>
      <c r="J440" s="13"/>
    </row>
    <row r="441" spans="1:10">
      <c r="A441" s="69"/>
      <c r="I441" s="13"/>
      <c r="J441" s="13"/>
    </row>
    <row r="442" spans="1:10">
      <c r="A442" s="69"/>
      <c r="I442" s="13"/>
      <c r="J442" s="13"/>
    </row>
    <row r="443" spans="1:10">
      <c r="A443" s="69"/>
      <c r="I443" s="13"/>
      <c r="J443" s="13"/>
    </row>
    <row r="444" spans="1:10">
      <c r="A444" s="69"/>
      <c r="I444" s="13"/>
      <c r="J444" s="13"/>
    </row>
    <row r="445" spans="1:10">
      <c r="A445" s="69"/>
      <c r="I445" s="13"/>
      <c r="J445" s="13"/>
    </row>
    <row r="446" spans="1:10">
      <c r="A446" s="69"/>
      <c r="I446" s="13"/>
      <c r="J446" s="13"/>
    </row>
    <row r="447" spans="1:10">
      <c r="A447" s="69"/>
      <c r="I447" s="13"/>
      <c r="J447" s="13"/>
    </row>
    <row r="448" spans="1:10">
      <c r="A448" s="69"/>
      <c r="I448" s="13"/>
      <c r="J448" s="13"/>
    </row>
    <row r="449" spans="1:10">
      <c r="A449" s="69"/>
      <c r="I449" s="13"/>
      <c r="J449" s="13"/>
    </row>
    <row r="450" spans="1:10">
      <c r="A450" s="69"/>
      <c r="I450" s="13"/>
      <c r="J450" s="13"/>
    </row>
    <row r="451" spans="1:10">
      <c r="A451" s="69"/>
      <c r="I451" s="13"/>
      <c r="J451" s="13"/>
    </row>
    <row r="452" spans="1:10">
      <c r="A452" s="69"/>
      <c r="I452" s="13"/>
      <c r="J452" s="13"/>
    </row>
    <row r="453" spans="1:10">
      <c r="A453" s="69"/>
      <c r="I453" s="13"/>
      <c r="J453" s="13"/>
    </row>
    <row r="454" spans="1:10">
      <c r="A454" s="69"/>
      <c r="I454" s="13"/>
      <c r="J454" s="13"/>
    </row>
    <row r="455" spans="1:10">
      <c r="A455" s="69"/>
      <c r="I455" s="13"/>
      <c r="J455" s="13"/>
    </row>
    <row r="456" spans="1:10">
      <c r="A456" s="69"/>
      <c r="I456" s="13"/>
      <c r="J456" s="13"/>
    </row>
    <row r="457" spans="1:10">
      <c r="A457" s="69"/>
      <c r="I457" s="13"/>
      <c r="J457" s="13"/>
    </row>
    <row r="458" spans="1:10">
      <c r="A458" s="69"/>
      <c r="I458" s="13"/>
      <c r="J458" s="13"/>
    </row>
    <row r="459" spans="1:10">
      <c r="A459" s="69"/>
      <c r="I459" s="13"/>
      <c r="J459" s="13"/>
    </row>
    <row r="460" spans="1:10">
      <c r="A460" s="69"/>
      <c r="I460" s="13"/>
      <c r="J460" s="13"/>
    </row>
    <row r="461" spans="1:10">
      <c r="A461" s="69"/>
      <c r="I461" s="13"/>
      <c r="J461" s="13"/>
    </row>
    <row r="462" spans="1:10">
      <c r="A462" s="69"/>
      <c r="I462" s="13"/>
      <c r="J462" s="13"/>
    </row>
    <row r="463" spans="1:10">
      <c r="A463" s="69"/>
      <c r="I463" s="13"/>
      <c r="J463" s="13"/>
    </row>
    <row r="464" spans="1:10">
      <c r="A464" s="69"/>
      <c r="I464" s="13"/>
      <c r="J464" s="13"/>
    </row>
    <row r="465" spans="1:10">
      <c r="A465" s="69"/>
      <c r="I465" s="13"/>
      <c r="J465" s="13"/>
    </row>
    <row r="466" spans="1:10">
      <c r="A466" s="69"/>
      <c r="I466" s="13"/>
      <c r="J466" s="13"/>
    </row>
    <row r="467" spans="1:10">
      <c r="A467" s="69"/>
      <c r="I467" s="13"/>
      <c r="J467" s="13"/>
    </row>
    <row r="468" spans="1:10">
      <c r="A468" s="69"/>
      <c r="I468" s="13"/>
      <c r="J468" s="13"/>
    </row>
    <row r="469" spans="1:10">
      <c r="A469" s="69"/>
      <c r="I469" s="13"/>
      <c r="J469" s="13"/>
    </row>
    <row r="470" spans="1:10">
      <c r="A470" s="69"/>
      <c r="I470" s="13"/>
      <c r="J470" s="13"/>
    </row>
    <row r="471" spans="1:10">
      <c r="A471" s="69"/>
      <c r="I471" s="13"/>
      <c r="J471" s="13"/>
    </row>
    <row r="472" spans="1:10">
      <c r="A472" s="69"/>
      <c r="I472" s="13"/>
      <c r="J472" s="13"/>
    </row>
    <row r="473" spans="1:10">
      <c r="A473" s="69"/>
      <c r="I473" s="13"/>
      <c r="J473" s="13"/>
    </row>
    <row r="474" spans="1:10">
      <c r="A474" s="69"/>
      <c r="I474" s="13"/>
      <c r="J474" s="13"/>
    </row>
    <row r="475" spans="1:10">
      <c r="A475" s="69"/>
      <c r="I475" s="13"/>
      <c r="J475" s="13"/>
    </row>
    <row r="476" spans="1:10">
      <c r="A476" s="69"/>
      <c r="I476" s="13"/>
      <c r="J476" s="13"/>
    </row>
    <row r="477" spans="1:10">
      <c r="A477" s="69"/>
      <c r="I477" s="13"/>
      <c r="J477" s="13"/>
    </row>
    <row r="478" spans="1:10">
      <c r="A478" s="69"/>
      <c r="I478" s="13"/>
      <c r="J478" s="13"/>
    </row>
    <row r="479" spans="1:10">
      <c r="A479" s="69"/>
      <c r="I479" s="13"/>
      <c r="J479" s="13"/>
    </row>
    <row r="480" spans="1:10">
      <c r="A480" s="69"/>
      <c r="I480" s="13"/>
      <c r="J480" s="13"/>
    </row>
    <row r="481" spans="1:10">
      <c r="A481" s="69"/>
      <c r="I481" s="13"/>
      <c r="J481" s="13"/>
    </row>
    <row r="482" spans="1:10">
      <c r="A482" s="69"/>
      <c r="I482" s="13"/>
      <c r="J482" s="13"/>
    </row>
    <row r="483" spans="1:10">
      <c r="A483" s="69"/>
      <c r="I483" s="13"/>
      <c r="J483" s="13"/>
    </row>
    <row r="484" spans="1:10">
      <c r="A484" s="69"/>
      <c r="I484" s="13"/>
      <c r="J484" s="13"/>
    </row>
    <row r="485" spans="1:10">
      <c r="A485" s="69"/>
      <c r="I485" s="13"/>
      <c r="J485" s="13"/>
    </row>
    <row r="486" spans="1:10">
      <c r="A486" s="69"/>
      <c r="I486" s="13"/>
      <c r="J486" s="13"/>
    </row>
    <row r="487" spans="1:10">
      <c r="A487" s="69"/>
      <c r="I487" s="13"/>
      <c r="J487" s="13"/>
    </row>
    <row r="488" spans="1:10">
      <c r="A488" s="69"/>
      <c r="I488" s="13"/>
      <c r="J488" s="13"/>
    </row>
    <row r="489" spans="1:10">
      <c r="A489" s="69"/>
      <c r="I489" s="13"/>
      <c r="J489" s="13"/>
    </row>
    <row r="490" spans="1:10">
      <c r="A490" s="69"/>
      <c r="I490" s="13"/>
      <c r="J490" s="13"/>
    </row>
    <row r="491" spans="1:10">
      <c r="A491" s="69"/>
      <c r="I491" s="13"/>
      <c r="J491" s="13"/>
    </row>
    <row r="492" spans="1:10">
      <c r="A492" s="69"/>
      <c r="I492" s="13"/>
      <c r="J492" s="13"/>
    </row>
    <row r="493" spans="1:10">
      <c r="A493" s="69"/>
      <c r="I493" s="13"/>
      <c r="J493" s="13"/>
    </row>
    <row r="494" spans="1:10">
      <c r="A494" s="69"/>
      <c r="I494" s="13"/>
      <c r="J494" s="13"/>
    </row>
    <row r="495" spans="1:10">
      <c r="A495" s="69"/>
      <c r="I495" s="13"/>
      <c r="J495" s="13"/>
    </row>
    <row r="496" spans="1:10">
      <c r="A496" s="69"/>
      <c r="I496" s="13"/>
      <c r="J496" s="13"/>
    </row>
    <row r="497" spans="1:10">
      <c r="A497" s="69"/>
      <c r="I497" s="13"/>
      <c r="J497" s="13"/>
    </row>
    <row r="498" spans="1:10">
      <c r="A498" s="69"/>
      <c r="I498" s="13"/>
      <c r="J498" s="13"/>
    </row>
    <row r="499" spans="1:10">
      <c r="A499" s="69"/>
      <c r="I499" s="13"/>
      <c r="J499" s="13"/>
    </row>
    <row r="500" spans="1:10">
      <c r="A500" s="69"/>
      <c r="I500" s="13"/>
      <c r="J500" s="13"/>
    </row>
    <row r="501" spans="1:10">
      <c r="A501" s="69"/>
      <c r="I501" s="13"/>
      <c r="J501" s="13"/>
    </row>
    <row r="502" spans="1:10">
      <c r="A502" s="69"/>
      <c r="I502" s="13"/>
      <c r="J502" s="13"/>
    </row>
    <row r="503" spans="1:10">
      <c r="A503" s="69"/>
      <c r="I503" s="13"/>
      <c r="J503" s="13"/>
    </row>
    <row r="504" spans="1:10">
      <c r="A504" s="69"/>
      <c r="I504" s="13"/>
      <c r="J504" s="13"/>
    </row>
    <row r="505" spans="1:10">
      <c r="A505" s="69"/>
      <c r="I505" s="13"/>
      <c r="J505" s="13"/>
    </row>
    <row r="506" spans="1:10">
      <c r="A506" s="69"/>
      <c r="I506" s="13"/>
      <c r="J506" s="13"/>
    </row>
    <row r="507" spans="1:10">
      <c r="A507" s="69"/>
      <c r="I507" s="13"/>
      <c r="J507" s="13"/>
    </row>
    <row r="508" spans="1:10">
      <c r="A508" s="69"/>
      <c r="I508" s="13"/>
      <c r="J508" s="13"/>
    </row>
    <row r="509" spans="1:10">
      <c r="A509" s="69"/>
      <c r="I509" s="13"/>
      <c r="J509" s="13"/>
    </row>
    <row r="510" spans="1:10">
      <c r="A510" s="69"/>
      <c r="I510" s="13"/>
      <c r="J510" s="13"/>
    </row>
    <row r="511" spans="1:10">
      <c r="A511" s="69"/>
      <c r="I511" s="13"/>
      <c r="J511" s="13"/>
    </row>
    <row r="512" spans="1:10">
      <c r="A512" s="69"/>
      <c r="I512" s="13"/>
      <c r="J512" s="13"/>
    </row>
    <row r="513" spans="1:10">
      <c r="A513" s="69"/>
      <c r="I513" s="13"/>
      <c r="J513" s="13"/>
    </row>
    <row r="514" spans="1:10">
      <c r="A514" s="69"/>
      <c r="I514" s="13"/>
      <c r="J514" s="13"/>
    </row>
    <row r="515" spans="1:10">
      <c r="A515" s="69"/>
      <c r="I515" s="13"/>
      <c r="J515" s="13"/>
    </row>
    <row r="516" spans="1:10">
      <c r="A516" s="69"/>
      <c r="I516" s="13"/>
      <c r="J516" s="13"/>
    </row>
    <row r="517" spans="1:10">
      <c r="A517" s="69"/>
      <c r="I517" s="13"/>
      <c r="J517" s="13"/>
    </row>
    <row r="518" spans="1:10">
      <c r="A518" s="69"/>
      <c r="I518" s="13"/>
      <c r="J518" s="13"/>
    </row>
    <row r="519" spans="1:10">
      <c r="A519" s="69"/>
      <c r="I519" s="13"/>
      <c r="J519" s="13"/>
    </row>
    <row r="520" spans="1:10">
      <c r="A520" s="69"/>
      <c r="I520" s="13"/>
      <c r="J520" s="13"/>
    </row>
    <row r="521" spans="1:10">
      <c r="A521" s="69"/>
      <c r="I521" s="13"/>
      <c r="J521" s="13"/>
    </row>
    <row r="522" spans="1:10">
      <c r="A522" s="69"/>
      <c r="I522" s="13"/>
      <c r="J522" s="13"/>
    </row>
    <row r="523" spans="1:10">
      <c r="A523" s="69"/>
      <c r="I523" s="13"/>
      <c r="J523" s="13"/>
    </row>
    <row r="524" spans="1:10">
      <c r="A524" s="69"/>
      <c r="I524" s="13"/>
      <c r="J524" s="13"/>
    </row>
    <row r="525" spans="1:10">
      <c r="A525" s="69"/>
      <c r="I525" s="13"/>
      <c r="J525" s="13"/>
    </row>
    <row r="526" spans="1:10">
      <c r="A526" s="69"/>
      <c r="I526" s="13"/>
      <c r="J526" s="13"/>
    </row>
    <row r="527" spans="1:10">
      <c r="A527" s="69"/>
      <c r="I527" s="13"/>
      <c r="J527" s="13"/>
    </row>
    <row r="528" spans="1:10">
      <c r="A528" s="69"/>
      <c r="I528" s="13"/>
      <c r="J528" s="13"/>
    </row>
    <row r="529" spans="1:10">
      <c r="A529" s="69"/>
      <c r="I529" s="13"/>
      <c r="J529" s="13"/>
    </row>
    <row r="530" spans="1:10">
      <c r="A530" s="69"/>
      <c r="I530" s="13"/>
      <c r="J530" s="13"/>
    </row>
    <row r="531" spans="1:10">
      <c r="A531" s="69"/>
      <c r="I531" s="13"/>
      <c r="J531" s="13"/>
    </row>
    <row r="532" spans="1:10">
      <c r="A532" s="69"/>
      <c r="I532" s="13"/>
      <c r="J532" s="13"/>
    </row>
    <row r="533" spans="1:10">
      <c r="A533" s="69"/>
      <c r="I533" s="13"/>
      <c r="J533" s="13"/>
    </row>
    <row r="534" spans="1:10">
      <c r="A534" s="69"/>
      <c r="I534" s="13"/>
      <c r="J534" s="13"/>
    </row>
    <row r="535" spans="1:10">
      <c r="A535" s="69"/>
      <c r="I535" s="13"/>
      <c r="J535" s="13"/>
    </row>
    <row r="536" spans="1:10">
      <c r="A536" s="69"/>
      <c r="I536" s="13"/>
      <c r="J536" s="13"/>
    </row>
    <row r="537" spans="1:10">
      <c r="A537" s="69"/>
      <c r="I537" s="13"/>
      <c r="J537" s="13"/>
    </row>
    <row r="538" spans="1:10">
      <c r="A538" s="69"/>
      <c r="I538" s="13"/>
      <c r="J538" s="13"/>
    </row>
    <row r="539" spans="1:10">
      <c r="A539" s="69"/>
      <c r="I539" s="13"/>
      <c r="J539" s="13"/>
    </row>
    <row r="540" spans="1:10">
      <c r="A540" s="69"/>
      <c r="I540" s="13"/>
      <c r="J540" s="13"/>
    </row>
    <row r="541" spans="1:10">
      <c r="A541" s="69"/>
      <c r="I541" s="13"/>
      <c r="J541" s="13"/>
    </row>
    <row r="542" spans="1:10">
      <c r="A542" s="69"/>
      <c r="I542" s="13"/>
      <c r="J542" s="13"/>
    </row>
    <row r="543" spans="1:10">
      <c r="A543" s="69"/>
      <c r="I543" s="13"/>
      <c r="J543" s="13"/>
    </row>
    <row r="544" spans="1:10">
      <c r="A544" s="69"/>
      <c r="I544" s="13"/>
      <c r="J544" s="13"/>
    </row>
    <row r="545" spans="1:10">
      <c r="A545" s="69"/>
      <c r="I545" s="13"/>
      <c r="J545" s="13"/>
    </row>
    <row r="546" spans="1:10">
      <c r="A546" s="69"/>
      <c r="I546" s="13"/>
      <c r="J546" s="13"/>
    </row>
    <row r="547" spans="1:10">
      <c r="A547" s="69"/>
      <c r="I547" s="13"/>
      <c r="J547" s="13"/>
    </row>
    <row r="548" spans="1:10">
      <c r="A548" s="69"/>
      <c r="I548" s="13"/>
      <c r="J548" s="13"/>
    </row>
    <row r="549" spans="1:10">
      <c r="A549" s="69"/>
      <c r="I549" s="13"/>
      <c r="J549" s="13"/>
    </row>
    <row r="550" spans="1:10">
      <c r="A550" s="69"/>
      <c r="I550" s="13"/>
      <c r="J550" s="13"/>
    </row>
    <row r="551" spans="1:10">
      <c r="A551" s="69"/>
      <c r="I551" s="13"/>
      <c r="J551" s="13"/>
    </row>
    <row r="552" spans="1:10">
      <c r="A552" s="69"/>
      <c r="I552" s="13"/>
      <c r="J552" s="13"/>
    </row>
    <row r="553" spans="1:10">
      <c r="A553" s="69"/>
      <c r="I553" s="13"/>
      <c r="J553" s="13"/>
    </row>
    <row r="554" spans="1:10">
      <c r="A554" s="69"/>
      <c r="I554" s="13"/>
      <c r="J554" s="13"/>
    </row>
    <row r="555" spans="1:10">
      <c r="A555" s="69"/>
      <c r="I555" s="13"/>
      <c r="J555" s="13"/>
    </row>
    <row r="556" spans="1:10">
      <c r="A556" s="69"/>
      <c r="I556" s="13"/>
      <c r="J556" s="13"/>
    </row>
    <row r="557" spans="1:10">
      <c r="A557" s="69"/>
      <c r="I557" s="13"/>
      <c r="J557" s="13"/>
    </row>
    <row r="558" spans="1:10">
      <c r="A558" s="69"/>
      <c r="I558" s="13"/>
      <c r="J558" s="13"/>
    </row>
    <row r="559" spans="1:10">
      <c r="A559" s="69"/>
      <c r="I559" s="13"/>
      <c r="J559" s="13"/>
    </row>
    <row r="560" spans="1:10">
      <c r="A560" s="69"/>
      <c r="I560" s="13"/>
      <c r="J560" s="13"/>
    </row>
    <row r="561" spans="1:10">
      <c r="A561" s="69"/>
      <c r="I561" s="13"/>
      <c r="J561" s="13"/>
    </row>
    <row r="562" spans="1:10">
      <c r="A562" s="69"/>
      <c r="I562" s="13"/>
      <c r="J562" s="13"/>
    </row>
    <row r="563" spans="1:10">
      <c r="A563" s="69"/>
      <c r="I563" s="13"/>
      <c r="J563" s="13"/>
    </row>
    <row r="564" spans="1:10">
      <c r="A564" s="69"/>
      <c r="I564" s="13"/>
      <c r="J564" s="13"/>
    </row>
    <row r="565" spans="1:10">
      <c r="A565" s="69"/>
      <c r="I565" s="13"/>
      <c r="J565" s="13"/>
    </row>
    <row r="566" spans="1:10">
      <c r="A566" s="69"/>
      <c r="I566" s="13"/>
      <c r="J566" s="13"/>
    </row>
    <row r="567" spans="1:10">
      <c r="A567" s="69"/>
      <c r="I567" s="13"/>
      <c r="J567" s="13"/>
    </row>
    <row r="568" spans="1:10">
      <c r="A568" s="69"/>
      <c r="I568" s="13"/>
      <c r="J568" s="13"/>
    </row>
    <row r="569" spans="1:10">
      <c r="A569" s="69"/>
      <c r="I569" s="13"/>
      <c r="J569" s="13"/>
    </row>
    <row r="570" spans="1:10">
      <c r="A570" s="69"/>
      <c r="I570" s="13"/>
      <c r="J570" s="13"/>
    </row>
    <row r="571" spans="1:10">
      <c r="A571" s="69"/>
      <c r="I571" s="13"/>
      <c r="J571" s="13"/>
    </row>
    <row r="572" spans="1:10">
      <c r="A572" s="69"/>
      <c r="I572" s="13"/>
      <c r="J572" s="13"/>
    </row>
    <row r="573" spans="1:10">
      <c r="A573" s="69"/>
      <c r="I573" s="13"/>
      <c r="J573" s="13"/>
    </row>
    <row r="574" spans="1:10">
      <c r="A574" s="69"/>
      <c r="I574" s="13"/>
      <c r="J574" s="13"/>
    </row>
    <row r="575" spans="1:10">
      <c r="A575" s="69"/>
      <c r="I575" s="13"/>
      <c r="J575" s="13"/>
    </row>
    <row r="576" spans="1:10">
      <c r="A576" s="69"/>
      <c r="I576" s="13"/>
      <c r="J576" s="13"/>
    </row>
    <row r="577" spans="1:10">
      <c r="A577" s="69"/>
      <c r="I577" s="13"/>
      <c r="J577" s="13"/>
    </row>
    <row r="578" spans="1:10">
      <c r="A578" s="69"/>
      <c r="I578" s="13"/>
      <c r="J578" s="13"/>
    </row>
    <row r="579" spans="1:10">
      <c r="A579" s="69"/>
      <c r="I579" s="13"/>
      <c r="J579" s="13"/>
    </row>
    <row r="580" spans="1:10">
      <c r="A580" s="69"/>
      <c r="I580" s="13"/>
      <c r="J580" s="13"/>
    </row>
    <row r="581" spans="1:10">
      <c r="A581" s="69"/>
      <c r="I581" s="13"/>
      <c r="J581" s="13"/>
    </row>
    <row r="582" spans="1:10">
      <c r="A582" s="69"/>
      <c r="I582" s="13"/>
      <c r="J582" s="13"/>
    </row>
    <row r="583" spans="1:10">
      <c r="A583" s="69"/>
      <c r="I583" s="13"/>
      <c r="J583" s="13"/>
    </row>
    <row r="584" spans="1:10">
      <c r="A584" s="69"/>
      <c r="I584" s="13"/>
      <c r="J584" s="13"/>
    </row>
    <row r="585" spans="1:10">
      <c r="A585" s="69"/>
      <c r="I585" s="13"/>
      <c r="J585" s="13"/>
    </row>
    <row r="586" spans="1:10">
      <c r="A586" s="69"/>
      <c r="I586" s="13"/>
      <c r="J586" s="13"/>
    </row>
    <row r="587" spans="1:10">
      <c r="A587" s="69"/>
      <c r="I587" s="13"/>
      <c r="J587" s="13"/>
    </row>
    <row r="588" spans="1:10">
      <c r="A588" s="69"/>
      <c r="I588" s="13"/>
      <c r="J588" s="13"/>
    </row>
    <row r="589" spans="1:10">
      <c r="A589" s="69"/>
      <c r="I589" s="13"/>
      <c r="J589" s="13"/>
    </row>
    <row r="590" spans="1:10">
      <c r="A590" s="69"/>
      <c r="I590" s="13"/>
      <c r="J590" s="13"/>
    </row>
    <row r="591" spans="1:10">
      <c r="A591" s="69"/>
      <c r="I591" s="13"/>
      <c r="J591" s="13"/>
    </row>
    <row r="592" spans="1:10">
      <c r="A592" s="69"/>
      <c r="I592" s="13"/>
      <c r="J592" s="13"/>
    </row>
    <row r="593" spans="1:10">
      <c r="A593" s="69"/>
      <c r="I593" s="13"/>
      <c r="J593" s="13"/>
    </row>
    <row r="594" spans="1:10">
      <c r="A594" s="69"/>
      <c r="I594" s="13"/>
      <c r="J594" s="13"/>
    </row>
    <row r="595" spans="1:10">
      <c r="A595" s="69"/>
      <c r="I595" s="13"/>
      <c r="J595" s="13"/>
    </row>
    <row r="596" spans="1:10">
      <c r="A596" s="69"/>
      <c r="I596" s="13"/>
      <c r="J596" s="13"/>
    </row>
    <row r="597" spans="1:10">
      <c r="A597" s="69"/>
      <c r="I597" s="13"/>
      <c r="J597" s="13"/>
    </row>
    <row r="598" spans="1:10">
      <c r="A598" s="69"/>
      <c r="I598" s="13"/>
      <c r="J598" s="13"/>
    </row>
    <row r="599" spans="1:10">
      <c r="A599" s="69"/>
      <c r="I599" s="13"/>
      <c r="J599" s="13"/>
    </row>
    <row r="600" spans="1:10">
      <c r="A600" s="69"/>
      <c r="I600" s="13"/>
      <c r="J600" s="13"/>
    </row>
    <row r="601" spans="1:10">
      <c r="A601" s="69"/>
      <c r="I601" s="13"/>
      <c r="J601" s="13"/>
    </row>
    <row r="602" spans="1:10">
      <c r="A602" s="69"/>
      <c r="I602" s="13"/>
      <c r="J602" s="13"/>
    </row>
    <row r="603" spans="1:10">
      <c r="A603" s="69"/>
      <c r="I603" s="13"/>
      <c r="J603" s="13"/>
    </row>
    <row r="604" spans="1:10">
      <c r="A604" s="69"/>
      <c r="I604" s="13"/>
      <c r="J604" s="13"/>
    </row>
    <row r="605" spans="1:10">
      <c r="A605" s="69"/>
      <c r="I605" s="13"/>
      <c r="J605" s="13"/>
    </row>
    <row r="606" spans="1:10">
      <c r="A606" s="69"/>
      <c r="I606" s="13"/>
      <c r="J606" s="13"/>
    </row>
    <row r="607" spans="1:10">
      <c r="A607" s="69"/>
      <c r="I607" s="13"/>
      <c r="J607" s="13"/>
    </row>
    <row r="608" spans="1:10">
      <c r="A608" s="69"/>
      <c r="I608" s="13"/>
      <c r="J608" s="13"/>
    </row>
    <row r="609" spans="1:10">
      <c r="A609" s="69"/>
      <c r="I609" s="13"/>
      <c r="J609" s="13"/>
    </row>
    <row r="610" spans="1:10">
      <c r="A610" s="69"/>
      <c r="I610" s="13"/>
      <c r="J610" s="13"/>
    </row>
    <row r="611" spans="1:10">
      <c r="A611" s="69"/>
      <c r="I611" s="13"/>
      <c r="J611" s="13"/>
    </row>
    <row r="612" spans="1:10">
      <c r="A612" s="69"/>
      <c r="I612" s="13"/>
      <c r="J612" s="13"/>
    </row>
    <row r="613" spans="1:10">
      <c r="A613" s="69"/>
      <c r="I613" s="13"/>
      <c r="J613" s="13"/>
    </row>
    <row r="614" spans="1:10">
      <c r="A614" s="69"/>
      <c r="I614" s="13"/>
      <c r="J614" s="13"/>
    </row>
    <row r="615" spans="1:10">
      <c r="A615" s="69"/>
      <c r="I615" s="13"/>
      <c r="J615" s="13"/>
    </row>
    <row r="616" spans="1:10">
      <c r="A616" s="69"/>
      <c r="I616" s="13"/>
      <c r="J616" s="13"/>
    </row>
    <row r="617" spans="1:10">
      <c r="A617" s="69"/>
      <c r="I617" s="13"/>
      <c r="J617" s="13"/>
    </row>
    <row r="618" spans="1:10">
      <c r="A618" s="69"/>
      <c r="I618" s="13"/>
      <c r="J618" s="13"/>
    </row>
    <row r="619" spans="1:10">
      <c r="A619" s="69"/>
      <c r="I619" s="13"/>
      <c r="J619" s="13"/>
    </row>
    <row r="620" spans="1:10">
      <c r="A620" s="69"/>
      <c r="I620" s="13"/>
      <c r="J620" s="13"/>
    </row>
    <row r="621" spans="1:10">
      <c r="A621" s="69"/>
      <c r="I621" s="13"/>
      <c r="J621" s="13"/>
    </row>
    <row r="622" spans="1:10">
      <c r="A622" s="69"/>
      <c r="I622" s="13"/>
      <c r="J622" s="13"/>
    </row>
    <row r="623" spans="1:10">
      <c r="A623" s="69"/>
      <c r="I623" s="13"/>
      <c r="J623" s="13"/>
    </row>
    <row r="624" spans="1:10">
      <c r="A624" s="69"/>
      <c r="I624" s="13"/>
      <c r="J624" s="13"/>
    </row>
    <row r="625" spans="1:10">
      <c r="A625" s="69"/>
      <c r="I625" s="13"/>
      <c r="J625" s="13"/>
    </row>
    <row r="626" spans="1:10">
      <c r="A626" s="69"/>
      <c r="I626" s="13"/>
      <c r="J626" s="13"/>
    </row>
    <row r="627" spans="1:10">
      <c r="A627" s="69"/>
      <c r="I627" s="13"/>
      <c r="J627" s="13"/>
    </row>
    <row r="628" spans="1:10">
      <c r="A628" s="69"/>
      <c r="I628" s="13"/>
      <c r="J628" s="13"/>
    </row>
    <row r="629" spans="1:10">
      <c r="A629" s="69"/>
      <c r="I629" s="13"/>
      <c r="J629" s="13"/>
    </row>
    <row r="630" spans="1:10">
      <c r="A630" s="69"/>
      <c r="I630" s="13"/>
      <c r="J630" s="13"/>
    </row>
    <row r="631" spans="1:10">
      <c r="A631" s="69"/>
      <c r="I631" s="13"/>
      <c r="J631" s="13"/>
    </row>
    <row r="632" spans="1:10">
      <c r="A632" s="69"/>
      <c r="I632" s="13"/>
      <c r="J632" s="13"/>
    </row>
    <row r="633" spans="1:10">
      <c r="A633" s="69"/>
      <c r="I633" s="13"/>
      <c r="J633" s="13"/>
    </row>
    <row r="634" spans="1:10">
      <c r="A634" s="69"/>
      <c r="I634" s="13"/>
      <c r="J634" s="13"/>
    </row>
    <row r="635" spans="1:10">
      <c r="A635" s="69"/>
      <c r="I635" s="13"/>
      <c r="J635" s="13"/>
    </row>
    <row r="636" spans="1:10">
      <c r="A636" s="69"/>
      <c r="I636" s="13"/>
      <c r="J636" s="13"/>
    </row>
    <row r="637" spans="1:10">
      <c r="A637" s="69"/>
      <c r="I637" s="13"/>
      <c r="J637" s="13"/>
    </row>
    <row r="638" spans="1:10">
      <c r="A638" s="69"/>
      <c r="I638" s="13"/>
      <c r="J638" s="13"/>
    </row>
    <row r="639" spans="1:10">
      <c r="A639" s="69"/>
      <c r="I639" s="13"/>
      <c r="J639" s="13"/>
    </row>
    <row r="640" spans="1:10">
      <c r="A640" s="69"/>
      <c r="I640" s="13"/>
      <c r="J640" s="13"/>
    </row>
    <row r="641" spans="1:10">
      <c r="A641" s="69"/>
      <c r="I641" s="13"/>
      <c r="J641" s="13"/>
    </row>
    <row r="642" spans="1:10">
      <c r="A642" s="69"/>
      <c r="I642" s="13"/>
      <c r="J642" s="13"/>
    </row>
    <row r="643" spans="1:10">
      <c r="A643" s="69"/>
      <c r="I643" s="13"/>
      <c r="J643" s="13"/>
    </row>
    <row r="644" spans="1:10">
      <c r="A644" s="69"/>
      <c r="I644" s="13"/>
      <c r="J644" s="13"/>
    </row>
    <row r="645" spans="1:10">
      <c r="A645" s="69"/>
      <c r="I645" s="13"/>
      <c r="J645" s="13"/>
    </row>
    <row r="646" spans="1:10">
      <c r="A646" s="69"/>
      <c r="I646" s="13"/>
      <c r="J646" s="13"/>
    </row>
    <row r="647" spans="1:10">
      <c r="A647" s="69"/>
      <c r="I647" s="13"/>
      <c r="J647" s="13"/>
    </row>
    <row r="648" spans="1:10">
      <c r="A648" s="69"/>
      <c r="I648" s="13"/>
      <c r="J648" s="13"/>
    </row>
    <row r="649" spans="1:10">
      <c r="A649" s="69"/>
      <c r="I649" s="13"/>
      <c r="J649" s="13"/>
    </row>
    <row r="650" spans="1:10">
      <c r="A650" s="69"/>
      <c r="I650" s="13"/>
      <c r="J650" s="13"/>
    </row>
    <row r="651" spans="1:10">
      <c r="A651" s="69"/>
      <c r="I651" s="13"/>
      <c r="J651" s="13"/>
    </row>
    <row r="652" spans="1:10">
      <c r="A652" s="69"/>
      <c r="I652" s="13"/>
      <c r="J652" s="13"/>
    </row>
    <row r="653" spans="1:10">
      <c r="A653" s="69"/>
      <c r="I653" s="13"/>
      <c r="J653" s="13"/>
    </row>
    <row r="654" spans="1:10">
      <c r="A654" s="69"/>
      <c r="I654" s="13"/>
      <c r="J654" s="13"/>
    </row>
    <row r="655" spans="1:10">
      <c r="A655" s="69"/>
      <c r="I655" s="13"/>
      <c r="J655" s="13"/>
    </row>
    <row r="656" spans="1:10">
      <c r="A656" s="69"/>
      <c r="I656" s="13"/>
      <c r="J656" s="13"/>
    </row>
    <row r="657" spans="1:10">
      <c r="A657" s="69"/>
      <c r="I657" s="13"/>
      <c r="J657" s="13"/>
    </row>
    <row r="658" spans="1:10">
      <c r="A658" s="69"/>
      <c r="I658" s="13"/>
      <c r="J658" s="13"/>
    </row>
    <row r="659" spans="1:10">
      <c r="A659" s="69"/>
      <c r="I659" s="13"/>
      <c r="J659" s="13"/>
    </row>
    <row r="660" spans="1:10">
      <c r="A660" s="69"/>
      <c r="I660" s="13"/>
      <c r="J660" s="13"/>
    </row>
    <row r="661" spans="1:10">
      <c r="A661" s="69"/>
      <c r="I661" s="13"/>
      <c r="J661" s="13"/>
    </row>
    <row r="662" spans="1:10">
      <c r="A662" s="69"/>
      <c r="I662" s="13"/>
      <c r="J662" s="13"/>
    </row>
    <row r="663" spans="1:10">
      <c r="A663" s="69"/>
      <c r="I663" s="13"/>
      <c r="J663" s="13"/>
    </row>
    <row r="664" spans="1:10">
      <c r="A664" s="69"/>
      <c r="I664" s="13"/>
      <c r="J664" s="13"/>
    </row>
    <row r="665" spans="1:10">
      <c r="A665" s="69"/>
      <c r="I665" s="13"/>
      <c r="J665" s="13"/>
    </row>
    <row r="666" spans="1:10">
      <c r="A666" s="69"/>
      <c r="I666" s="13"/>
      <c r="J666" s="13"/>
    </row>
    <row r="667" spans="1:10">
      <c r="A667" s="69"/>
      <c r="I667" s="13"/>
      <c r="J667" s="13"/>
    </row>
    <row r="668" spans="1:10">
      <c r="A668" s="69"/>
      <c r="I668" s="13"/>
      <c r="J668" s="13"/>
    </row>
    <row r="669" spans="1:10">
      <c r="A669" s="69"/>
      <c r="I669" s="13"/>
      <c r="J669" s="13"/>
    </row>
    <row r="670" spans="1:10">
      <c r="A670" s="69"/>
      <c r="I670" s="13"/>
      <c r="J670" s="13"/>
    </row>
    <row r="671" spans="1:10">
      <c r="A671" s="69"/>
      <c r="I671" s="13"/>
      <c r="J671" s="13"/>
    </row>
    <row r="672" spans="1:10">
      <c r="A672" s="69"/>
      <c r="I672" s="13"/>
      <c r="J672" s="13"/>
    </row>
    <row r="673" spans="1:10">
      <c r="A673" s="69"/>
      <c r="I673" s="13"/>
      <c r="J673" s="13"/>
    </row>
    <row r="674" spans="1:10">
      <c r="A674" s="69"/>
      <c r="I674" s="13"/>
      <c r="J674" s="13"/>
    </row>
    <row r="675" spans="1:10">
      <c r="A675" s="69"/>
      <c r="I675" s="13"/>
      <c r="J675" s="13"/>
    </row>
    <row r="676" spans="1:10">
      <c r="A676" s="69"/>
      <c r="I676" s="13"/>
      <c r="J676" s="13"/>
    </row>
    <row r="677" spans="1:10">
      <c r="A677" s="69"/>
      <c r="I677" s="13"/>
      <c r="J677" s="13"/>
    </row>
    <row r="678" spans="1:10">
      <c r="A678" s="69"/>
      <c r="I678" s="13"/>
      <c r="J678" s="13"/>
    </row>
    <row r="679" spans="1:10">
      <c r="A679" s="69"/>
      <c r="I679" s="13"/>
      <c r="J679" s="13"/>
    </row>
    <row r="680" spans="1:10">
      <c r="A680" s="69"/>
      <c r="I680" s="13"/>
      <c r="J680" s="13"/>
    </row>
    <row r="681" spans="1:10">
      <c r="A681" s="69"/>
      <c r="I681" s="13"/>
      <c r="J681" s="13"/>
    </row>
    <row r="682" spans="1:10">
      <c r="A682" s="69"/>
      <c r="I682" s="13"/>
      <c r="J682" s="13"/>
    </row>
    <row r="683" spans="1:10">
      <c r="A683" s="69"/>
      <c r="I683" s="13"/>
      <c r="J683" s="13"/>
    </row>
    <row r="684" spans="1:10">
      <c r="A684" s="69"/>
      <c r="I684" s="13"/>
      <c r="J684" s="13"/>
    </row>
    <row r="685" spans="1:10">
      <c r="A685" s="69"/>
      <c r="I685" s="13"/>
      <c r="J685" s="13"/>
    </row>
    <row r="686" spans="1:10">
      <c r="A686" s="69"/>
      <c r="I686" s="13"/>
      <c r="J686" s="13"/>
    </row>
    <row r="687" spans="1:10">
      <c r="A687" s="69"/>
      <c r="I687" s="13"/>
      <c r="J687" s="13"/>
    </row>
    <row r="688" spans="1:10">
      <c r="A688" s="69"/>
      <c r="I688" s="13"/>
      <c r="J688" s="13"/>
    </row>
    <row r="689" spans="1:10">
      <c r="A689" s="69"/>
      <c r="I689" s="13"/>
      <c r="J689" s="13"/>
    </row>
    <row r="690" spans="1:10">
      <c r="A690" s="69"/>
      <c r="I690" s="13"/>
      <c r="J690" s="13"/>
    </row>
    <row r="691" spans="1:10">
      <c r="A691" s="69"/>
      <c r="I691" s="13"/>
      <c r="J691" s="13"/>
    </row>
    <row r="692" spans="1:10">
      <c r="A692" s="69"/>
      <c r="I692" s="13"/>
      <c r="J692" s="13"/>
    </row>
    <row r="693" spans="1:10">
      <c r="A693" s="69"/>
      <c r="I693" s="13"/>
      <c r="J693" s="13"/>
    </row>
    <row r="694" spans="1:10">
      <c r="A694" s="69"/>
      <c r="I694" s="13"/>
      <c r="J694" s="13"/>
    </row>
    <row r="695" spans="1:10">
      <c r="A695" s="69"/>
      <c r="I695" s="13"/>
      <c r="J695" s="13"/>
    </row>
    <row r="696" spans="1:10">
      <c r="A696" s="69"/>
      <c r="I696" s="13"/>
      <c r="J696" s="13"/>
    </row>
    <row r="697" spans="1:10">
      <c r="A697" s="69"/>
      <c r="I697" s="13"/>
      <c r="J697" s="13"/>
    </row>
    <row r="698" spans="1:10">
      <c r="A698" s="69"/>
      <c r="I698" s="13"/>
      <c r="J698" s="13"/>
    </row>
    <row r="699" spans="1:10">
      <c r="A699" s="69"/>
      <c r="I699" s="13"/>
      <c r="J699" s="13"/>
    </row>
    <row r="700" spans="1:10">
      <c r="A700" s="69"/>
      <c r="I700" s="13"/>
      <c r="J700" s="13"/>
    </row>
    <row r="701" spans="1:10">
      <c r="A701" s="69"/>
      <c r="I701" s="13"/>
      <c r="J701" s="13"/>
    </row>
    <row r="702" spans="1:10">
      <c r="A702" s="69"/>
      <c r="I702" s="13"/>
      <c r="J702" s="13"/>
    </row>
    <row r="703" spans="1:10">
      <c r="A703" s="69"/>
      <c r="I703" s="13"/>
      <c r="J703" s="13"/>
    </row>
    <row r="704" spans="1:10">
      <c r="A704" s="69"/>
      <c r="I704" s="13"/>
      <c r="J704" s="13"/>
    </row>
    <row r="705" spans="1:10">
      <c r="A705" s="69"/>
      <c r="I705" s="13"/>
      <c r="J705" s="13"/>
    </row>
    <row r="706" spans="1:10">
      <c r="A706" s="69"/>
      <c r="I706" s="13"/>
      <c r="J706" s="13"/>
    </row>
    <row r="707" spans="1:10">
      <c r="A707" s="69"/>
      <c r="I707" s="13"/>
      <c r="J707" s="13"/>
    </row>
    <row r="708" spans="1:10">
      <c r="A708" s="69"/>
      <c r="I708" s="13"/>
      <c r="J708" s="13"/>
    </row>
    <row r="709" spans="1:10">
      <c r="A709" s="69"/>
      <c r="I709" s="13"/>
      <c r="J709" s="13"/>
    </row>
    <row r="710" spans="1:10">
      <c r="A710" s="69"/>
      <c r="I710" s="13"/>
      <c r="J710" s="13"/>
    </row>
    <row r="711" spans="1:10">
      <c r="A711" s="69"/>
      <c r="I711" s="13"/>
      <c r="J711" s="13"/>
    </row>
    <row r="712" spans="1:10">
      <c r="A712" s="69"/>
      <c r="I712" s="13"/>
      <c r="J712" s="13"/>
    </row>
    <row r="713" spans="1:10">
      <c r="A713" s="69"/>
      <c r="I713" s="13"/>
      <c r="J713" s="13"/>
    </row>
    <row r="714" spans="1:10">
      <c r="A714" s="69"/>
      <c r="I714" s="13"/>
      <c r="J714" s="13"/>
    </row>
    <row r="715" spans="1:10">
      <c r="A715" s="69"/>
      <c r="I715" s="13"/>
      <c r="J715" s="13"/>
    </row>
    <row r="716" spans="1:10">
      <c r="A716" s="69"/>
      <c r="I716" s="13"/>
      <c r="J716" s="13"/>
    </row>
    <row r="717" spans="1:10">
      <c r="A717" s="69"/>
      <c r="I717" s="13"/>
      <c r="J717" s="13"/>
    </row>
    <row r="718" spans="1:10">
      <c r="A718" s="69"/>
      <c r="I718" s="13"/>
      <c r="J718" s="13"/>
    </row>
    <row r="719" spans="1:10">
      <c r="A719" s="69"/>
      <c r="I719" s="13"/>
      <c r="J719" s="13"/>
    </row>
    <row r="720" spans="1:10">
      <c r="A720" s="69"/>
      <c r="I720" s="13"/>
      <c r="J720" s="13"/>
    </row>
    <row r="721" spans="1:10">
      <c r="A721" s="69"/>
      <c r="I721" s="13"/>
      <c r="J721" s="13"/>
    </row>
    <row r="722" spans="1:10">
      <c r="A722" s="69"/>
      <c r="I722" s="13"/>
      <c r="J722" s="13"/>
    </row>
    <row r="723" spans="1:10">
      <c r="A723" s="69"/>
      <c r="I723" s="13"/>
      <c r="J723" s="13"/>
    </row>
    <row r="724" spans="1:10">
      <c r="A724" s="69"/>
      <c r="I724" s="13"/>
      <c r="J724" s="13"/>
    </row>
    <row r="725" spans="1:10">
      <c r="A725" s="69"/>
      <c r="I725" s="13"/>
      <c r="J725" s="13"/>
    </row>
    <row r="726" spans="1:10">
      <c r="A726" s="69"/>
      <c r="I726" s="13"/>
      <c r="J726" s="13"/>
    </row>
    <row r="727" spans="1:10">
      <c r="A727" s="69"/>
      <c r="I727" s="13"/>
      <c r="J727" s="13"/>
    </row>
    <row r="728" spans="1:10">
      <c r="A728" s="69"/>
      <c r="I728" s="13"/>
      <c r="J728" s="13"/>
    </row>
    <row r="729" spans="1:10">
      <c r="A729" s="69"/>
      <c r="I729" s="13"/>
      <c r="J729" s="13"/>
    </row>
    <row r="730" spans="1:10">
      <c r="A730" s="69"/>
      <c r="I730" s="13"/>
      <c r="J730" s="13"/>
    </row>
    <row r="731" spans="1:10">
      <c r="A731" s="69"/>
      <c r="I731" s="13"/>
      <c r="J731" s="13"/>
    </row>
    <row r="732" spans="1:10">
      <c r="A732" s="69"/>
      <c r="I732" s="13"/>
      <c r="J732" s="13"/>
    </row>
    <row r="733" spans="1:10">
      <c r="A733" s="69"/>
      <c r="I733" s="13"/>
      <c r="J733" s="13"/>
    </row>
    <row r="734" spans="1:10">
      <c r="A734" s="69"/>
      <c r="I734" s="13"/>
      <c r="J734" s="13"/>
    </row>
    <row r="735" spans="1:10">
      <c r="A735" s="69"/>
      <c r="I735" s="13"/>
      <c r="J735" s="13"/>
    </row>
    <row r="736" spans="1:10">
      <c r="A736" s="69"/>
      <c r="I736" s="13"/>
      <c r="J7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45"/>
  <sheetViews>
    <sheetView workbookViewId="0"/>
  </sheetViews>
  <sheetFormatPr defaultColWidth="9.140625" defaultRowHeight="12.75"/>
  <cols>
    <col min="1" max="1" width="9.140625" style="622"/>
    <col min="2" max="2" width="11.85546875" style="622" customWidth="1"/>
    <col min="3" max="3" width="10.42578125" style="622" customWidth="1"/>
    <col min="4" max="4" width="11" style="622" customWidth="1"/>
    <col min="5" max="16384" width="9.140625" style="622"/>
  </cols>
  <sheetData>
    <row r="1" spans="1:22">
      <c r="A1" s="490" t="s">
        <v>140</v>
      </c>
      <c r="B1" s="464" t="str">
        <f>IF(Content!$E$1=1,B2,B3)</f>
        <v xml:space="preserve">Corporate loans </v>
      </c>
      <c r="C1" s="464" t="str">
        <f>IF(Content!$E$1=1,C2,C3)</f>
        <v>Household loans</v>
      </c>
      <c r="D1" s="464" t="str">
        <f>IF(Content!$E$1=1,D2,D3)</f>
        <v>Corporate deposits</v>
      </c>
      <c r="E1" s="464" t="str">
        <f>IF(Content!$E$1=1,E2,E3)</f>
        <v>Household term deposits</v>
      </c>
      <c r="F1" s="464"/>
      <c r="G1" s="464" t="str">
        <f>IF(Content!$E$1=1,G2,G3)</f>
        <v xml:space="preserve">Average Weighted Interest Rates on New Hryvnia Loans (excl. overdrafts) and Deposits, % pa </v>
      </c>
      <c r="H1" s="621"/>
      <c r="I1" s="621"/>
    </row>
    <row r="2" spans="1:22" hidden="1">
      <c r="A2" s="667"/>
      <c r="B2" s="668" t="s">
        <v>297</v>
      </c>
      <c r="C2" s="668" t="s">
        <v>298</v>
      </c>
      <c r="D2" s="668" t="s">
        <v>299</v>
      </c>
      <c r="E2" s="668" t="s">
        <v>300</v>
      </c>
      <c r="F2" s="669"/>
      <c r="G2" s="632" t="s">
        <v>1033</v>
      </c>
      <c r="H2" s="621"/>
      <c r="I2" s="621"/>
    </row>
    <row r="3" spans="1:22" hidden="1">
      <c r="A3" s="667"/>
      <c r="B3" s="668" t="s">
        <v>1912</v>
      </c>
      <c r="C3" s="668" t="s">
        <v>1913</v>
      </c>
      <c r="D3" s="668" t="s">
        <v>1914</v>
      </c>
      <c r="E3" s="668" t="s">
        <v>1915</v>
      </c>
      <c r="F3" s="670"/>
      <c r="G3" s="632" t="s">
        <v>301</v>
      </c>
      <c r="H3" s="621"/>
      <c r="I3" s="621"/>
      <c r="J3" s="621"/>
      <c r="K3" s="621"/>
      <c r="L3" s="621"/>
      <c r="M3" s="621"/>
      <c r="N3" s="621"/>
      <c r="O3" s="621"/>
    </row>
    <row r="4" spans="1:22">
      <c r="A4" s="628" t="s">
        <v>184</v>
      </c>
      <c r="B4" s="629">
        <v>19.7</v>
      </c>
      <c r="C4" s="629">
        <v>25.7</v>
      </c>
      <c r="D4" s="629">
        <v>8.4</v>
      </c>
      <c r="E4" s="629">
        <v>19.600000000000001</v>
      </c>
      <c r="F4" s="671" t="str">
        <f>A4</f>
        <v>І.15</v>
      </c>
      <c r="G4" s="621"/>
      <c r="H4" s="621"/>
      <c r="I4" s="621"/>
      <c r="J4" s="621"/>
      <c r="K4" s="621"/>
      <c r="L4" s="621"/>
      <c r="M4" s="672"/>
      <c r="N4" s="672"/>
      <c r="O4" s="672"/>
      <c r="P4" s="672"/>
      <c r="Q4" s="672"/>
      <c r="R4" s="672"/>
      <c r="S4" s="672"/>
      <c r="T4" s="672"/>
      <c r="U4" s="672"/>
      <c r="V4" s="672"/>
    </row>
    <row r="5" spans="1:22">
      <c r="A5" s="628" t="s">
        <v>869</v>
      </c>
      <c r="B5" s="629">
        <v>22.9</v>
      </c>
      <c r="C5" s="629">
        <v>26.7</v>
      </c>
      <c r="D5" s="629">
        <v>14.3</v>
      </c>
      <c r="E5" s="629">
        <v>22.2</v>
      </c>
      <c r="F5" s="671"/>
      <c r="G5" s="621"/>
      <c r="H5" s="621"/>
      <c r="I5" s="621"/>
      <c r="M5" s="672"/>
      <c r="N5" s="672"/>
      <c r="O5" s="672"/>
      <c r="P5" s="672"/>
      <c r="Q5" s="672"/>
      <c r="R5" s="672"/>
      <c r="S5" s="672"/>
      <c r="T5" s="672"/>
      <c r="U5" s="672"/>
      <c r="V5" s="672"/>
    </row>
    <row r="6" spans="1:22">
      <c r="A6" s="628" t="s">
        <v>870</v>
      </c>
      <c r="B6" s="629">
        <v>20.8</v>
      </c>
      <c r="C6" s="629">
        <v>28.1</v>
      </c>
      <c r="D6" s="629">
        <v>13.2</v>
      </c>
      <c r="E6" s="629">
        <v>20.6</v>
      </c>
      <c r="F6" s="671" t="str">
        <f>A6</f>
        <v>ІІІ.15</v>
      </c>
      <c r="G6" s="621"/>
      <c r="H6" s="621"/>
      <c r="I6" s="621"/>
      <c r="M6" s="672"/>
      <c r="N6" s="672"/>
      <c r="O6" s="672"/>
      <c r="P6" s="672"/>
      <c r="Q6" s="672"/>
      <c r="R6" s="672"/>
      <c r="S6" s="672"/>
      <c r="T6" s="672"/>
      <c r="U6" s="672"/>
      <c r="V6" s="672"/>
    </row>
    <row r="7" spans="1:22">
      <c r="A7" s="628" t="s">
        <v>871</v>
      </c>
      <c r="B7" s="629">
        <v>20.100000000000001</v>
      </c>
      <c r="C7" s="629">
        <v>28</v>
      </c>
      <c r="D7" s="629">
        <v>11.5</v>
      </c>
      <c r="E7" s="629">
        <v>20.399999999999999</v>
      </c>
      <c r="F7" s="671"/>
      <c r="G7" s="621"/>
      <c r="H7" s="621"/>
      <c r="I7" s="621"/>
      <c r="M7" s="672"/>
      <c r="N7" s="672"/>
      <c r="O7" s="672"/>
      <c r="P7" s="672"/>
      <c r="Q7" s="672"/>
      <c r="R7" s="672"/>
      <c r="S7" s="672"/>
      <c r="T7" s="672"/>
      <c r="U7" s="672"/>
      <c r="V7" s="672"/>
    </row>
    <row r="8" spans="1:22">
      <c r="A8" s="628" t="s">
        <v>185</v>
      </c>
      <c r="B8" s="629">
        <v>19.399999999999999</v>
      </c>
      <c r="C8" s="629">
        <v>29.6</v>
      </c>
      <c r="D8" s="629">
        <v>11</v>
      </c>
      <c r="E8" s="629">
        <v>19.5</v>
      </c>
      <c r="F8" s="671" t="str">
        <f>A8</f>
        <v>І.16</v>
      </c>
      <c r="G8" s="621"/>
      <c r="H8" s="621"/>
      <c r="I8" s="621"/>
      <c r="M8" s="672"/>
      <c r="N8" s="672"/>
      <c r="O8" s="672"/>
      <c r="P8" s="672"/>
      <c r="Q8" s="672"/>
      <c r="R8" s="672"/>
      <c r="S8" s="672"/>
      <c r="T8" s="672"/>
      <c r="U8" s="672"/>
      <c r="V8" s="672"/>
    </row>
    <row r="9" spans="1:22">
      <c r="A9" s="628" t="s">
        <v>44</v>
      </c>
      <c r="B9" s="629">
        <v>20.100000000000001</v>
      </c>
      <c r="C9" s="629">
        <v>31.6</v>
      </c>
      <c r="D9" s="629">
        <v>12.8</v>
      </c>
      <c r="E9" s="629">
        <v>18.2</v>
      </c>
      <c r="F9" s="671"/>
      <c r="G9" s="621"/>
      <c r="H9" s="621"/>
      <c r="I9" s="621"/>
      <c r="M9" s="672"/>
      <c r="N9" s="672"/>
      <c r="O9" s="672"/>
      <c r="P9" s="672"/>
      <c r="Q9" s="672"/>
      <c r="R9" s="672"/>
      <c r="S9" s="672"/>
      <c r="T9" s="672"/>
      <c r="U9" s="672"/>
      <c r="V9" s="672"/>
    </row>
    <row r="10" spans="1:22">
      <c r="A10" s="628" t="s">
        <v>45</v>
      </c>
      <c r="B10" s="629">
        <v>16.3</v>
      </c>
      <c r="C10" s="629">
        <v>31.2</v>
      </c>
      <c r="D10" s="629">
        <v>10.3</v>
      </c>
      <c r="E10" s="629">
        <v>17</v>
      </c>
      <c r="F10" s="671" t="str">
        <f>A10</f>
        <v>III.16</v>
      </c>
      <c r="G10" s="621"/>
      <c r="H10" s="621"/>
      <c r="I10" s="621"/>
      <c r="M10" s="672"/>
      <c r="N10" s="672"/>
      <c r="O10" s="672"/>
      <c r="P10" s="672"/>
      <c r="Q10" s="672"/>
      <c r="R10" s="672"/>
      <c r="S10" s="672"/>
      <c r="T10" s="672"/>
      <c r="U10" s="672"/>
      <c r="V10" s="672"/>
    </row>
    <row r="11" spans="1:22">
      <c r="A11" s="628" t="s">
        <v>46</v>
      </c>
      <c r="B11" s="629">
        <v>13.8</v>
      </c>
      <c r="C11" s="629">
        <v>30.4</v>
      </c>
      <c r="D11" s="629">
        <v>9.6</v>
      </c>
      <c r="E11" s="629">
        <v>16.8</v>
      </c>
      <c r="F11" s="671"/>
      <c r="G11" s="621"/>
      <c r="H11" s="621"/>
      <c r="I11" s="621"/>
      <c r="M11" s="672"/>
      <c r="N11" s="672"/>
      <c r="O11" s="672"/>
      <c r="P11" s="672"/>
      <c r="Q11" s="672"/>
      <c r="R11" s="672"/>
      <c r="S11" s="672"/>
      <c r="T11" s="672"/>
      <c r="U11" s="672"/>
      <c r="V11" s="672"/>
    </row>
    <row r="12" spans="1:22">
      <c r="A12" s="628" t="s">
        <v>47</v>
      </c>
      <c r="B12" s="629">
        <v>14.7</v>
      </c>
      <c r="C12" s="629">
        <v>29.6</v>
      </c>
      <c r="D12" s="629">
        <v>9</v>
      </c>
      <c r="E12" s="629">
        <v>16</v>
      </c>
      <c r="F12" s="671" t="str">
        <f>A12</f>
        <v>I.17</v>
      </c>
      <c r="G12" s="621"/>
      <c r="H12" s="621"/>
      <c r="I12" s="621"/>
      <c r="M12" s="672"/>
      <c r="N12" s="672"/>
      <c r="O12" s="672"/>
      <c r="P12" s="672"/>
      <c r="Q12" s="672"/>
      <c r="R12" s="672"/>
      <c r="S12" s="672"/>
      <c r="T12" s="672"/>
      <c r="U12" s="672"/>
      <c r="V12" s="672"/>
    </row>
    <row r="13" spans="1:22">
      <c r="A13" s="628" t="s">
        <v>48</v>
      </c>
      <c r="B13" s="629">
        <v>13.9</v>
      </c>
      <c r="C13" s="629">
        <v>29.6</v>
      </c>
      <c r="D13" s="629">
        <v>8.6</v>
      </c>
      <c r="E13" s="629">
        <v>14.8</v>
      </c>
      <c r="F13" s="671"/>
      <c r="G13" s="621"/>
      <c r="H13" s="621"/>
      <c r="I13" s="621"/>
      <c r="M13" s="672"/>
      <c r="N13" s="672"/>
      <c r="O13" s="672"/>
      <c r="P13" s="672"/>
      <c r="Q13" s="672"/>
      <c r="R13" s="672"/>
      <c r="S13" s="672"/>
      <c r="T13" s="672"/>
      <c r="U13" s="672"/>
      <c r="V13" s="672"/>
    </row>
    <row r="14" spans="1:22">
      <c r="A14" s="628" t="s">
        <v>49</v>
      </c>
      <c r="B14" s="629">
        <v>13.3</v>
      </c>
      <c r="C14" s="629">
        <v>28</v>
      </c>
      <c r="D14" s="629">
        <v>8.1</v>
      </c>
      <c r="E14" s="629">
        <v>13.9</v>
      </c>
      <c r="F14" s="671" t="str">
        <f>A14</f>
        <v>III.17</v>
      </c>
      <c r="G14" s="621"/>
      <c r="H14" s="621"/>
      <c r="I14" s="621"/>
      <c r="M14" s="672"/>
      <c r="N14" s="672"/>
      <c r="O14" s="672"/>
      <c r="P14" s="672"/>
      <c r="Q14" s="672"/>
      <c r="R14" s="672"/>
      <c r="S14" s="672"/>
      <c r="T14" s="672"/>
      <c r="U14" s="672"/>
      <c r="V14" s="672"/>
    </row>
    <row r="15" spans="1:22">
      <c r="A15" s="628" t="s">
        <v>50</v>
      </c>
      <c r="B15" s="629">
        <v>15</v>
      </c>
      <c r="C15" s="629">
        <v>29</v>
      </c>
      <c r="D15" s="629">
        <v>8.6999999999999993</v>
      </c>
      <c r="E15" s="629">
        <v>13.5</v>
      </c>
      <c r="F15" s="671"/>
      <c r="G15" s="621"/>
      <c r="H15" s="621"/>
      <c r="I15" s="621"/>
      <c r="M15" s="672"/>
      <c r="N15" s="672"/>
      <c r="O15" s="672"/>
      <c r="P15" s="672"/>
      <c r="Q15" s="672"/>
      <c r="R15" s="672"/>
      <c r="S15" s="672"/>
      <c r="T15" s="672"/>
      <c r="U15" s="672"/>
      <c r="V15" s="672"/>
    </row>
    <row r="16" spans="1:22">
      <c r="A16" s="628" t="s">
        <v>51</v>
      </c>
      <c r="B16" s="629">
        <v>16</v>
      </c>
      <c r="C16" s="629">
        <v>30.9</v>
      </c>
      <c r="D16" s="629">
        <v>10.199999999999999</v>
      </c>
      <c r="E16" s="629">
        <v>13.5</v>
      </c>
      <c r="F16" s="671" t="str">
        <f>A16</f>
        <v>I.18</v>
      </c>
      <c r="G16" s="621"/>
      <c r="H16" s="621"/>
      <c r="I16" s="621"/>
      <c r="M16" s="672"/>
      <c r="N16" s="672"/>
      <c r="O16" s="672"/>
      <c r="P16" s="672"/>
      <c r="Q16" s="672"/>
      <c r="R16" s="672"/>
      <c r="S16" s="672"/>
      <c r="T16" s="672"/>
      <c r="U16" s="672"/>
      <c r="V16" s="672"/>
    </row>
    <row r="17" spans="1:22">
      <c r="A17" s="628" t="s">
        <v>52</v>
      </c>
      <c r="B17" s="629">
        <v>16.8</v>
      </c>
      <c r="C17" s="629">
        <v>31.5</v>
      </c>
      <c r="D17" s="629">
        <v>11.4</v>
      </c>
      <c r="E17" s="629">
        <v>13.5</v>
      </c>
      <c r="F17" s="671"/>
      <c r="G17" s="621"/>
      <c r="H17" s="621"/>
      <c r="I17" s="621"/>
      <c r="M17" s="672"/>
      <c r="N17" s="672"/>
      <c r="O17" s="672"/>
      <c r="P17" s="672"/>
      <c r="Q17" s="672"/>
      <c r="R17" s="672"/>
      <c r="S17" s="672"/>
      <c r="T17" s="672"/>
      <c r="U17" s="672"/>
      <c r="V17" s="672"/>
    </row>
    <row r="18" spans="1:22">
      <c r="A18" s="628" t="s">
        <v>324</v>
      </c>
      <c r="B18" s="629">
        <v>18.100000000000001</v>
      </c>
      <c r="C18" s="629">
        <v>32</v>
      </c>
      <c r="D18" s="629">
        <v>12.4</v>
      </c>
      <c r="E18" s="629">
        <v>13.6</v>
      </c>
      <c r="F18" s="671" t="str">
        <f>A18</f>
        <v>ІІІ.18</v>
      </c>
      <c r="H18" s="652"/>
      <c r="I18" s="621"/>
      <c r="J18" s="621"/>
      <c r="M18" s="672"/>
      <c r="N18" s="672"/>
      <c r="O18" s="672"/>
      <c r="P18" s="672"/>
      <c r="Q18" s="672"/>
      <c r="R18" s="672"/>
      <c r="S18" s="672"/>
      <c r="T18" s="672"/>
      <c r="U18" s="672"/>
      <c r="V18" s="672"/>
    </row>
    <row r="19" spans="1:22">
      <c r="A19" s="628" t="s">
        <v>336</v>
      </c>
      <c r="B19" s="629">
        <v>20</v>
      </c>
      <c r="C19" s="629">
        <v>33</v>
      </c>
      <c r="D19" s="629">
        <v>14.1</v>
      </c>
      <c r="E19" s="629">
        <v>14.5</v>
      </c>
      <c r="F19" s="671"/>
      <c r="G19" s="464" t="str">
        <f>IF(Content!$E$1=1,G21,G22)</f>
        <v>Source: NBU.</v>
      </c>
      <c r="H19" s="652"/>
      <c r="I19" s="621"/>
      <c r="M19" s="672"/>
      <c r="N19" s="672"/>
      <c r="O19" s="672"/>
      <c r="P19" s="672"/>
      <c r="Q19" s="672"/>
      <c r="R19" s="672"/>
      <c r="S19" s="672"/>
      <c r="T19" s="672"/>
      <c r="U19" s="672"/>
      <c r="V19" s="672"/>
    </row>
    <row r="20" spans="1:22">
      <c r="A20" s="628" t="s">
        <v>420</v>
      </c>
      <c r="B20" s="629">
        <v>18.600000000000001</v>
      </c>
      <c r="C20" s="629">
        <v>31.9</v>
      </c>
      <c r="D20" s="629">
        <v>13.7</v>
      </c>
      <c r="E20" s="629">
        <v>14.7</v>
      </c>
      <c r="F20" s="671" t="str">
        <f>A20</f>
        <v>I.19</v>
      </c>
      <c r="J20" s="621"/>
      <c r="K20" s="621"/>
      <c r="M20" s="672"/>
      <c r="N20" s="672"/>
      <c r="O20" s="672"/>
      <c r="P20" s="672"/>
      <c r="Q20" s="672"/>
      <c r="R20" s="672"/>
      <c r="S20" s="672"/>
      <c r="T20" s="672"/>
      <c r="U20" s="672"/>
      <c r="V20" s="672"/>
    </row>
    <row r="21" spans="1:22">
      <c r="A21" s="628"/>
      <c r="B21" s="629"/>
      <c r="C21" s="629"/>
      <c r="D21" s="629"/>
      <c r="E21" s="629"/>
      <c r="F21" s="671"/>
      <c r="G21" s="645" t="s">
        <v>84</v>
      </c>
      <c r="K21" s="621"/>
      <c r="M21" s="672"/>
      <c r="N21" s="672"/>
      <c r="O21" s="672"/>
      <c r="P21" s="672"/>
      <c r="Q21" s="672"/>
      <c r="R21" s="672"/>
      <c r="S21" s="672"/>
      <c r="T21" s="672"/>
      <c r="U21" s="672"/>
      <c r="V21" s="672"/>
    </row>
    <row r="22" spans="1:22">
      <c r="A22" s="628"/>
      <c r="B22" s="629"/>
      <c r="C22" s="629"/>
      <c r="D22" s="629"/>
      <c r="E22" s="629"/>
      <c r="F22" s="671"/>
      <c r="G22" s="645" t="s">
        <v>85</v>
      </c>
      <c r="I22" s="621"/>
      <c r="M22" s="672"/>
      <c r="N22" s="672"/>
      <c r="O22" s="672"/>
      <c r="P22" s="672"/>
      <c r="Q22" s="672"/>
      <c r="R22" s="672"/>
      <c r="S22" s="672"/>
      <c r="T22" s="672"/>
      <c r="U22" s="672"/>
      <c r="V22" s="672"/>
    </row>
    <row r="23" spans="1:22">
      <c r="A23" s="628"/>
      <c r="B23" s="629"/>
      <c r="C23" s="629"/>
      <c r="D23" s="629"/>
      <c r="E23" s="629"/>
      <c r="F23" s="671">
        <f>A23</f>
        <v>0</v>
      </c>
      <c r="G23" s="645"/>
      <c r="H23" s="652"/>
      <c r="I23" s="621"/>
      <c r="M23" s="672"/>
      <c r="N23" s="672"/>
      <c r="O23" s="672"/>
      <c r="P23" s="672"/>
      <c r="Q23" s="672"/>
      <c r="R23" s="672"/>
      <c r="S23" s="672"/>
      <c r="T23" s="672"/>
      <c r="U23" s="672"/>
      <c r="V23" s="672"/>
    </row>
    <row r="24" spans="1:22">
      <c r="A24" s="628"/>
      <c r="B24" s="629"/>
      <c r="C24" s="629"/>
      <c r="D24" s="629"/>
      <c r="E24" s="629"/>
      <c r="F24" s="673"/>
      <c r="I24" s="621"/>
      <c r="M24" s="672"/>
      <c r="N24" s="672"/>
      <c r="O24" s="672"/>
      <c r="P24" s="672"/>
    </row>
    <row r="25" spans="1:22">
      <c r="A25" s="628"/>
      <c r="B25" s="629"/>
      <c r="C25" s="629"/>
      <c r="D25" s="629"/>
      <c r="E25" s="629"/>
      <c r="F25" s="673"/>
      <c r="G25" s="621"/>
      <c r="H25" s="621"/>
      <c r="I25" s="621"/>
      <c r="M25" s="672"/>
      <c r="N25" s="672"/>
      <c r="O25" s="672"/>
      <c r="P25" s="672"/>
    </row>
    <row r="26" spans="1:22">
      <c r="A26" s="628"/>
      <c r="B26" s="629"/>
      <c r="C26" s="629"/>
      <c r="D26" s="629"/>
      <c r="E26" s="629"/>
      <c r="F26" s="673"/>
      <c r="G26" s="621"/>
      <c r="H26" s="621"/>
      <c r="I26" s="621"/>
      <c r="M26" s="672"/>
      <c r="N26" s="672"/>
      <c r="O26" s="672"/>
      <c r="P26" s="672"/>
    </row>
    <row r="27" spans="1:22">
      <c r="A27" s="628"/>
      <c r="B27" s="629"/>
      <c r="C27" s="629"/>
      <c r="D27" s="629"/>
      <c r="E27" s="629"/>
      <c r="F27" s="673"/>
      <c r="G27" s="621"/>
      <c r="H27" s="621"/>
      <c r="I27" s="621"/>
      <c r="M27" s="672"/>
      <c r="N27" s="672"/>
      <c r="O27" s="672"/>
      <c r="P27" s="672"/>
    </row>
    <row r="28" spans="1:22">
      <c r="A28" s="628"/>
      <c r="B28" s="629"/>
      <c r="C28" s="629"/>
      <c r="D28" s="629"/>
      <c r="E28" s="629"/>
      <c r="F28" s="673"/>
      <c r="M28" s="672"/>
      <c r="N28" s="672"/>
      <c r="O28" s="672"/>
      <c r="P28" s="672"/>
    </row>
    <row r="29" spans="1:22">
      <c r="A29" s="628"/>
      <c r="B29" s="629"/>
      <c r="C29" s="629"/>
      <c r="D29" s="629"/>
      <c r="E29" s="629"/>
      <c r="F29" s="673"/>
      <c r="G29" s="621"/>
      <c r="H29" s="621"/>
      <c r="I29" s="621"/>
      <c r="M29" s="672"/>
      <c r="N29" s="672"/>
      <c r="O29" s="672"/>
      <c r="P29" s="672"/>
    </row>
    <row r="30" spans="1:22">
      <c r="A30" s="628"/>
      <c r="B30" s="629"/>
      <c r="C30" s="629"/>
      <c r="D30" s="629"/>
      <c r="E30" s="629"/>
      <c r="F30" s="673"/>
      <c r="I30" s="621"/>
      <c r="M30" s="672"/>
      <c r="N30" s="672"/>
      <c r="O30" s="672"/>
      <c r="P30" s="672"/>
    </row>
    <row r="31" spans="1:22">
      <c r="A31" s="628"/>
      <c r="B31" s="629"/>
      <c r="C31" s="629"/>
      <c r="D31" s="629"/>
      <c r="E31" s="629"/>
      <c r="F31" s="673"/>
      <c r="I31" s="621"/>
      <c r="M31" s="672"/>
      <c r="N31" s="672"/>
      <c r="O31" s="672"/>
      <c r="P31" s="672"/>
    </row>
    <row r="32" spans="1:22">
      <c r="A32" s="628"/>
      <c r="B32" s="629"/>
      <c r="C32" s="629"/>
      <c r="D32" s="629"/>
      <c r="E32" s="629"/>
      <c r="F32" s="673"/>
      <c r="G32" s="621"/>
      <c r="H32" s="621"/>
      <c r="I32" s="621"/>
      <c r="M32" s="672"/>
      <c r="N32" s="672"/>
      <c r="O32" s="672"/>
      <c r="P32" s="672"/>
    </row>
    <row r="33" spans="1:16">
      <c r="A33" s="628"/>
      <c r="B33" s="629"/>
      <c r="C33" s="629"/>
      <c r="D33" s="629"/>
      <c r="E33" s="629"/>
      <c r="F33" s="673"/>
      <c r="G33" s="621"/>
      <c r="H33" s="621"/>
      <c r="I33" s="621"/>
      <c r="M33" s="672"/>
      <c r="N33" s="672"/>
      <c r="O33" s="672"/>
      <c r="P33" s="672"/>
    </row>
    <row r="34" spans="1:16">
      <c r="A34" s="628"/>
      <c r="B34" s="629"/>
      <c r="C34" s="629"/>
      <c r="D34" s="629"/>
      <c r="E34" s="629"/>
      <c r="F34" s="673"/>
      <c r="G34" s="621"/>
      <c r="H34" s="621"/>
      <c r="I34" s="621"/>
      <c r="M34" s="672"/>
      <c r="N34" s="672"/>
      <c r="O34" s="672"/>
      <c r="P34" s="672"/>
    </row>
    <row r="35" spans="1:16">
      <c r="A35" s="628"/>
      <c r="B35" s="629"/>
      <c r="C35" s="629"/>
      <c r="D35" s="629"/>
      <c r="E35" s="629"/>
      <c r="F35" s="673"/>
      <c r="G35" s="621"/>
      <c r="H35" s="621"/>
      <c r="I35" s="621"/>
      <c r="M35" s="672"/>
      <c r="N35" s="672"/>
      <c r="O35" s="672"/>
      <c r="P35" s="672"/>
    </row>
    <row r="36" spans="1:16">
      <c r="A36" s="628"/>
      <c r="B36" s="629"/>
      <c r="C36" s="629"/>
      <c r="D36" s="629"/>
      <c r="E36" s="629"/>
      <c r="F36" s="673"/>
      <c r="G36" s="621"/>
      <c r="H36" s="621"/>
      <c r="I36" s="621"/>
      <c r="M36" s="672"/>
      <c r="N36" s="672"/>
      <c r="O36" s="672"/>
      <c r="P36" s="672"/>
    </row>
    <row r="37" spans="1:16">
      <c r="E37" s="629"/>
    </row>
    <row r="38" spans="1:16">
      <c r="E38" s="629"/>
    </row>
    <row r="39" spans="1:16">
      <c r="E39" s="629"/>
    </row>
    <row r="40" spans="1:16">
      <c r="E40" s="629"/>
    </row>
    <row r="41" spans="1:16">
      <c r="E41" s="629"/>
    </row>
    <row r="42" spans="1:16">
      <c r="E42" s="629"/>
    </row>
    <row r="43" spans="1:16">
      <c r="E43" s="629"/>
    </row>
    <row r="44" spans="1:16">
      <c r="E44" s="629"/>
    </row>
    <row r="45" spans="1:16">
      <c r="E45" s="62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39"/>
  <sheetViews>
    <sheetView workbookViewId="0"/>
  </sheetViews>
  <sheetFormatPr defaultColWidth="9.140625" defaultRowHeight="12.75"/>
  <cols>
    <col min="1" max="1" width="10.140625" style="622" bestFit="1" customWidth="1"/>
    <col min="2" max="5" width="7.42578125" style="678" customWidth="1"/>
    <col min="6" max="16384" width="9.140625" style="622"/>
  </cols>
  <sheetData>
    <row r="1" spans="1:18">
      <c r="A1" s="490" t="s">
        <v>140</v>
      </c>
      <c r="B1" s="464" t="str">
        <f>IF(Content!$E$1=1,B2,B3)</f>
        <v>REER</v>
      </c>
      <c r="C1" s="464" t="str">
        <f>IF(Content!$E$1=1,C2,C3)</f>
        <v>NEER</v>
      </c>
      <c r="D1" s="464" t="str">
        <f>IF(Content!$E$1=1,D2,D3)</f>
        <v>REER (quaterly average)</v>
      </c>
      <c r="E1" s="464" t="str">
        <f>IF(Content!$E$1=1,E2,E3)</f>
        <v>NEER (quaterly average)</v>
      </c>
      <c r="F1" s="674" t="str">
        <f>IF(Content!$E$1=1,F2,F3)</f>
        <v>appreciation</v>
      </c>
      <c r="G1" s="464" t="str">
        <f>IF(Content!$E$1=1,G2,G3)</f>
        <v>Hryvnia REER and NEER Indices, 12.2016=1</v>
      </c>
    </row>
    <row r="2" spans="1:18" hidden="1">
      <c r="B2" s="675" t="s">
        <v>302</v>
      </c>
      <c r="C2" s="675" t="s">
        <v>303</v>
      </c>
      <c r="D2" s="675" t="s">
        <v>304</v>
      </c>
      <c r="E2" s="675" t="s">
        <v>305</v>
      </c>
      <c r="F2" s="674" t="s">
        <v>872</v>
      </c>
      <c r="G2" s="632" t="s">
        <v>1376</v>
      </c>
    </row>
    <row r="3" spans="1:18" hidden="1">
      <c r="B3" s="675" t="s">
        <v>306</v>
      </c>
      <c r="C3" s="675" t="s">
        <v>307</v>
      </c>
      <c r="D3" s="675" t="s">
        <v>308</v>
      </c>
      <c r="E3" s="675" t="s">
        <v>309</v>
      </c>
      <c r="F3" s="674" t="s">
        <v>873</v>
      </c>
      <c r="G3" s="632" t="s">
        <v>1401</v>
      </c>
      <c r="H3" s="621"/>
      <c r="I3" s="621"/>
      <c r="J3" s="621"/>
      <c r="K3" s="621"/>
      <c r="L3" s="621"/>
      <c r="M3" s="621"/>
      <c r="N3" s="621"/>
      <c r="O3" s="621"/>
    </row>
    <row r="4" spans="1:18">
      <c r="A4" s="628">
        <v>42765</v>
      </c>
      <c r="B4" s="676">
        <v>0.96</v>
      </c>
      <c r="C4" s="676">
        <v>0.96</v>
      </c>
      <c r="D4" s="676">
        <v>0.96</v>
      </c>
      <c r="E4" s="676">
        <v>0.95</v>
      </c>
      <c r="F4" s="677">
        <f>A4</f>
        <v>42765</v>
      </c>
      <c r="G4" s="621"/>
      <c r="H4" s="621"/>
      <c r="I4" s="621"/>
      <c r="J4" s="621"/>
      <c r="K4" s="621"/>
      <c r="L4" s="621"/>
      <c r="M4" s="672"/>
      <c r="N4" s="672"/>
      <c r="O4" s="672"/>
      <c r="P4" s="672"/>
      <c r="Q4" s="672"/>
      <c r="R4" s="672"/>
    </row>
    <row r="5" spans="1:18">
      <c r="A5" s="628">
        <v>42794</v>
      </c>
      <c r="B5" s="676">
        <v>0.96</v>
      </c>
      <c r="C5" s="676">
        <v>0.95</v>
      </c>
      <c r="D5" s="676">
        <v>0.96</v>
      </c>
      <c r="E5" s="676">
        <v>0.95</v>
      </c>
      <c r="F5" s="632"/>
      <c r="M5" s="672"/>
      <c r="N5" s="672"/>
      <c r="O5" s="672"/>
      <c r="P5" s="672"/>
      <c r="Q5" s="672"/>
      <c r="R5" s="672"/>
    </row>
    <row r="6" spans="1:18">
      <c r="A6" s="628">
        <v>42824</v>
      </c>
      <c r="B6" s="676">
        <v>0.97</v>
      </c>
      <c r="C6" s="676">
        <v>0.95</v>
      </c>
      <c r="D6" s="676">
        <v>0.96</v>
      </c>
      <c r="E6" s="676">
        <v>0.95</v>
      </c>
      <c r="F6" s="632"/>
      <c r="M6" s="672"/>
      <c r="N6" s="672"/>
      <c r="O6" s="672"/>
      <c r="P6" s="672"/>
      <c r="Q6" s="672"/>
      <c r="R6" s="672"/>
    </row>
    <row r="7" spans="1:18">
      <c r="A7" s="628">
        <v>42855</v>
      </c>
      <c r="B7" s="676">
        <v>0.97</v>
      </c>
      <c r="C7" s="676">
        <v>0.94</v>
      </c>
      <c r="D7" s="676">
        <v>0.99</v>
      </c>
      <c r="E7" s="676">
        <v>0.95</v>
      </c>
      <c r="F7" s="632"/>
      <c r="M7" s="672"/>
      <c r="N7" s="672"/>
      <c r="O7" s="672"/>
      <c r="P7" s="672"/>
      <c r="Q7" s="672"/>
      <c r="R7" s="672"/>
    </row>
    <row r="8" spans="1:18">
      <c r="A8" s="628">
        <v>42885</v>
      </c>
      <c r="B8" s="676">
        <v>0.99</v>
      </c>
      <c r="C8" s="676">
        <v>0.95</v>
      </c>
      <c r="D8" s="676">
        <v>0.99</v>
      </c>
      <c r="E8" s="676">
        <v>0.95</v>
      </c>
      <c r="F8" s="632"/>
      <c r="M8" s="672"/>
      <c r="N8" s="672"/>
      <c r="O8" s="672"/>
      <c r="P8" s="672"/>
      <c r="Q8" s="672"/>
      <c r="R8" s="672"/>
    </row>
    <row r="9" spans="1:18">
      <c r="A9" s="628">
        <v>42916</v>
      </c>
      <c r="B9" s="676">
        <v>1.01</v>
      </c>
      <c r="C9" s="676">
        <v>0.95</v>
      </c>
      <c r="D9" s="676">
        <v>0.99</v>
      </c>
      <c r="E9" s="676">
        <v>0.95</v>
      </c>
      <c r="F9" s="632"/>
      <c r="M9" s="672"/>
      <c r="N9" s="672"/>
      <c r="O9" s="672"/>
      <c r="P9" s="672"/>
      <c r="Q9" s="672"/>
      <c r="R9" s="672"/>
    </row>
    <row r="10" spans="1:18">
      <c r="A10" s="628">
        <v>42946</v>
      </c>
      <c r="B10" s="676">
        <v>1.01</v>
      </c>
      <c r="C10" s="676">
        <v>0.96</v>
      </c>
      <c r="D10" s="676">
        <v>1.01</v>
      </c>
      <c r="E10" s="676">
        <v>0.94</v>
      </c>
      <c r="F10" s="677">
        <f>A10</f>
        <v>42946</v>
      </c>
      <c r="M10" s="672"/>
      <c r="N10" s="672"/>
      <c r="O10" s="672"/>
      <c r="P10" s="672"/>
      <c r="Q10" s="672"/>
      <c r="R10" s="672"/>
    </row>
    <row r="11" spans="1:18">
      <c r="A11" s="628">
        <v>42978</v>
      </c>
      <c r="B11" s="676">
        <v>1.01</v>
      </c>
      <c r="C11" s="676">
        <v>0.95</v>
      </c>
      <c r="D11" s="676">
        <v>1.01</v>
      </c>
      <c r="E11" s="676">
        <v>0.94</v>
      </c>
      <c r="F11" s="632"/>
      <c r="M11" s="672"/>
      <c r="N11" s="672"/>
      <c r="O11" s="672"/>
      <c r="P11" s="672"/>
      <c r="Q11" s="672"/>
      <c r="R11" s="672"/>
    </row>
    <row r="12" spans="1:18">
      <c r="A12" s="628">
        <v>43008</v>
      </c>
      <c r="B12" s="676">
        <v>0.99</v>
      </c>
      <c r="C12" s="676">
        <v>0.92</v>
      </c>
      <c r="D12" s="676">
        <v>1.01</v>
      </c>
      <c r="E12" s="676">
        <v>0.94</v>
      </c>
      <c r="F12" s="632"/>
      <c r="M12" s="672"/>
      <c r="N12" s="672"/>
      <c r="O12" s="672"/>
      <c r="P12" s="672"/>
      <c r="Q12" s="672"/>
      <c r="R12" s="672"/>
    </row>
    <row r="13" spans="1:18">
      <c r="A13" s="628">
        <v>43038</v>
      </c>
      <c r="B13" s="676">
        <v>0.99</v>
      </c>
      <c r="C13" s="676">
        <v>0.92</v>
      </c>
      <c r="D13" s="676">
        <v>0.99</v>
      </c>
      <c r="E13" s="676">
        <v>0.91</v>
      </c>
      <c r="F13" s="632"/>
      <c r="M13" s="672"/>
      <c r="N13" s="672"/>
      <c r="O13" s="672"/>
      <c r="P13" s="672"/>
      <c r="Q13" s="672"/>
      <c r="R13" s="672"/>
    </row>
    <row r="14" spans="1:18">
      <c r="A14" s="628">
        <v>43069</v>
      </c>
      <c r="B14" s="676">
        <v>1.01</v>
      </c>
      <c r="C14" s="676">
        <v>0.92</v>
      </c>
      <c r="D14" s="676">
        <v>0.99</v>
      </c>
      <c r="E14" s="676">
        <v>0.91</v>
      </c>
      <c r="F14" s="632"/>
      <c r="M14" s="672"/>
      <c r="N14" s="672"/>
      <c r="O14" s="672"/>
      <c r="P14" s="672"/>
      <c r="Q14" s="672"/>
      <c r="R14" s="672"/>
    </row>
    <row r="15" spans="1:18">
      <c r="A15" s="628">
        <v>43098</v>
      </c>
      <c r="B15" s="676">
        <v>0.98</v>
      </c>
      <c r="C15" s="676">
        <v>0.89</v>
      </c>
      <c r="D15" s="676">
        <v>0.99</v>
      </c>
      <c r="E15" s="676">
        <v>0.91</v>
      </c>
      <c r="F15" s="632"/>
      <c r="M15" s="672"/>
      <c r="N15" s="672"/>
      <c r="O15" s="672"/>
      <c r="P15" s="672"/>
      <c r="Q15" s="672"/>
      <c r="R15" s="672"/>
    </row>
    <row r="16" spans="1:18">
      <c r="A16" s="628">
        <v>43130</v>
      </c>
      <c r="B16" s="676">
        <v>0.94</v>
      </c>
      <c r="C16" s="676">
        <v>0.84</v>
      </c>
      <c r="D16" s="676">
        <v>0.98</v>
      </c>
      <c r="E16" s="676">
        <v>0.87</v>
      </c>
      <c r="F16" s="677">
        <f>A16</f>
        <v>43130</v>
      </c>
      <c r="M16" s="672"/>
      <c r="N16" s="672"/>
      <c r="O16" s="672"/>
      <c r="P16" s="672"/>
      <c r="Q16" s="672"/>
      <c r="R16" s="672"/>
    </row>
    <row r="17" spans="1:18">
      <c r="A17" s="628">
        <v>43159</v>
      </c>
      <c r="B17" s="676">
        <v>0.98</v>
      </c>
      <c r="C17" s="676">
        <v>0.87</v>
      </c>
      <c r="D17" s="676">
        <v>0.98</v>
      </c>
      <c r="E17" s="676">
        <v>0.87</v>
      </c>
      <c r="F17" s="632"/>
      <c r="M17" s="672"/>
      <c r="N17" s="672"/>
      <c r="O17" s="672"/>
      <c r="P17" s="672"/>
      <c r="Q17" s="672"/>
      <c r="R17" s="672"/>
    </row>
    <row r="18" spans="1:18">
      <c r="A18" s="628">
        <v>43189</v>
      </c>
      <c r="B18" s="676">
        <v>1.02</v>
      </c>
      <c r="C18" s="676">
        <v>0.9</v>
      </c>
      <c r="D18" s="676">
        <v>0.98</v>
      </c>
      <c r="E18" s="676">
        <v>0.87</v>
      </c>
      <c r="F18" s="632"/>
      <c r="H18" s="621"/>
      <c r="I18" s="621"/>
      <c r="M18" s="672"/>
      <c r="N18" s="672"/>
      <c r="O18" s="672"/>
      <c r="P18" s="672"/>
      <c r="Q18" s="672"/>
      <c r="R18" s="672"/>
    </row>
    <row r="19" spans="1:18">
      <c r="A19" s="628">
        <v>43220</v>
      </c>
      <c r="B19" s="676">
        <v>1.05</v>
      </c>
      <c r="C19" s="676">
        <v>0.92</v>
      </c>
      <c r="D19" s="676">
        <v>1.07</v>
      </c>
      <c r="E19" s="676">
        <v>0.95</v>
      </c>
      <c r="F19" s="632"/>
      <c r="G19" s="464" t="str">
        <f>IF(Content!$E$1=1,G20,G21)</f>
        <v>Source: NBU`s estimates.</v>
      </c>
      <c r="H19" s="621"/>
      <c r="I19" s="621"/>
      <c r="M19" s="672"/>
      <c r="N19" s="672"/>
      <c r="O19" s="672"/>
      <c r="P19" s="672"/>
      <c r="Q19" s="672"/>
      <c r="R19" s="672"/>
    </row>
    <row r="20" spans="1:18">
      <c r="A20" s="628">
        <v>43250</v>
      </c>
      <c r="B20" s="676">
        <v>1.08</v>
      </c>
      <c r="C20" s="676">
        <v>0.95</v>
      </c>
      <c r="D20" s="676">
        <v>1.07</v>
      </c>
      <c r="E20" s="676">
        <v>0.95</v>
      </c>
      <c r="F20" s="632"/>
      <c r="G20" s="632" t="s">
        <v>74</v>
      </c>
      <c r="M20" s="672"/>
      <c r="N20" s="672"/>
      <c r="O20" s="672"/>
      <c r="P20" s="672"/>
      <c r="Q20" s="672"/>
      <c r="R20" s="672"/>
    </row>
    <row r="21" spans="1:18">
      <c r="A21" s="628">
        <v>43281</v>
      </c>
      <c r="B21" s="676">
        <v>1.08</v>
      </c>
      <c r="C21" s="676">
        <v>0.96</v>
      </c>
      <c r="D21" s="676">
        <v>1.07</v>
      </c>
      <c r="E21" s="676">
        <v>0.95</v>
      </c>
      <c r="F21" s="632"/>
      <c r="G21" s="632" t="s">
        <v>262</v>
      </c>
      <c r="M21" s="672"/>
      <c r="N21" s="672"/>
      <c r="O21" s="672"/>
      <c r="P21" s="672"/>
      <c r="Q21" s="672"/>
      <c r="R21" s="672"/>
    </row>
    <row r="22" spans="1:18">
      <c r="A22" s="628">
        <v>43311</v>
      </c>
      <c r="B22" s="676">
        <v>1.07</v>
      </c>
      <c r="C22" s="676">
        <v>0.96</v>
      </c>
      <c r="D22" s="676">
        <v>1.06</v>
      </c>
      <c r="E22" s="676">
        <v>0.95</v>
      </c>
      <c r="F22" s="677">
        <f>A22</f>
        <v>43311</v>
      </c>
      <c r="M22" s="672"/>
      <c r="N22" s="672"/>
      <c r="O22" s="672"/>
      <c r="P22" s="672"/>
      <c r="Q22" s="672"/>
      <c r="R22" s="672"/>
    </row>
    <row r="23" spans="1:18">
      <c r="A23" s="628">
        <v>43342</v>
      </c>
      <c r="B23" s="676">
        <v>1.05</v>
      </c>
      <c r="C23" s="676">
        <v>0.95</v>
      </c>
      <c r="D23" s="676">
        <v>1.06</v>
      </c>
      <c r="E23" s="676">
        <v>0.95</v>
      </c>
      <c r="F23" s="632"/>
      <c r="M23" s="672"/>
      <c r="N23" s="672"/>
      <c r="O23" s="672"/>
      <c r="P23" s="672"/>
      <c r="Q23" s="672"/>
      <c r="R23" s="672"/>
    </row>
    <row r="24" spans="1:18">
      <c r="A24" s="628">
        <v>43373</v>
      </c>
      <c r="B24" s="676">
        <v>1.05</v>
      </c>
      <c r="C24" s="676">
        <v>0.93</v>
      </c>
      <c r="D24" s="676">
        <v>1.06</v>
      </c>
      <c r="E24" s="676">
        <v>0.95</v>
      </c>
      <c r="F24" s="632"/>
      <c r="M24" s="672"/>
      <c r="N24" s="672"/>
      <c r="O24" s="672"/>
      <c r="P24" s="672"/>
      <c r="Q24" s="672"/>
      <c r="R24" s="672"/>
    </row>
    <row r="25" spans="1:18">
      <c r="A25" s="628">
        <v>43403</v>
      </c>
      <c r="B25" s="676">
        <v>1.07</v>
      </c>
      <c r="C25" s="676">
        <v>0.94</v>
      </c>
      <c r="D25" s="676">
        <v>1.0900000000000001</v>
      </c>
      <c r="E25" s="676">
        <v>0.94</v>
      </c>
      <c r="F25" s="632"/>
      <c r="M25" s="672"/>
      <c r="N25" s="672"/>
      <c r="O25" s="672"/>
      <c r="P25" s="672"/>
      <c r="Q25" s="672"/>
      <c r="R25" s="672"/>
    </row>
    <row r="26" spans="1:18">
      <c r="A26" s="628">
        <v>43434</v>
      </c>
      <c r="B26" s="676">
        <v>1.0900000000000001</v>
      </c>
      <c r="C26" s="676">
        <v>0.94</v>
      </c>
      <c r="D26" s="676">
        <v>1.0900000000000001</v>
      </c>
      <c r="E26" s="676">
        <v>0.94</v>
      </c>
      <c r="F26" s="632"/>
      <c r="M26" s="672"/>
      <c r="N26" s="672"/>
      <c r="O26" s="672"/>
      <c r="P26" s="672"/>
      <c r="Q26" s="672"/>
      <c r="R26" s="672"/>
    </row>
    <row r="27" spans="1:18">
      <c r="A27" s="628">
        <v>43463</v>
      </c>
      <c r="B27" s="676">
        <v>1.1100000000000001</v>
      </c>
      <c r="C27" s="676">
        <v>0.95</v>
      </c>
      <c r="D27" s="676">
        <v>1.0900000000000001</v>
      </c>
      <c r="E27" s="676">
        <v>0.94</v>
      </c>
      <c r="F27" s="632"/>
      <c r="M27" s="672"/>
      <c r="N27" s="672"/>
      <c r="O27" s="672"/>
      <c r="P27" s="672"/>
      <c r="Q27" s="672"/>
      <c r="R27" s="672"/>
    </row>
    <row r="28" spans="1:18">
      <c r="A28" s="628">
        <v>43495</v>
      </c>
      <c r="B28" s="676">
        <v>1.1100000000000001</v>
      </c>
      <c r="C28" s="676">
        <v>0.94</v>
      </c>
      <c r="D28" s="676">
        <v>1.1299999999999999</v>
      </c>
      <c r="E28" s="676">
        <v>0.96</v>
      </c>
      <c r="F28" s="677"/>
      <c r="M28" s="672"/>
      <c r="N28" s="672"/>
      <c r="O28" s="672"/>
      <c r="P28" s="672"/>
      <c r="Q28" s="672"/>
      <c r="R28" s="672"/>
    </row>
    <row r="29" spans="1:18">
      <c r="A29" s="628">
        <v>43524</v>
      </c>
      <c r="B29" s="676">
        <v>1.1399999999999999</v>
      </c>
      <c r="C29" s="676">
        <v>0.97</v>
      </c>
      <c r="D29" s="676">
        <v>1.1299999999999999</v>
      </c>
      <c r="E29" s="676">
        <v>0.96</v>
      </c>
      <c r="F29" s="677"/>
      <c r="M29" s="672"/>
      <c r="N29" s="672"/>
      <c r="O29" s="672"/>
      <c r="P29" s="672"/>
      <c r="Q29" s="672"/>
      <c r="R29" s="672"/>
    </row>
    <row r="30" spans="1:18">
      <c r="A30" s="628">
        <v>43554</v>
      </c>
      <c r="B30" s="676">
        <v>1.1499999999999999</v>
      </c>
      <c r="C30" s="676">
        <v>0.98</v>
      </c>
      <c r="D30" s="676">
        <v>1.1299999999999999</v>
      </c>
      <c r="E30" s="676">
        <v>0.96</v>
      </c>
      <c r="F30" s="677">
        <f>A30</f>
        <v>43554</v>
      </c>
      <c r="M30" s="672"/>
      <c r="N30" s="672"/>
      <c r="O30" s="672"/>
      <c r="P30" s="672"/>
      <c r="Q30" s="672"/>
      <c r="R30" s="672"/>
    </row>
    <row r="31" spans="1:18">
      <c r="F31" s="632"/>
      <c r="M31" s="672"/>
      <c r="N31" s="672"/>
      <c r="O31" s="672"/>
      <c r="P31" s="672"/>
      <c r="Q31" s="672"/>
      <c r="R31" s="672"/>
    </row>
    <row r="32" spans="1:18">
      <c r="F32" s="632"/>
      <c r="M32" s="672"/>
      <c r="N32" s="672"/>
      <c r="O32" s="672"/>
      <c r="P32" s="672"/>
      <c r="Q32" s="672"/>
      <c r="R32" s="672"/>
    </row>
    <row r="33" spans="6:18">
      <c r="F33" s="632"/>
      <c r="M33" s="672"/>
      <c r="N33" s="672"/>
      <c r="O33" s="672"/>
      <c r="P33" s="672"/>
      <c r="Q33" s="672"/>
      <c r="R33" s="672"/>
    </row>
    <row r="34" spans="6:18">
      <c r="F34" s="677">
        <f>A22</f>
        <v>43311</v>
      </c>
      <c r="M34" s="672"/>
      <c r="N34" s="672"/>
      <c r="O34" s="672"/>
      <c r="P34" s="672"/>
      <c r="Q34" s="672"/>
      <c r="R34" s="672"/>
    </row>
    <row r="35" spans="6:18">
      <c r="F35" s="632"/>
      <c r="M35" s="672"/>
      <c r="N35" s="672"/>
      <c r="O35" s="672"/>
      <c r="P35" s="672"/>
      <c r="Q35" s="672"/>
      <c r="R35" s="672"/>
    </row>
    <row r="36" spans="6:18">
      <c r="F36" s="632"/>
      <c r="M36" s="672"/>
      <c r="N36" s="672"/>
      <c r="O36" s="672"/>
      <c r="P36" s="672"/>
      <c r="Q36" s="672"/>
      <c r="R36" s="672"/>
    </row>
    <row r="37" spans="6:18">
      <c r="F37" s="632"/>
      <c r="O37" s="672"/>
      <c r="P37" s="672"/>
      <c r="Q37" s="672"/>
      <c r="R37" s="672"/>
    </row>
    <row r="38" spans="6:18">
      <c r="F38" s="632"/>
      <c r="O38" s="672"/>
      <c r="P38" s="672"/>
      <c r="Q38" s="672"/>
      <c r="R38" s="672"/>
    </row>
    <row r="39" spans="6:18">
      <c r="F39" s="677">
        <f>A27</f>
        <v>43463</v>
      </c>
      <c r="O39" s="672"/>
      <c r="P39" s="672"/>
      <c r="Q39" s="672"/>
      <c r="R39" s="6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1"/>
  <sheetViews>
    <sheetView workbookViewId="0"/>
  </sheetViews>
  <sheetFormatPr defaultColWidth="10.140625" defaultRowHeight="12.75"/>
  <cols>
    <col min="1" max="10" width="9.140625" style="679" customWidth="1"/>
    <col min="11" max="16384" width="10.140625" style="679"/>
  </cols>
  <sheetData>
    <row r="1" spans="1:26">
      <c r="A1" s="490" t="s">
        <v>140</v>
      </c>
      <c r="B1" s="620" t="str">
        <f>IF(Content!$E$1=1,B2,B3)</f>
        <v>Cash in circulation</v>
      </c>
      <c r="C1" s="620" t="str">
        <f>IF(Content!$E$1=1,C2,C3)</f>
        <v>Cor. accounts</v>
      </c>
      <c r="D1" s="620" t="str">
        <f>IF(Content!$E$1=1,D2,D3)</f>
        <v>FX interventions</v>
      </c>
      <c r="E1" s="620" t="str">
        <f>IF(Content!$E$1=1,E2,E3)</f>
        <v>Gov. bonds held by NBU*</v>
      </c>
      <c r="F1" s="620" t="str">
        <f>IF(Content!$E$1=1,F2,F3)</f>
        <v>Transfers of profit</v>
      </c>
      <c r="G1" s="620" t="str">
        <f>IF(Content!$E$1=1,G2,G3)</f>
        <v>FX conversion</v>
      </c>
      <c r="H1" s="620" t="str">
        <f>IF(Content!$E$1=1,H2,H3)</f>
        <v>Stabilisation loans</v>
      </c>
      <c r="I1" s="620" t="str">
        <f>IF(Content!$E$1=1,I2,I3)</f>
        <v>Other items</v>
      </c>
      <c r="J1" s="620" t="str">
        <f>IF(Content!$E$1=1,J2,J3)</f>
        <v>Net liquidity management instruments**</v>
      </c>
      <c r="L1" s="464" t="str">
        <f>IF(Content!$E$1=1,L2,L3)</f>
        <v>Determinants of the Banking System Liquidity, UAH bn</v>
      </c>
    </row>
    <row r="2" spans="1:26" ht="14.25" hidden="1" customHeight="1">
      <c r="B2" s="668" t="s">
        <v>1402</v>
      </c>
      <c r="C2" s="668" t="s">
        <v>874</v>
      </c>
      <c r="D2" s="668" t="s">
        <v>875</v>
      </c>
      <c r="E2" s="668" t="s">
        <v>969</v>
      </c>
      <c r="F2" s="668" t="s">
        <v>876</v>
      </c>
      <c r="G2" s="668" t="s">
        <v>877</v>
      </c>
      <c r="H2" s="668" t="s">
        <v>878</v>
      </c>
      <c r="I2" s="668" t="s">
        <v>879</v>
      </c>
      <c r="J2" s="668" t="s">
        <v>967</v>
      </c>
      <c r="K2" s="680"/>
      <c r="L2" s="593" t="s">
        <v>880</v>
      </c>
      <c r="M2" s="464"/>
      <c r="N2" s="464"/>
      <c r="O2" s="464"/>
      <c r="P2" s="464"/>
    </row>
    <row r="3" spans="1:26" ht="14.25" hidden="1" customHeight="1">
      <c r="B3" s="668" t="s">
        <v>881</v>
      </c>
      <c r="C3" s="668" t="s">
        <v>882</v>
      </c>
      <c r="D3" s="668" t="s">
        <v>310</v>
      </c>
      <c r="E3" s="668" t="s">
        <v>970</v>
      </c>
      <c r="F3" s="668" t="s">
        <v>883</v>
      </c>
      <c r="G3" s="668" t="s">
        <v>1054</v>
      </c>
      <c r="H3" s="668" t="s">
        <v>884</v>
      </c>
      <c r="I3" s="668" t="s">
        <v>1403</v>
      </c>
      <c r="J3" s="668" t="s">
        <v>968</v>
      </c>
      <c r="K3" s="680"/>
      <c r="L3" s="681" t="s">
        <v>971</v>
      </c>
    </row>
    <row r="4" spans="1:26" ht="14.25" customHeight="1">
      <c r="A4" s="682" t="s">
        <v>184</v>
      </c>
      <c r="B4" s="683">
        <v>0.3</v>
      </c>
      <c r="C4" s="683">
        <v>0.6</v>
      </c>
      <c r="D4" s="683">
        <v>-14</v>
      </c>
      <c r="E4" s="683">
        <v>16.2</v>
      </c>
      <c r="F4" s="683">
        <v>5.5</v>
      </c>
      <c r="G4" s="683">
        <v>0</v>
      </c>
      <c r="H4" s="683">
        <v>10.8</v>
      </c>
      <c r="I4" s="683">
        <v>-17.2</v>
      </c>
      <c r="J4" s="683">
        <v>8.8000000000000007</v>
      </c>
      <c r="K4" s="684" t="str">
        <f>A4</f>
        <v>І.15</v>
      </c>
      <c r="L4" s="685"/>
      <c r="R4" s="686"/>
      <c r="S4" s="686"/>
      <c r="T4" s="686"/>
      <c r="U4" s="686"/>
      <c r="V4" s="686"/>
      <c r="W4" s="686"/>
      <c r="X4" s="686"/>
      <c r="Y4" s="686"/>
      <c r="Z4" s="686"/>
    </row>
    <row r="5" spans="1:26" ht="14.25" customHeight="1">
      <c r="A5" s="682" t="s">
        <v>311</v>
      </c>
      <c r="B5" s="683">
        <v>-2.8</v>
      </c>
      <c r="C5" s="683">
        <v>4.3</v>
      </c>
      <c r="D5" s="683">
        <v>3.7</v>
      </c>
      <c r="E5" s="683">
        <v>2.8</v>
      </c>
      <c r="F5" s="683">
        <v>19.7</v>
      </c>
      <c r="G5" s="683">
        <v>0</v>
      </c>
      <c r="H5" s="683">
        <v>-1.4</v>
      </c>
      <c r="I5" s="683">
        <v>1.3</v>
      </c>
      <c r="J5" s="683">
        <v>36.299999999999997</v>
      </c>
      <c r="K5" s="680"/>
      <c r="L5" s="685"/>
      <c r="R5" s="686"/>
      <c r="S5" s="686"/>
      <c r="T5" s="686"/>
      <c r="U5" s="686"/>
      <c r="V5" s="686"/>
      <c r="W5" s="686"/>
      <c r="X5" s="686"/>
      <c r="Y5" s="686"/>
      <c r="Z5" s="686"/>
    </row>
    <row r="6" spans="1:26" ht="14.25" customHeight="1">
      <c r="A6" s="682" t="s">
        <v>41</v>
      </c>
      <c r="B6" s="683">
        <v>17.5</v>
      </c>
      <c r="C6" s="683">
        <v>-8.5</v>
      </c>
      <c r="D6" s="683">
        <v>5.5</v>
      </c>
      <c r="E6" s="683">
        <v>0</v>
      </c>
      <c r="F6" s="683">
        <v>22</v>
      </c>
      <c r="G6" s="683">
        <v>0.7</v>
      </c>
      <c r="H6" s="683">
        <v>-3.5</v>
      </c>
      <c r="I6" s="683">
        <v>-25.6</v>
      </c>
      <c r="J6" s="683">
        <v>44.4</v>
      </c>
      <c r="K6" s="684" t="str">
        <f>A6</f>
        <v>III.15</v>
      </c>
      <c r="L6" s="685"/>
      <c r="R6" s="686"/>
      <c r="S6" s="686"/>
      <c r="T6" s="686"/>
      <c r="U6" s="686"/>
      <c r="V6" s="686"/>
      <c r="W6" s="686"/>
      <c r="X6" s="686"/>
      <c r="Y6" s="686"/>
      <c r="Z6" s="686"/>
    </row>
    <row r="7" spans="1:26" ht="14.25" customHeight="1">
      <c r="A7" s="682" t="s">
        <v>42</v>
      </c>
      <c r="B7" s="683">
        <v>-18.3</v>
      </c>
      <c r="C7" s="683">
        <v>3.2</v>
      </c>
      <c r="D7" s="683">
        <v>5.5</v>
      </c>
      <c r="E7" s="683">
        <v>5.5</v>
      </c>
      <c r="F7" s="683">
        <v>14.7</v>
      </c>
      <c r="G7" s="683">
        <v>12.8</v>
      </c>
      <c r="H7" s="683">
        <v>-3</v>
      </c>
      <c r="I7" s="683">
        <v>24.2</v>
      </c>
      <c r="J7" s="683">
        <v>88.9</v>
      </c>
      <c r="K7" s="680"/>
      <c r="L7" s="685"/>
      <c r="R7" s="686"/>
      <c r="S7" s="686"/>
      <c r="T7" s="686"/>
      <c r="U7" s="686"/>
      <c r="V7" s="686"/>
      <c r="W7" s="686"/>
      <c r="X7" s="686"/>
      <c r="Y7" s="686"/>
      <c r="Z7" s="686"/>
    </row>
    <row r="8" spans="1:26">
      <c r="A8" s="682" t="s">
        <v>185</v>
      </c>
      <c r="B8" s="683">
        <v>20.5</v>
      </c>
      <c r="C8" s="683">
        <v>-11.7</v>
      </c>
      <c r="D8" s="683">
        <v>-6.3</v>
      </c>
      <c r="E8" s="683">
        <v>-14</v>
      </c>
      <c r="F8" s="683">
        <v>0</v>
      </c>
      <c r="G8" s="683">
        <v>0</v>
      </c>
      <c r="H8" s="683">
        <v>-8.8000000000000007</v>
      </c>
      <c r="I8" s="683">
        <v>-6.2</v>
      </c>
      <c r="J8" s="683">
        <v>62.4</v>
      </c>
      <c r="K8" s="684" t="str">
        <f>A8</f>
        <v>І.16</v>
      </c>
      <c r="R8" s="686"/>
      <c r="S8" s="686"/>
      <c r="T8" s="686"/>
      <c r="U8" s="686"/>
      <c r="V8" s="686"/>
      <c r="W8" s="686"/>
      <c r="X8" s="686"/>
      <c r="Y8" s="686"/>
      <c r="Z8" s="686"/>
    </row>
    <row r="9" spans="1:26">
      <c r="A9" s="682" t="s">
        <v>312</v>
      </c>
      <c r="B9" s="683">
        <v>-19.600000000000001</v>
      </c>
      <c r="C9" s="683">
        <v>-5.8</v>
      </c>
      <c r="D9" s="683">
        <v>36.299999999999997</v>
      </c>
      <c r="E9" s="683">
        <v>-25.9</v>
      </c>
      <c r="F9" s="683">
        <v>0</v>
      </c>
      <c r="G9" s="683">
        <v>5</v>
      </c>
      <c r="H9" s="683">
        <v>-13.3</v>
      </c>
      <c r="I9" s="683">
        <v>8.9</v>
      </c>
      <c r="J9" s="683">
        <v>48.1</v>
      </c>
      <c r="K9" s="684"/>
      <c r="R9" s="686"/>
      <c r="S9" s="686"/>
      <c r="T9" s="686"/>
      <c r="U9" s="686"/>
      <c r="V9" s="686"/>
      <c r="W9" s="686"/>
      <c r="X9" s="686"/>
      <c r="Y9" s="686"/>
      <c r="Z9" s="686"/>
    </row>
    <row r="10" spans="1:26">
      <c r="A10" s="682" t="s">
        <v>45</v>
      </c>
      <c r="B10" s="683">
        <v>-5.0999999999999996</v>
      </c>
      <c r="C10" s="683">
        <v>2.6</v>
      </c>
      <c r="D10" s="683">
        <v>2.5</v>
      </c>
      <c r="E10" s="683">
        <v>-21</v>
      </c>
      <c r="F10" s="683">
        <v>0</v>
      </c>
      <c r="G10" s="683">
        <v>4.8</v>
      </c>
      <c r="H10" s="683">
        <v>-5</v>
      </c>
      <c r="I10" s="683">
        <v>6.4</v>
      </c>
      <c r="J10" s="683">
        <v>33.200000000000003</v>
      </c>
      <c r="K10" s="684" t="str">
        <f>A10</f>
        <v>III.16</v>
      </c>
      <c r="R10" s="686"/>
      <c r="S10" s="686"/>
      <c r="T10" s="686"/>
      <c r="U10" s="686"/>
      <c r="V10" s="686"/>
      <c r="W10" s="686"/>
      <c r="X10" s="686"/>
      <c r="Y10" s="686"/>
      <c r="Z10" s="686"/>
    </row>
    <row r="11" spans="1:26">
      <c r="A11" s="682" t="s">
        <v>46</v>
      </c>
      <c r="B11" s="683">
        <v>-28.6</v>
      </c>
      <c r="C11" s="683">
        <v>2.1</v>
      </c>
      <c r="D11" s="683">
        <v>5.8</v>
      </c>
      <c r="E11" s="683">
        <v>1.6</v>
      </c>
      <c r="F11" s="683">
        <v>38.200000000000003</v>
      </c>
      <c r="G11" s="683">
        <v>19.2</v>
      </c>
      <c r="H11" s="683">
        <v>-5.6</v>
      </c>
      <c r="I11" s="683">
        <v>0.6</v>
      </c>
      <c r="J11" s="683">
        <v>66.5</v>
      </c>
      <c r="K11" s="684"/>
      <c r="R11" s="686"/>
      <c r="S11" s="686"/>
      <c r="T11" s="686"/>
      <c r="U11" s="686"/>
      <c r="V11" s="686"/>
      <c r="W11" s="686"/>
      <c r="X11" s="686"/>
      <c r="Y11" s="686"/>
      <c r="Z11" s="686"/>
    </row>
    <row r="12" spans="1:26">
      <c r="A12" s="682" t="s">
        <v>187</v>
      </c>
      <c r="B12" s="683">
        <v>29.6</v>
      </c>
      <c r="C12" s="683">
        <v>-4.9000000000000004</v>
      </c>
      <c r="D12" s="683">
        <v>3.4</v>
      </c>
      <c r="E12" s="683">
        <v>-9.6999999999999993</v>
      </c>
      <c r="F12" s="683">
        <v>0</v>
      </c>
      <c r="G12" s="683">
        <v>0</v>
      </c>
      <c r="H12" s="683">
        <v>-4.2</v>
      </c>
      <c r="I12" s="683">
        <v>-15.5</v>
      </c>
      <c r="J12" s="683">
        <v>65.099999999999994</v>
      </c>
      <c r="K12" s="684" t="str">
        <f>A12</f>
        <v>І.17</v>
      </c>
      <c r="R12" s="686"/>
      <c r="S12" s="686"/>
      <c r="T12" s="686"/>
      <c r="U12" s="686"/>
      <c r="V12" s="686"/>
      <c r="W12" s="686"/>
      <c r="X12" s="686"/>
      <c r="Y12" s="686"/>
      <c r="Z12" s="686"/>
    </row>
    <row r="13" spans="1:26">
      <c r="A13" s="682" t="s">
        <v>313</v>
      </c>
      <c r="B13" s="683">
        <v>-19.5</v>
      </c>
      <c r="C13" s="683">
        <v>-5.3</v>
      </c>
      <c r="D13" s="683">
        <v>32.4</v>
      </c>
      <c r="E13" s="683">
        <v>-25.1</v>
      </c>
      <c r="F13" s="683">
        <v>20</v>
      </c>
      <c r="G13" s="683">
        <v>0.2</v>
      </c>
      <c r="H13" s="683">
        <v>-3.9</v>
      </c>
      <c r="I13" s="683">
        <v>-10.6</v>
      </c>
      <c r="J13" s="683">
        <v>53.3</v>
      </c>
      <c r="K13" s="684"/>
      <c r="R13" s="686"/>
      <c r="S13" s="686"/>
      <c r="T13" s="686"/>
      <c r="U13" s="686"/>
      <c r="V13" s="686"/>
      <c r="W13" s="686"/>
      <c r="X13" s="686"/>
      <c r="Y13" s="686"/>
      <c r="Z13" s="686"/>
    </row>
    <row r="14" spans="1:26">
      <c r="A14" s="682" t="s">
        <v>49</v>
      </c>
      <c r="B14" s="683">
        <v>1</v>
      </c>
      <c r="C14" s="683">
        <v>7.3</v>
      </c>
      <c r="D14" s="683">
        <v>2.4</v>
      </c>
      <c r="E14" s="683">
        <v>-19.8</v>
      </c>
      <c r="F14" s="683">
        <v>10</v>
      </c>
      <c r="G14" s="683">
        <v>0</v>
      </c>
      <c r="H14" s="683">
        <v>-1.6</v>
      </c>
      <c r="I14" s="683">
        <v>-16</v>
      </c>
      <c r="J14" s="683">
        <v>36.799999999999997</v>
      </c>
      <c r="K14" s="684" t="str">
        <f>A14</f>
        <v>III.17</v>
      </c>
      <c r="R14" s="686"/>
      <c r="S14" s="686"/>
      <c r="T14" s="686"/>
      <c r="U14" s="686"/>
      <c r="V14" s="686"/>
      <c r="W14" s="686"/>
      <c r="X14" s="686"/>
      <c r="Y14" s="686"/>
      <c r="Z14" s="686"/>
    </row>
    <row r="15" spans="1:26">
      <c r="A15" s="682" t="s">
        <v>50</v>
      </c>
      <c r="B15" s="683">
        <v>-31.5</v>
      </c>
      <c r="C15" s="683">
        <v>5.9</v>
      </c>
      <c r="D15" s="683">
        <v>-5.4</v>
      </c>
      <c r="E15" s="683">
        <v>-14.4</v>
      </c>
      <c r="F15" s="683">
        <v>14.4</v>
      </c>
      <c r="G15" s="683">
        <v>2.9</v>
      </c>
      <c r="H15" s="683">
        <v>-2.2000000000000002</v>
      </c>
      <c r="I15" s="683">
        <v>53.4</v>
      </c>
      <c r="J15" s="683">
        <v>59.9</v>
      </c>
      <c r="K15" s="684"/>
      <c r="R15" s="686"/>
      <c r="S15" s="686"/>
      <c r="T15" s="686"/>
      <c r="U15" s="686"/>
      <c r="V15" s="686"/>
      <c r="W15" s="686"/>
      <c r="X15" s="686"/>
      <c r="Y15" s="686"/>
      <c r="Z15" s="686"/>
    </row>
    <row r="16" spans="1:26">
      <c r="A16" s="682" t="s">
        <v>170</v>
      </c>
      <c r="B16" s="683">
        <v>12.2</v>
      </c>
      <c r="C16" s="683">
        <v>-6.3</v>
      </c>
      <c r="D16" s="683">
        <v>20</v>
      </c>
      <c r="E16" s="683">
        <v>-16</v>
      </c>
      <c r="F16" s="683">
        <v>0</v>
      </c>
      <c r="G16" s="683">
        <v>-8</v>
      </c>
      <c r="H16" s="683">
        <v>-1</v>
      </c>
      <c r="I16" s="683">
        <v>-3.9</v>
      </c>
      <c r="J16" s="683">
        <v>56.8</v>
      </c>
      <c r="K16" s="684" t="str">
        <f>A16</f>
        <v>І.18</v>
      </c>
      <c r="R16" s="686"/>
      <c r="S16" s="686"/>
      <c r="T16" s="686"/>
      <c r="U16" s="686"/>
      <c r="V16" s="686"/>
      <c r="W16" s="686"/>
      <c r="X16" s="686"/>
      <c r="Y16" s="686"/>
      <c r="Z16" s="686"/>
    </row>
    <row r="17" spans="1:26">
      <c r="A17" s="682" t="s">
        <v>192</v>
      </c>
      <c r="B17" s="683">
        <v>-24.2</v>
      </c>
      <c r="C17" s="683">
        <v>-2.5</v>
      </c>
      <c r="D17" s="683">
        <v>13.2</v>
      </c>
      <c r="E17" s="683">
        <v>-13.8</v>
      </c>
      <c r="F17" s="683">
        <v>38</v>
      </c>
      <c r="G17" s="683">
        <v>-0.8</v>
      </c>
      <c r="H17" s="683">
        <v>-2</v>
      </c>
      <c r="I17" s="683">
        <v>-1.8</v>
      </c>
      <c r="J17" s="683">
        <v>62.9</v>
      </c>
      <c r="K17" s="684"/>
      <c r="R17" s="686"/>
      <c r="S17" s="686"/>
      <c r="T17" s="686"/>
      <c r="U17" s="686"/>
      <c r="V17" s="686"/>
      <c r="W17" s="686"/>
      <c r="X17" s="686"/>
      <c r="Y17" s="686"/>
      <c r="Z17" s="686"/>
    </row>
    <row r="18" spans="1:26" ht="14.25">
      <c r="A18" s="682" t="s">
        <v>53</v>
      </c>
      <c r="B18" s="683">
        <v>-1.4</v>
      </c>
      <c r="C18" s="683">
        <v>-3</v>
      </c>
      <c r="D18" s="683">
        <v>-18.2</v>
      </c>
      <c r="E18" s="683">
        <v>-8.4</v>
      </c>
      <c r="F18" s="683">
        <v>6.6</v>
      </c>
      <c r="G18" s="683">
        <v>-2.9</v>
      </c>
      <c r="H18" s="683">
        <v>-0.3</v>
      </c>
      <c r="I18" s="683">
        <v>-10.8</v>
      </c>
      <c r="J18" s="683">
        <v>24.6</v>
      </c>
      <c r="K18" s="684" t="str">
        <f>A18</f>
        <v>III.18</v>
      </c>
      <c r="L18" s="687"/>
      <c r="M18" s="687"/>
      <c r="N18" s="687"/>
      <c r="O18" s="687"/>
      <c r="P18" s="687"/>
      <c r="Q18" s="687"/>
      <c r="R18" s="686"/>
      <c r="S18" s="686"/>
      <c r="T18" s="686"/>
      <c r="U18" s="686"/>
      <c r="V18" s="686"/>
      <c r="W18" s="686"/>
      <c r="X18" s="686"/>
      <c r="Y18" s="686"/>
      <c r="Z18" s="686"/>
    </row>
    <row r="19" spans="1:26" ht="14.25">
      <c r="A19" s="682" t="s">
        <v>336</v>
      </c>
      <c r="B19" s="683">
        <v>-25.1</v>
      </c>
      <c r="C19" s="683">
        <v>13.7</v>
      </c>
      <c r="D19" s="683">
        <v>21.4</v>
      </c>
      <c r="E19" s="683">
        <v>-16.100000000000001</v>
      </c>
      <c r="F19" s="683">
        <v>0</v>
      </c>
      <c r="G19" s="683">
        <v>28.2</v>
      </c>
      <c r="H19" s="683">
        <v>-0.6</v>
      </c>
      <c r="I19" s="683">
        <v>11.6</v>
      </c>
      <c r="J19" s="683">
        <v>57.7</v>
      </c>
      <c r="K19" s="684"/>
      <c r="L19" s="687"/>
      <c r="M19" s="687"/>
      <c r="N19" s="687"/>
      <c r="O19" s="687"/>
      <c r="P19" s="687"/>
      <c r="Q19" s="687"/>
      <c r="R19" s="686"/>
      <c r="S19" s="686"/>
      <c r="T19" s="686"/>
      <c r="U19" s="686"/>
      <c r="V19" s="686"/>
      <c r="W19" s="686"/>
      <c r="X19" s="686"/>
      <c r="Y19" s="686"/>
      <c r="Z19" s="686"/>
    </row>
    <row r="20" spans="1:26" ht="14.25">
      <c r="A20" s="682" t="s">
        <v>337</v>
      </c>
      <c r="B20" s="683">
        <v>24.7</v>
      </c>
      <c r="C20" s="683">
        <v>-12.6</v>
      </c>
      <c r="D20" s="683">
        <v>16.899999999999999</v>
      </c>
      <c r="E20" s="683">
        <v>-16</v>
      </c>
      <c r="F20" s="683">
        <v>0</v>
      </c>
      <c r="G20" s="683">
        <v>-9.6</v>
      </c>
      <c r="H20" s="683">
        <v>-1.7</v>
      </c>
      <c r="I20" s="683">
        <v>-1.6</v>
      </c>
      <c r="J20" s="683">
        <v>57.8</v>
      </c>
      <c r="K20" s="684" t="str">
        <f>A20</f>
        <v>І.19</v>
      </c>
      <c r="L20" s="687"/>
      <c r="M20" s="687"/>
      <c r="N20" s="687"/>
      <c r="O20" s="687"/>
      <c r="P20" s="687"/>
      <c r="Q20" s="687"/>
      <c r="R20" s="687"/>
      <c r="S20" s="687"/>
    </row>
    <row r="21" spans="1:26" ht="14.25">
      <c r="L21" s="464" t="str">
        <f>IF(Content!$E$1=1,L24,L26)</f>
        <v>* Difference between government bond purchases to the NBU portfolio and government debt repayments, including interest payments.</v>
      </c>
      <c r="M21" s="687"/>
      <c r="N21" s="687"/>
      <c r="O21" s="687"/>
      <c r="P21" s="687"/>
      <c r="Q21" s="687"/>
      <c r="R21" s="687"/>
      <c r="S21" s="687"/>
    </row>
    <row r="22" spans="1:26">
      <c r="B22" s="686"/>
      <c r="C22" s="686"/>
      <c r="D22" s="686"/>
      <c r="E22" s="686"/>
      <c r="F22" s="686"/>
      <c r="G22" s="686"/>
      <c r="H22" s="686"/>
      <c r="I22" s="686"/>
      <c r="J22" s="686"/>
      <c r="L22" s="464" t="str">
        <f>IF(Content!$E$1=1,L25,L27)</f>
        <v>** Difference between the stock of CDs and short-term refinancing loans.</v>
      </c>
    </row>
    <row r="23" spans="1:26">
      <c r="B23" s="686"/>
      <c r="C23" s="686"/>
      <c r="D23" s="686"/>
      <c r="E23" s="686"/>
      <c r="F23" s="686"/>
      <c r="G23" s="686"/>
      <c r="H23" s="686"/>
      <c r="I23" s="686"/>
      <c r="J23" s="686"/>
      <c r="L23" s="464" t="str">
        <f>IF(Content!$E$1=1,L28,L29)</f>
        <v>Source: NBU.</v>
      </c>
    </row>
    <row r="24" spans="1:26">
      <c r="B24" s="686"/>
      <c r="C24" s="686"/>
      <c r="D24" s="686"/>
      <c r="E24" s="686"/>
      <c r="F24" s="686"/>
      <c r="G24" s="686"/>
      <c r="H24" s="686"/>
      <c r="I24" s="686"/>
      <c r="J24" s="686"/>
      <c r="L24" s="680" t="s">
        <v>1843</v>
      </c>
    </row>
    <row r="25" spans="1:26">
      <c r="B25" s="686"/>
      <c r="C25" s="686"/>
      <c r="D25" s="686"/>
      <c r="E25" s="686"/>
      <c r="F25" s="686"/>
      <c r="G25" s="686"/>
      <c r="H25" s="686"/>
      <c r="I25" s="686"/>
      <c r="J25" s="686"/>
      <c r="L25" s="680" t="s">
        <v>1404</v>
      </c>
    </row>
    <row r="26" spans="1:26">
      <c r="B26" s="686"/>
      <c r="C26" s="686"/>
      <c r="D26" s="686"/>
      <c r="E26" s="686"/>
      <c r="F26" s="686"/>
      <c r="G26" s="686"/>
      <c r="H26" s="686"/>
      <c r="I26" s="686"/>
      <c r="J26" s="686"/>
      <c r="L26" s="688" t="s">
        <v>1405</v>
      </c>
    </row>
    <row r="27" spans="1:26">
      <c r="B27" s="686"/>
      <c r="C27" s="686"/>
      <c r="D27" s="686"/>
      <c r="E27" s="686"/>
      <c r="F27" s="686"/>
      <c r="G27" s="686"/>
      <c r="H27" s="686"/>
      <c r="I27" s="686"/>
      <c r="J27" s="686"/>
      <c r="L27" s="680" t="s">
        <v>1406</v>
      </c>
    </row>
    <row r="28" spans="1:26">
      <c r="B28" s="686"/>
      <c r="C28" s="686"/>
      <c r="D28" s="686"/>
      <c r="E28" s="686"/>
      <c r="F28" s="686"/>
      <c r="G28" s="686"/>
      <c r="H28" s="686"/>
      <c r="I28" s="686"/>
      <c r="J28" s="686"/>
      <c r="L28" s="688" t="s">
        <v>314</v>
      </c>
    </row>
    <row r="29" spans="1:26">
      <c r="B29" s="686"/>
      <c r="C29" s="686"/>
      <c r="D29" s="686"/>
      <c r="E29" s="686"/>
      <c r="F29" s="686"/>
      <c r="G29" s="686"/>
      <c r="H29" s="686"/>
      <c r="I29" s="686"/>
      <c r="J29" s="686"/>
      <c r="L29" s="688" t="s">
        <v>85</v>
      </c>
    </row>
    <row r="30" spans="1:26">
      <c r="B30" s="686"/>
      <c r="C30" s="686"/>
      <c r="D30" s="686"/>
      <c r="E30" s="686"/>
      <c r="F30" s="686"/>
      <c r="G30" s="686"/>
      <c r="H30" s="686"/>
      <c r="I30" s="686"/>
      <c r="J30" s="686"/>
    </row>
    <row r="31" spans="1:26">
      <c r="B31" s="686"/>
      <c r="C31" s="686"/>
      <c r="D31" s="686"/>
      <c r="E31" s="686"/>
      <c r="F31" s="686"/>
      <c r="G31" s="686"/>
      <c r="H31" s="686"/>
      <c r="I31" s="686"/>
      <c r="J31" s="686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S39"/>
  <sheetViews>
    <sheetView workbookViewId="0"/>
  </sheetViews>
  <sheetFormatPr defaultColWidth="9.140625" defaultRowHeight="12.75"/>
  <cols>
    <col min="1" max="1" width="9.140625" style="679" customWidth="1"/>
    <col min="2" max="7" width="10.85546875" style="679" customWidth="1"/>
    <col min="8" max="8" width="10.140625" style="679" customWidth="1"/>
    <col min="9" max="13" width="9.140625" style="691" customWidth="1"/>
    <col min="14" max="14" width="10" style="691" customWidth="1"/>
    <col min="15" max="29" width="9.140625" style="691" customWidth="1"/>
    <col min="30" max="16384" width="9.140625" style="691"/>
  </cols>
  <sheetData>
    <row r="1" spans="1:19">
      <c r="A1" s="490" t="s">
        <v>140</v>
      </c>
      <c r="B1" s="689" t="str">
        <f>IF(Content!$E$1=1,B2,B3)</f>
        <v>M3, % yoy</v>
      </c>
      <c r="C1" s="689" t="str">
        <f>IF(Content!$E$1=1,C2,C3)</f>
        <v>Net foreign assets</v>
      </c>
      <c r="D1" s="689" t="str">
        <f>IF(Content!$E$1=1,D2,D3)</f>
        <v>Net claims on central government</v>
      </c>
      <c r="E1" s="689" t="str">
        <f>IF(Content!$E$1=1,E2,E3)</f>
        <v>Claims on other residents</v>
      </c>
      <c r="F1" s="689" t="str">
        <f>IF(Content!$E$1=1,F2,F3)</f>
        <v>Shares and other equity</v>
      </c>
      <c r="G1" s="689" t="str">
        <f>IF(Content!$E$1=1,G2,G3)</f>
        <v>Other items (net)</v>
      </c>
      <c r="H1" s="690"/>
      <c r="I1" s="689" t="str">
        <f>IF(Content!$E$1=1,I2,I3)</f>
        <v>Annual Change in M3 Breakdown by Corresponding Items, pp</v>
      </c>
    </row>
    <row r="2" spans="1:19" ht="127.5" hidden="1">
      <c r="B2" s="668" t="s">
        <v>1407</v>
      </c>
      <c r="C2" s="668" t="s">
        <v>1408</v>
      </c>
      <c r="D2" s="668" t="s">
        <v>1409</v>
      </c>
      <c r="E2" s="668" t="s">
        <v>1410</v>
      </c>
      <c r="F2" s="668" t="s">
        <v>1411</v>
      </c>
      <c r="G2" s="668" t="s">
        <v>1412</v>
      </c>
      <c r="H2" s="692"/>
      <c r="I2" s="693" t="s">
        <v>1413</v>
      </c>
    </row>
    <row r="3" spans="1:19" hidden="1">
      <c r="B3" s="668" t="s">
        <v>1414</v>
      </c>
      <c r="C3" s="668" t="s">
        <v>1415</v>
      </c>
      <c r="D3" s="668" t="s">
        <v>1416</v>
      </c>
      <c r="E3" s="668" t="s">
        <v>1417</v>
      </c>
      <c r="F3" s="668" t="s">
        <v>1418</v>
      </c>
      <c r="G3" s="668" t="s">
        <v>1419</v>
      </c>
      <c r="H3" s="692"/>
      <c r="I3" s="694" t="s">
        <v>1420</v>
      </c>
    </row>
    <row r="4" spans="1:19">
      <c r="A4" s="682" t="s">
        <v>184</v>
      </c>
      <c r="B4" s="695">
        <v>8.5</v>
      </c>
      <c r="C4" s="695">
        <v>-7.3</v>
      </c>
      <c r="D4" s="695">
        <v>16.5</v>
      </c>
      <c r="E4" s="695">
        <v>19.899999999999999</v>
      </c>
      <c r="F4" s="695">
        <v>-2.5</v>
      </c>
      <c r="G4" s="695">
        <v>-18.2</v>
      </c>
      <c r="H4" s="684" t="str">
        <f>A4</f>
        <v>І.15</v>
      </c>
      <c r="O4" s="696"/>
      <c r="P4" s="696"/>
      <c r="Q4" s="696"/>
      <c r="R4" s="696"/>
      <c r="S4" s="696"/>
    </row>
    <row r="5" spans="1:19">
      <c r="A5" s="682" t="s">
        <v>311</v>
      </c>
      <c r="B5" s="695">
        <v>2.8</v>
      </c>
      <c r="C5" s="695">
        <v>-4.5</v>
      </c>
      <c r="D5" s="695">
        <v>12.9</v>
      </c>
      <c r="E5" s="695">
        <v>6.1</v>
      </c>
      <c r="F5" s="695">
        <v>4.8</v>
      </c>
      <c r="G5" s="695">
        <v>-16.600000000000001</v>
      </c>
      <c r="H5" s="684"/>
      <c r="O5" s="696"/>
      <c r="P5" s="696"/>
      <c r="Q5" s="696"/>
      <c r="R5" s="696"/>
      <c r="S5" s="696"/>
    </row>
    <row r="6" spans="1:19">
      <c r="A6" s="682" t="s">
        <v>41</v>
      </c>
      <c r="B6" s="695">
        <v>-5.8</v>
      </c>
      <c r="C6" s="695">
        <v>0.8</v>
      </c>
      <c r="D6" s="695">
        <v>1.9</v>
      </c>
      <c r="E6" s="695">
        <v>-1.1000000000000001</v>
      </c>
      <c r="F6" s="695">
        <v>1.9</v>
      </c>
      <c r="G6" s="695">
        <v>-9.4</v>
      </c>
      <c r="H6" s="684" t="str">
        <f>A6</f>
        <v>III.15</v>
      </c>
      <c r="O6" s="696"/>
      <c r="P6" s="696"/>
      <c r="Q6" s="696"/>
      <c r="R6" s="696"/>
      <c r="S6" s="696"/>
    </row>
    <row r="7" spans="1:19">
      <c r="A7" s="682" t="s">
        <v>42</v>
      </c>
      <c r="B7" s="695">
        <v>3.9</v>
      </c>
      <c r="C7" s="695">
        <v>10.199999999999999</v>
      </c>
      <c r="D7" s="695">
        <v>2.6</v>
      </c>
      <c r="E7" s="695">
        <v>-3.2</v>
      </c>
      <c r="F7" s="695">
        <v>3.4</v>
      </c>
      <c r="G7" s="695">
        <v>-9.1999999999999993</v>
      </c>
      <c r="H7" s="684"/>
      <c r="O7" s="696"/>
      <c r="P7" s="696"/>
      <c r="Q7" s="696"/>
      <c r="R7" s="696"/>
      <c r="S7" s="696"/>
    </row>
    <row r="8" spans="1:19">
      <c r="A8" s="682" t="s">
        <v>185</v>
      </c>
      <c r="B8" s="695">
        <v>-1.7</v>
      </c>
      <c r="C8" s="695">
        <v>10.9</v>
      </c>
      <c r="D8" s="695">
        <v>0</v>
      </c>
      <c r="E8" s="695">
        <v>-16.2</v>
      </c>
      <c r="F8" s="695">
        <v>2.1</v>
      </c>
      <c r="G8" s="695">
        <v>1.4</v>
      </c>
      <c r="H8" s="684" t="str">
        <f>A8</f>
        <v>І.16</v>
      </c>
      <c r="O8" s="696"/>
      <c r="P8" s="696"/>
      <c r="Q8" s="696"/>
      <c r="R8" s="696"/>
      <c r="S8" s="696"/>
    </row>
    <row r="9" spans="1:19">
      <c r="A9" s="682" t="s">
        <v>312</v>
      </c>
      <c r="B9" s="695">
        <v>6.2</v>
      </c>
      <c r="C9" s="695">
        <v>12.7</v>
      </c>
      <c r="D9" s="695">
        <v>5.6</v>
      </c>
      <c r="E9" s="695">
        <v>-9</v>
      </c>
      <c r="F9" s="695">
        <v>-4.5999999999999996</v>
      </c>
      <c r="G9" s="695">
        <v>1.6</v>
      </c>
      <c r="H9" s="684"/>
      <c r="O9" s="696"/>
      <c r="P9" s="696"/>
      <c r="Q9" s="696"/>
      <c r="R9" s="696"/>
      <c r="S9" s="696"/>
    </row>
    <row r="10" spans="1:19">
      <c r="A10" s="682" t="s">
        <v>45</v>
      </c>
      <c r="B10" s="695">
        <v>12.6</v>
      </c>
      <c r="C10" s="695">
        <v>9.6999999999999993</v>
      </c>
      <c r="D10" s="695">
        <v>8.6</v>
      </c>
      <c r="E10" s="695">
        <v>-0.5</v>
      </c>
      <c r="F10" s="695">
        <v>-3.3</v>
      </c>
      <c r="G10" s="695">
        <v>-1.9</v>
      </c>
      <c r="H10" s="684" t="str">
        <f>A10</f>
        <v>III.16</v>
      </c>
      <c r="O10" s="696"/>
      <c r="P10" s="696"/>
      <c r="Q10" s="696"/>
      <c r="R10" s="696"/>
      <c r="S10" s="696"/>
    </row>
    <row r="11" spans="1:19">
      <c r="A11" s="682" t="s">
        <v>46</v>
      </c>
      <c r="B11" s="695">
        <v>10.9</v>
      </c>
      <c r="C11" s="695">
        <v>8.4</v>
      </c>
      <c r="D11" s="695">
        <v>19.100000000000001</v>
      </c>
      <c r="E11" s="695">
        <v>-2</v>
      </c>
      <c r="F11" s="695">
        <v>-3.3</v>
      </c>
      <c r="G11" s="695">
        <v>-11.3</v>
      </c>
      <c r="H11" s="684"/>
      <c r="O11" s="696"/>
      <c r="P11" s="696"/>
      <c r="Q11" s="696"/>
      <c r="R11" s="696"/>
      <c r="S11" s="696"/>
    </row>
    <row r="12" spans="1:19">
      <c r="A12" s="682" t="s">
        <v>187</v>
      </c>
      <c r="B12" s="695">
        <v>6.7</v>
      </c>
      <c r="C12" s="695">
        <v>7.3</v>
      </c>
      <c r="D12" s="695">
        <v>24.8</v>
      </c>
      <c r="E12" s="695">
        <v>-8.8000000000000007</v>
      </c>
      <c r="F12" s="695">
        <v>-5.3</v>
      </c>
      <c r="G12" s="695">
        <v>-11.2</v>
      </c>
      <c r="H12" s="684" t="str">
        <f>A12</f>
        <v>І.17</v>
      </c>
      <c r="O12" s="696"/>
      <c r="P12" s="696"/>
      <c r="Q12" s="696"/>
      <c r="R12" s="696"/>
      <c r="S12" s="696"/>
    </row>
    <row r="13" spans="1:19">
      <c r="A13" s="682" t="s">
        <v>313</v>
      </c>
      <c r="B13" s="695">
        <v>6.5</v>
      </c>
      <c r="C13" s="695">
        <v>9.6999999999999993</v>
      </c>
      <c r="D13" s="695">
        <v>13.5</v>
      </c>
      <c r="E13" s="695">
        <v>-3.4</v>
      </c>
      <c r="F13" s="695">
        <v>1</v>
      </c>
      <c r="G13" s="695">
        <v>-14.3</v>
      </c>
      <c r="H13" s="684"/>
      <c r="O13" s="696"/>
      <c r="P13" s="696"/>
      <c r="Q13" s="696"/>
      <c r="R13" s="696"/>
      <c r="S13" s="696"/>
    </row>
    <row r="14" spans="1:19">
      <c r="A14" s="682" t="s">
        <v>49</v>
      </c>
      <c r="B14" s="695">
        <v>6.6</v>
      </c>
      <c r="C14" s="695">
        <v>11.8</v>
      </c>
      <c r="D14" s="695">
        <v>12.5</v>
      </c>
      <c r="E14" s="695">
        <v>-4</v>
      </c>
      <c r="F14" s="695">
        <v>-1.3</v>
      </c>
      <c r="G14" s="695">
        <v>-12.4</v>
      </c>
      <c r="H14" s="684" t="str">
        <f>A14</f>
        <v>III.17</v>
      </c>
      <c r="O14" s="696"/>
      <c r="P14" s="696"/>
      <c r="Q14" s="696"/>
      <c r="R14" s="696"/>
      <c r="S14" s="696"/>
    </row>
    <row r="15" spans="1:19">
      <c r="A15" s="682" t="s">
        <v>50</v>
      </c>
      <c r="B15" s="695">
        <v>9.6</v>
      </c>
      <c r="C15" s="695">
        <v>9.1</v>
      </c>
      <c r="D15" s="695">
        <v>5.6</v>
      </c>
      <c r="E15" s="695">
        <v>1</v>
      </c>
      <c r="F15" s="695">
        <v>-3.7</v>
      </c>
      <c r="G15" s="695">
        <v>-2.4</v>
      </c>
      <c r="H15" s="684"/>
      <c r="O15" s="696"/>
      <c r="P15" s="696"/>
      <c r="Q15" s="696"/>
      <c r="R15" s="696"/>
      <c r="S15" s="696"/>
    </row>
    <row r="16" spans="1:19">
      <c r="A16" s="682" t="s">
        <v>170</v>
      </c>
      <c r="B16" s="695">
        <v>8.6999999999999993</v>
      </c>
      <c r="C16" s="695">
        <v>7.6</v>
      </c>
      <c r="D16" s="695">
        <v>-1.9</v>
      </c>
      <c r="E16" s="695">
        <v>5.6</v>
      </c>
      <c r="F16" s="695">
        <v>5.2</v>
      </c>
      <c r="G16" s="695">
        <v>-7.8</v>
      </c>
      <c r="H16" s="684" t="str">
        <f>A16</f>
        <v>І.18</v>
      </c>
      <c r="O16" s="696"/>
      <c r="P16" s="696"/>
      <c r="Q16" s="696"/>
      <c r="R16" s="696"/>
      <c r="S16" s="696"/>
    </row>
    <row r="17" spans="1:19">
      <c r="A17" s="682" t="s">
        <v>192</v>
      </c>
      <c r="B17" s="695">
        <v>9.9</v>
      </c>
      <c r="C17" s="695">
        <v>1.1000000000000001</v>
      </c>
      <c r="D17" s="695">
        <v>10</v>
      </c>
      <c r="E17" s="695">
        <v>6</v>
      </c>
      <c r="F17" s="695">
        <v>1.1000000000000001</v>
      </c>
      <c r="G17" s="695">
        <v>-8.3000000000000007</v>
      </c>
      <c r="H17" s="684"/>
      <c r="O17" s="696"/>
      <c r="P17" s="696"/>
      <c r="Q17" s="696"/>
      <c r="R17" s="696"/>
      <c r="S17" s="696"/>
    </row>
    <row r="18" spans="1:19">
      <c r="A18" s="682" t="s">
        <v>53</v>
      </c>
      <c r="B18" s="695">
        <v>11.1</v>
      </c>
      <c r="C18" s="695">
        <v>-2.1</v>
      </c>
      <c r="D18" s="695">
        <v>11</v>
      </c>
      <c r="E18" s="695">
        <v>11.1</v>
      </c>
      <c r="F18" s="695">
        <v>1.5</v>
      </c>
      <c r="G18" s="695">
        <v>-10.3</v>
      </c>
      <c r="H18" s="684" t="str">
        <f>A18</f>
        <v>III.18</v>
      </c>
      <c r="I18" s="689" t="str">
        <f>IF(Content!$E$1=1,I19,I20)</f>
        <v>Source: NBU.</v>
      </c>
      <c r="O18" s="696"/>
      <c r="P18" s="696"/>
      <c r="Q18" s="696"/>
      <c r="R18" s="696"/>
      <c r="S18" s="696"/>
    </row>
    <row r="19" spans="1:19">
      <c r="A19" s="682" t="s">
        <v>336</v>
      </c>
      <c r="B19" s="695">
        <v>5.7</v>
      </c>
      <c r="C19" s="695">
        <v>3.9</v>
      </c>
      <c r="D19" s="695">
        <v>-0.3</v>
      </c>
      <c r="E19" s="695">
        <v>4.7</v>
      </c>
      <c r="F19" s="695">
        <v>1.2</v>
      </c>
      <c r="G19" s="695">
        <v>-3.8</v>
      </c>
      <c r="H19" s="630"/>
      <c r="I19" s="688" t="s">
        <v>84</v>
      </c>
      <c r="O19" s="696"/>
      <c r="P19" s="696"/>
      <c r="Q19" s="696"/>
      <c r="R19" s="696"/>
      <c r="S19" s="696"/>
    </row>
    <row r="20" spans="1:19">
      <c r="A20" s="697" t="s">
        <v>337</v>
      </c>
      <c r="B20" s="695">
        <v>7.2</v>
      </c>
      <c r="C20" s="695">
        <v>7.1</v>
      </c>
      <c r="D20" s="695">
        <v>-3.4</v>
      </c>
      <c r="E20" s="695">
        <v>1.8</v>
      </c>
      <c r="F20" s="695">
        <v>0.2</v>
      </c>
      <c r="G20" s="695">
        <v>1.5</v>
      </c>
      <c r="H20" s="630" t="str">
        <f>A20</f>
        <v>І.19</v>
      </c>
      <c r="I20" s="694" t="s">
        <v>85</v>
      </c>
      <c r="O20" s="696"/>
      <c r="P20" s="696"/>
      <c r="Q20" s="696"/>
      <c r="R20" s="696"/>
      <c r="S20" s="696"/>
    </row>
    <row r="21" spans="1:19">
      <c r="B21" s="686"/>
      <c r="C21" s="686"/>
      <c r="D21" s="686"/>
      <c r="E21" s="686"/>
      <c r="F21" s="686"/>
      <c r="G21" s="686"/>
      <c r="O21" s="696"/>
      <c r="P21" s="696"/>
      <c r="Q21" s="696"/>
      <c r="R21" s="696"/>
      <c r="S21" s="696"/>
    </row>
    <row r="22" spans="1:19">
      <c r="B22" s="686"/>
      <c r="C22" s="686"/>
      <c r="D22" s="686"/>
      <c r="E22" s="686"/>
      <c r="F22" s="686"/>
      <c r="G22" s="686"/>
      <c r="O22" s="696"/>
      <c r="P22" s="696"/>
      <c r="Q22" s="696"/>
      <c r="R22" s="696"/>
      <c r="S22" s="696"/>
    </row>
    <row r="23" spans="1:19">
      <c r="B23" s="686"/>
      <c r="C23" s="686"/>
      <c r="D23" s="686"/>
      <c r="E23" s="686"/>
      <c r="F23" s="686"/>
      <c r="G23" s="686"/>
      <c r="O23" s="696"/>
      <c r="P23" s="696"/>
      <c r="Q23" s="696"/>
      <c r="R23" s="696"/>
      <c r="S23" s="696"/>
    </row>
    <row r="24" spans="1:19">
      <c r="B24" s="686"/>
      <c r="C24" s="686"/>
      <c r="D24" s="686"/>
      <c r="E24" s="686"/>
      <c r="F24" s="686"/>
      <c r="G24" s="686"/>
    </row>
    <row r="25" spans="1:19">
      <c r="B25" s="686"/>
      <c r="C25" s="686"/>
      <c r="D25" s="686"/>
      <c r="E25" s="686"/>
      <c r="F25" s="686"/>
      <c r="G25" s="686"/>
    </row>
    <row r="26" spans="1:19">
      <c r="B26" s="686"/>
      <c r="C26" s="686"/>
      <c r="D26" s="686"/>
      <c r="E26" s="686"/>
      <c r="F26" s="686"/>
      <c r="G26" s="686"/>
    </row>
    <row r="27" spans="1:19">
      <c r="B27" s="686"/>
      <c r="C27" s="686"/>
      <c r="D27" s="686"/>
      <c r="E27" s="686"/>
      <c r="F27" s="686"/>
      <c r="G27" s="686"/>
    </row>
    <row r="28" spans="1:19">
      <c r="B28" s="686"/>
      <c r="C28" s="686"/>
      <c r="D28" s="686"/>
      <c r="E28" s="686"/>
      <c r="F28" s="686"/>
      <c r="G28" s="686"/>
    </row>
    <row r="29" spans="1:19">
      <c r="B29" s="686"/>
      <c r="C29" s="686"/>
      <c r="D29" s="686"/>
      <c r="E29" s="686"/>
      <c r="F29" s="686"/>
      <c r="G29" s="686"/>
    </row>
    <row r="30" spans="1:19">
      <c r="B30" s="686"/>
      <c r="C30" s="686"/>
      <c r="D30" s="686"/>
      <c r="E30" s="686"/>
      <c r="F30" s="686"/>
      <c r="G30" s="686"/>
    </row>
    <row r="31" spans="1:19">
      <c r="B31" s="686"/>
      <c r="C31" s="686"/>
      <c r="D31" s="686"/>
      <c r="E31" s="686"/>
      <c r="F31" s="686"/>
      <c r="G31" s="686"/>
    </row>
    <row r="32" spans="1:19">
      <c r="B32" s="686"/>
      <c r="C32" s="686"/>
      <c r="D32" s="686"/>
      <c r="E32" s="686"/>
      <c r="F32" s="686"/>
      <c r="G32" s="686"/>
    </row>
    <row r="33" spans="2:7">
      <c r="B33" s="686"/>
      <c r="C33" s="686"/>
      <c r="D33" s="686"/>
      <c r="E33" s="686"/>
      <c r="F33" s="686"/>
      <c r="G33" s="686"/>
    </row>
    <row r="34" spans="2:7">
      <c r="B34" s="686"/>
      <c r="C34" s="686"/>
      <c r="D34" s="686"/>
      <c r="E34" s="686"/>
      <c r="F34" s="686"/>
      <c r="G34" s="686"/>
    </row>
    <row r="35" spans="2:7">
      <c r="B35" s="686"/>
      <c r="C35" s="686"/>
      <c r="D35" s="686"/>
      <c r="E35" s="686"/>
      <c r="F35" s="686"/>
      <c r="G35" s="686"/>
    </row>
    <row r="36" spans="2:7">
      <c r="B36" s="686"/>
      <c r="C36" s="686"/>
      <c r="D36" s="686"/>
      <c r="E36" s="686"/>
      <c r="F36" s="686"/>
      <c r="G36" s="686"/>
    </row>
    <row r="37" spans="2:7">
      <c r="B37" s="686"/>
      <c r="C37" s="686"/>
      <c r="D37" s="686"/>
      <c r="E37" s="686"/>
      <c r="F37" s="686"/>
      <c r="G37" s="686"/>
    </row>
    <row r="38" spans="2:7">
      <c r="B38" s="686"/>
      <c r="C38" s="686"/>
      <c r="D38" s="686"/>
      <c r="E38" s="686"/>
      <c r="F38" s="686"/>
      <c r="G38" s="686"/>
    </row>
    <row r="39" spans="2:7">
      <c r="B39" s="686"/>
      <c r="C39" s="686"/>
      <c r="D39" s="686"/>
      <c r="E39" s="686"/>
      <c r="F39" s="686"/>
      <c r="G39" s="686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39"/>
  <sheetViews>
    <sheetView workbookViewId="0"/>
  </sheetViews>
  <sheetFormatPr defaultColWidth="9.140625" defaultRowHeight="12.75"/>
  <cols>
    <col min="1" max="1" width="9.140625" style="679" customWidth="1"/>
    <col min="2" max="6" width="9.5703125" style="679" customWidth="1"/>
    <col min="7" max="7" width="9.140625" style="679" customWidth="1"/>
    <col min="8" max="10" width="9.140625" style="691" customWidth="1"/>
    <col min="11" max="11" width="10" style="691" customWidth="1"/>
    <col min="12" max="26" width="9.140625" style="691" customWidth="1"/>
    <col min="27" max="16384" width="9.140625" style="691"/>
  </cols>
  <sheetData>
    <row r="1" spans="1:18">
      <c r="A1" s="490" t="s">
        <v>140</v>
      </c>
      <c r="B1" s="689" t="str">
        <f>IF(Content!$E$1=1,B2,B3)</f>
        <v xml:space="preserve">Total hryvnya NFC deposits, % yoy
</v>
      </c>
      <c r="C1" s="689" t="str">
        <f>IF(Content!$E$1=1,C2,C3)</f>
        <v>Demand deposits</v>
      </c>
      <c r="D1" s="689" t="str">
        <f>IF(Content!$E$1=1,D2,D3)</f>
        <v>Up to 1 year</v>
      </c>
      <c r="E1" s="689" t="str">
        <f>IF(Content!$E$1=1,E2,E3)</f>
        <v>1-2 years</v>
      </c>
      <c r="F1" s="689" t="str">
        <f>IF(Content!$E$1=1,F2,F3)</f>
        <v>Over 2 years</v>
      </c>
      <c r="H1" s="689" t="str">
        <f>IF(Content!$E$1=1,H2,H3)</f>
        <v xml:space="preserve">Annual Change in NFC Deposits in Domestic Currency Breakdown by Maturity, pp 
</v>
      </c>
    </row>
    <row r="2" spans="1:18" ht="165.75" hidden="1">
      <c r="B2" s="668" t="s">
        <v>315</v>
      </c>
      <c r="C2" s="668" t="s">
        <v>316</v>
      </c>
      <c r="D2" s="668" t="s">
        <v>317</v>
      </c>
      <c r="E2" s="668" t="s">
        <v>318</v>
      </c>
      <c r="F2" s="668" t="s">
        <v>319</v>
      </c>
      <c r="G2" s="692"/>
      <c r="H2" s="693" t="s">
        <v>1421</v>
      </c>
    </row>
    <row r="3" spans="1:18" hidden="1">
      <c r="B3" s="668" t="s">
        <v>1422</v>
      </c>
      <c r="C3" s="668" t="s">
        <v>320</v>
      </c>
      <c r="D3" s="668" t="s">
        <v>321</v>
      </c>
      <c r="E3" s="668" t="s">
        <v>322</v>
      </c>
      <c r="F3" s="668" t="s">
        <v>323</v>
      </c>
      <c r="G3" s="692"/>
      <c r="H3" s="694" t="s">
        <v>1034</v>
      </c>
    </row>
    <row r="4" spans="1:18">
      <c r="A4" s="682" t="s">
        <v>184</v>
      </c>
      <c r="B4" s="695">
        <v>8.1</v>
      </c>
      <c r="C4" s="695">
        <v>19.899999999999999</v>
      </c>
      <c r="D4" s="695">
        <v>-3.6</v>
      </c>
      <c r="E4" s="695">
        <v>-5.6</v>
      </c>
      <c r="F4" s="695">
        <v>-2.6</v>
      </c>
      <c r="G4" s="684" t="str">
        <f>A4</f>
        <v>І.15</v>
      </c>
      <c r="N4" s="696"/>
      <c r="O4" s="696"/>
      <c r="P4" s="696"/>
      <c r="Q4" s="696"/>
      <c r="R4" s="696"/>
    </row>
    <row r="5" spans="1:18">
      <c r="A5" s="682" t="s">
        <v>311</v>
      </c>
      <c r="B5" s="695">
        <v>17.5</v>
      </c>
      <c r="C5" s="695">
        <v>23.8</v>
      </c>
      <c r="D5" s="695">
        <v>2.6</v>
      </c>
      <c r="E5" s="695">
        <v>-6.4</v>
      </c>
      <c r="F5" s="695">
        <v>-2.5</v>
      </c>
      <c r="G5" s="684"/>
      <c r="N5" s="696"/>
      <c r="O5" s="696"/>
      <c r="P5" s="696"/>
      <c r="Q5" s="696"/>
      <c r="R5" s="696"/>
    </row>
    <row r="6" spans="1:18">
      <c r="A6" s="682" t="s">
        <v>41</v>
      </c>
      <c r="B6" s="695">
        <v>2.7</v>
      </c>
      <c r="C6" s="695">
        <v>1.3</v>
      </c>
      <c r="D6" s="695">
        <v>9.8000000000000007</v>
      </c>
      <c r="E6" s="695">
        <v>-5.4</v>
      </c>
      <c r="F6" s="695">
        <v>-3.1</v>
      </c>
      <c r="G6" s="684" t="str">
        <f>A6</f>
        <v>III.15</v>
      </c>
      <c r="N6" s="696"/>
      <c r="O6" s="696"/>
      <c r="P6" s="696"/>
      <c r="Q6" s="696"/>
      <c r="R6" s="696"/>
    </row>
    <row r="7" spans="1:18">
      <c r="A7" s="682" t="s">
        <v>42</v>
      </c>
      <c r="B7" s="695">
        <v>23.7</v>
      </c>
      <c r="C7" s="695">
        <v>20.399999999999999</v>
      </c>
      <c r="D7" s="695">
        <v>9.5</v>
      </c>
      <c r="E7" s="695">
        <v>-2.4</v>
      </c>
      <c r="F7" s="695">
        <v>-3.9</v>
      </c>
      <c r="G7" s="684"/>
      <c r="N7" s="696"/>
      <c r="O7" s="696"/>
      <c r="P7" s="696"/>
      <c r="Q7" s="696"/>
      <c r="R7" s="696"/>
    </row>
    <row r="8" spans="1:18">
      <c r="A8" s="682" t="s">
        <v>185</v>
      </c>
      <c r="B8" s="695">
        <v>19.100000000000001</v>
      </c>
      <c r="C8" s="695">
        <v>8.8000000000000007</v>
      </c>
      <c r="D8" s="695">
        <v>12.8</v>
      </c>
      <c r="E8" s="695">
        <v>-0.1</v>
      </c>
      <c r="F8" s="695">
        <v>-2.5</v>
      </c>
      <c r="G8" s="684" t="str">
        <f>A8</f>
        <v>І.16</v>
      </c>
      <c r="N8" s="696"/>
      <c r="O8" s="696"/>
      <c r="P8" s="696"/>
      <c r="Q8" s="696"/>
      <c r="R8" s="696"/>
    </row>
    <row r="9" spans="1:18">
      <c r="A9" s="682" t="s">
        <v>312</v>
      </c>
      <c r="B9" s="695">
        <v>22</v>
      </c>
      <c r="C9" s="695">
        <v>12.8</v>
      </c>
      <c r="D9" s="695">
        <v>11.8</v>
      </c>
      <c r="E9" s="695">
        <v>-0.4</v>
      </c>
      <c r="F9" s="695">
        <v>-2.2000000000000002</v>
      </c>
      <c r="G9" s="684"/>
      <c r="N9" s="696"/>
      <c r="O9" s="696"/>
      <c r="P9" s="696"/>
      <c r="Q9" s="696"/>
      <c r="R9" s="696"/>
    </row>
    <row r="10" spans="1:18">
      <c r="A10" s="682" t="s">
        <v>45</v>
      </c>
      <c r="B10" s="695">
        <v>13.3</v>
      </c>
      <c r="C10" s="695">
        <v>10.4</v>
      </c>
      <c r="D10" s="695">
        <v>3.8</v>
      </c>
      <c r="E10" s="695">
        <v>-0.2</v>
      </c>
      <c r="F10" s="695">
        <v>-0.7</v>
      </c>
      <c r="G10" s="684" t="str">
        <f>A10</f>
        <v>III.16</v>
      </c>
      <c r="N10" s="696"/>
      <c r="O10" s="696"/>
      <c r="P10" s="696"/>
      <c r="Q10" s="696"/>
      <c r="R10" s="696"/>
    </row>
    <row r="11" spans="1:18">
      <c r="A11" s="682" t="s">
        <v>46</v>
      </c>
      <c r="B11" s="695">
        <v>14.4</v>
      </c>
      <c r="C11" s="695">
        <v>10.7</v>
      </c>
      <c r="D11" s="695">
        <v>4.3</v>
      </c>
      <c r="E11" s="695">
        <v>-0.3</v>
      </c>
      <c r="F11" s="695">
        <v>-0.3</v>
      </c>
      <c r="G11" s="684"/>
      <c r="N11" s="696"/>
      <c r="O11" s="696"/>
      <c r="P11" s="696"/>
      <c r="Q11" s="696"/>
      <c r="R11" s="696"/>
    </row>
    <row r="12" spans="1:18">
      <c r="A12" s="682" t="s">
        <v>187</v>
      </c>
      <c r="B12" s="695">
        <v>17.100000000000001</v>
      </c>
      <c r="C12" s="695">
        <v>11.7</v>
      </c>
      <c r="D12" s="695">
        <v>5.3</v>
      </c>
      <c r="E12" s="695">
        <v>0.5</v>
      </c>
      <c r="F12" s="695">
        <v>-0.3</v>
      </c>
      <c r="G12" s="684" t="str">
        <f>A12</f>
        <v>І.17</v>
      </c>
      <c r="N12" s="696"/>
      <c r="O12" s="696"/>
      <c r="P12" s="696"/>
      <c r="Q12" s="696"/>
      <c r="R12" s="696"/>
    </row>
    <row r="13" spans="1:18">
      <c r="A13" s="682" t="s">
        <v>313</v>
      </c>
      <c r="B13" s="695">
        <v>8.3000000000000007</v>
      </c>
      <c r="C13" s="695">
        <v>8</v>
      </c>
      <c r="D13" s="695">
        <v>-0.8</v>
      </c>
      <c r="E13" s="695">
        <v>1.4</v>
      </c>
      <c r="F13" s="695">
        <v>-0.2</v>
      </c>
      <c r="G13" s="684"/>
      <c r="N13" s="696"/>
      <c r="O13" s="696"/>
      <c r="P13" s="696"/>
      <c r="Q13" s="696"/>
      <c r="R13" s="696"/>
    </row>
    <row r="14" spans="1:18">
      <c r="A14" s="682" t="s">
        <v>49</v>
      </c>
      <c r="B14" s="695">
        <v>8.9</v>
      </c>
      <c r="C14" s="695">
        <v>7.5</v>
      </c>
      <c r="D14" s="695">
        <v>0.5</v>
      </c>
      <c r="E14" s="695">
        <v>1.2</v>
      </c>
      <c r="F14" s="695">
        <v>-0.3</v>
      </c>
      <c r="G14" s="684" t="str">
        <f>A14</f>
        <v>III.17</v>
      </c>
      <c r="N14" s="696"/>
      <c r="O14" s="696"/>
      <c r="P14" s="696"/>
      <c r="Q14" s="696"/>
      <c r="R14" s="696"/>
    </row>
    <row r="15" spans="1:18">
      <c r="A15" s="682" t="s">
        <v>50</v>
      </c>
      <c r="B15" s="695">
        <v>9.1999999999999993</v>
      </c>
      <c r="C15" s="695">
        <v>5.9</v>
      </c>
      <c r="D15" s="695">
        <v>2.9</v>
      </c>
      <c r="E15" s="695">
        <v>0.4</v>
      </c>
      <c r="F15" s="695">
        <v>0</v>
      </c>
      <c r="G15" s="684"/>
      <c r="N15" s="696"/>
      <c r="O15" s="696"/>
      <c r="P15" s="696"/>
      <c r="Q15" s="696"/>
      <c r="R15" s="696"/>
    </row>
    <row r="16" spans="1:18">
      <c r="A16" s="682" t="s">
        <v>170</v>
      </c>
      <c r="B16" s="695">
        <v>4</v>
      </c>
      <c r="C16" s="695">
        <v>0.7</v>
      </c>
      <c r="D16" s="695">
        <v>2</v>
      </c>
      <c r="E16" s="695">
        <v>0.9</v>
      </c>
      <c r="F16" s="695">
        <v>0.5</v>
      </c>
      <c r="G16" s="684" t="str">
        <f>A16</f>
        <v>І.18</v>
      </c>
      <c r="N16" s="696"/>
      <c r="O16" s="696"/>
      <c r="P16" s="696"/>
      <c r="Q16" s="696"/>
      <c r="R16" s="696"/>
    </row>
    <row r="17" spans="1:18">
      <c r="A17" s="682" t="s">
        <v>192</v>
      </c>
      <c r="B17" s="695">
        <v>3.9</v>
      </c>
      <c r="C17" s="695">
        <v>-0.6</v>
      </c>
      <c r="D17" s="695">
        <v>5.6</v>
      </c>
      <c r="E17" s="695">
        <v>-1.3</v>
      </c>
      <c r="F17" s="695">
        <v>0.2</v>
      </c>
      <c r="G17" s="684"/>
      <c r="N17" s="696"/>
      <c r="O17" s="696"/>
      <c r="P17" s="696"/>
      <c r="Q17" s="696"/>
      <c r="R17" s="696"/>
    </row>
    <row r="18" spans="1:18">
      <c r="A18" s="682" t="s">
        <v>53</v>
      </c>
      <c r="B18" s="695">
        <v>4.4000000000000004</v>
      </c>
      <c r="C18" s="695">
        <v>1.4</v>
      </c>
      <c r="D18" s="695">
        <v>3.5</v>
      </c>
      <c r="E18" s="695">
        <v>-0.9</v>
      </c>
      <c r="F18" s="695">
        <v>0.4</v>
      </c>
      <c r="G18" s="684" t="str">
        <f>A18</f>
        <v>III.18</v>
      </c>
      <c r="H18" s="689" t="str">
        <f>IF(Content!$E$1=1,H19,H20)</f>
        <v>Source: NBU.</v>
      </c>
      <c r="N18" s="696"/>
      <c r="O18" s="696"/>
      <c r="P18" s="696"/>
      <c r="Q18" s="696"/>
      <c r="R18" s="696"/>
    </row>
    <row r="19" spans="1:18">
      <c r="A19" s="682" t="s">
        <v>336</v>
      </c>
      <c r="B19" s="695">
        <v>5.3</v>
      </c>
      <c r="C19" s="695">
        <v>4.0999999999999996</v>
      </c>
      <c r="D19" s="695">
        <v>-0.9</v>
      </c>
      <c r="E19" s="695">
        <v>1.5</v>
      </c>
      <c r="F19" s="695">
        <v>0.7</v>
      </c>
      <c r="G19" s="630"/>
      <c r="H19" s="688" t="s">
        <v>84</v>
      </c>
      <c r="N19" s="696"/>
      <c r="O19" s="696"/>
      <c r="P19" s="696"/>
      <c r="Q19" s="696"/>
      <c r="R19" s="696"/>
    </row>
    <row r="20" spans="1:18">
      <c r="A20" s="682" t="s">
        <v>337</v>
      </c>
      <c r="B20" s="695">
        <v>7</v>
      </c>
      <c r="C20" s="695">
        <v>7.1</v>
      </c>
      <c r="D20" s="695">
        <v>-0.6</v>
      </c>
      <c r="E20" s="695">
        <v>0</v>
      </c>
      <c r="F20" s="695">
        <v>0.5</v>
      </c>
      <c r="G20" s="630" t="str">
        <f>A20</f>
        <v>І.19</v>
      </c>
      <c r="H20" s="694" t="s">
        <v>85</v>
      </c>
      <c r="N20" s="696"/>
      <c r="O20" s="696"/>
      <c r="P20" s="696"/>
      <c r="Q20" s="696"/>
      <c r="R20" s="696"/>
    </row>
    <row r="21" spans="1:18">
      <c r="B21" s="686"/>
      <c r="C21" s="686"/>
      <c r="D21" s="686"/>
      <c r="E21" s="686"/>
      <c r="F21" s="686"/>
      <c r="N21" s="696"/>
      <c r="O21" s="696"/>
      <c r="P21" s="696"/>
      <c r="Q21" s="696"/>
      <c r="R21" s="696"/>
    </row>
    <row r="22" spans="1:18">
      <c r="B22" s="686"/>
      <c r="C22" s="686"/>
      <c r="D22" s="686"/>
      <c r="E22" s="686"/>
      <c r="F22" s="686"/>
      <c r="N22" s="696"/>
      <c r="O22" s="696"/>
      <c r="P22" s="696"/>
      <c r="Q22" s="696"/>
      <c r="R22" s="696"/>
    </row>
    <row r="23" spans="1:18">
      <c r="B23" s="686"/>
      <c r="C23" s="686"/>
      <c r="D23" s="686"/>
      <c r="E23" s="686"/>
      <c r="F23" s="686"/>
      <c r="N23" s="696"/>
      <c r="O23" s="696"/>
      <c r="P23" s="696"/>
      <c r="Q23" s="696"/>
      <c r="R23" s="696"/>
    </row>
    <row r="24" spans="1:18">
      <c r="B24" s="686"/>
      <c r="C24" s="686"/>
      <c r="D24" s="686"/>
      <c r="E24" s="686"/>
      <c r="F24" s="686"/>
    </row>
    <row r="25" spans="1:18">
      <c r="B25" s="686"/>
      <c r="C25" s="686"/>
      <c r="D25" s="686"/>
      <c r="E25" s="686"/>
      <c r="F25" s="686"/>
    </row>
    <row r="26" spans="1:18">
      <c r="B26" s="686"/>
      <c r="C26" s="686"/>
      <c r="D26" s="686"/>
      <c r="E26" s="686"/>
      <c r="F26" s="686"/>
    </row>
    <row r="27" spans="1:18">
      <c r="B27" s="686"/>
      <c r="C27" s="686"/>
      <c r="D27" s="686"/>
      <c r="E27" s="686"/>
      <c r="F27" s="686"/>
    </row>
    <row r="28" spans="1:18">
      <c r="B28" s="686"/>
      <c r="C28" s="686"/>
      <c r="D28" s="686"/>
      <c r="E28" s="686"/>
      <c r="F28" s="686"/>
    </row>
    <row r="29" spans="1:18">
      <c r="B29" s="686"/>
      <c r="C29" s="686"/>
      <c r="D29" s="686"/>
      <c r="E29" s="686"/>
      <c r="F29" s="686"/>
    </row>
    <row r="30" spans="1:18">
      <c r="B30" s="686"/>
      <c r="C30" s="686"/>
      <c r="D30" s="686"/>
      <c r="E30" s="686"/>
      <c r="F30" s="686"/>
    </row>
    <row r="31" spans="1:18">
      <c r="B31" s="686"/>
      <c r="C31" s="686"/>
      <c r="D31" s="686"/>
      <c r="E31" s="686"/>
      <c r="F31" s="686"/>
    </row>
    <row r="32" spans="1:18">
      <c r="B32" s="686"/>
      <c r="C32" s="686"/>
      <c r="D32" s="686"/>
      <c r="E32" s="686"/>
      <c r="F32" s="686"/>
    </row>
    <row r="33" spans="2:6">
      <c r="B33" s="686"/>
      <c r="C33" s="686"/>
      <c r="D33" s="686"/>
      <c r="E33" s="686"/>
      <c r="F33" s="686"/>
    </row>
    <row r="34" spans="2:6">
      <c r="B34" s="686"/>
      <c r="C34" s="686"/>
      <c r="D34" s="686"/>
      <c r="E34" s="686"/>
      <c r="F34" s="686"/>
    </row>
    <row r="35" spans="2:6">
      <c r="B35" s="686"/>
      <c r="C35" s="686"/>
      <c r="D35" s="686"/>
      <c r="E35" s="686"/>
      <c r="F35" s="686"/>
    </row>
    <row r="36" spans="2:6">
      <c r="B36" s="686"/>
      <c r="C36" s="686"/>
      <c r="D36" s="686"/>
      <c r="E36" s="686"/>
      <c r="F36" s="686"/>
    </row>
    <row r="37" spans="2:6">
      <c r="B37" s="686"/>
      <c r="C37" s="686"/>
      <c r="D37" s="686"/>
      <c r="E37" s="686"/>
      <c r="F37" s="686"/>
    </row>
    <row r="38" spans="2:6">
      <c r="B38" s="686"/>
      <c r="C38" s="686"/>
      <c r="D38" s="686"/>
      <c r="E38" s="686"/>
      <c r="F38" s="686"/>
    </row>
    <row r="39" spans="2:6">
      <c r="B39" s="686"/>
      <c r="C39" s="686"/>
      <c r="D39" s="686"/>
      <c r="E39" s="686"/>
      <c r="F39" s="686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39"/>
  <sheetViews>
    <sheetView workbookViewId="0"/>
  </sheetViews>
  <sheetFormatPr defaultColWidth="9.140625" defaultRowHeight="12.75"/>
  <cols>
    <col min="1" max="1" width="9.140625" style="679" customWidth="1"/>
    <col min="2" max="6" width="10.85546875" style="679" customWidth="1"/>
    <col min="7" max="7" width="10.140625" style="679" customWidth="1"/>
    <col min="8" max="12" width="9.140625" style="691" customWidth="1"/>
    <col min="13" max="13" width="10" style="691" customWidth="1"/>
    <col min="14" max="28" width="9.140625" style="691" customWidth="1"/>
    <col min="29" max="16384" width="9.140625" style="691"/>
  </cols>
  <sheetData>
    <row r="1" spans="1:18">
      <c r="A1" s="490" t="s">
        <v>140</v>
      </c>
      <c r="B1" s="689" t="str">
        <f>IF(Content!$E$1=1,B2,B3)</f>
        <v xml:space="preserve">Total hryvnya HH deposits, % yoy
</v>
      </c>
      <c r="C1" s="689" t="str">
        <f>IF(Content!$E$1=1,C2,C3)</f>
        <v>Demand deposits</v>
      </c>
      <c r="D1" s="689" t="str">
        <f>IF(Content!$E$1=1,D2,D3)</f>
        <v>Up to 1 year</v>
      </c>
      <c r="E1" s="689" t="str">
        <f>IF(Content!$E$1=1,E2,E3)</f>
        <v>1-2 years</v>
      </c>
      <c r="F1" s="689" t="str">
        <f>IF(Content!$E$1=1,F2,F3)</f>
        <v>Over 2 years</v>
      </c>
      <c r="G1" s="690"/>
      <c r="H1" s="689" t="str">
        <f>IF(Content!$E$1=1,H2,H3)</f>
        <v xml:space="preserve">Annual Change in HH Deposits in Domestic Currency Breakdown by Maturity, pp
</v>
      </c>
    </row>
    <row r="2" spans="1:18" ht="14.25" hidden="1" customHeight="1">
      <c r="B2" s="668" t="s">
        <v>1903</v>
      </c>
      <c r="C2" s="668" t="s">
        <v>316</v>
      </c>
      <c r="D2" s="668" t="s">
        <v>317</v>
      </c>
      <c r="E2" s="668" t="s">
        <v>318</v>
      </c>
      <c r="F2" s="668" t="s">
        <v>319</v>
      </c>
      <c r="G2" s="692"/>
      <c r="H2" s="693" t="s">
        <v>1423</v>
      </c>
    </row>
    <row r="3" spans="1:18" ht="14.25" hidden="1" customHeight="1">
      <c r="B3" s="698" t="s">
        <v>1424</v>
      </c>
      <c r="C3" s="668" t="s">
        <v>320</v>
      </c>
      <c r="D3" s="668" t="s">
        <v>321</v>
      </c>
      <c r="E3" s="668" t="s">
        <v>322</v>
      </c>
      <c r="F3" s="668" t="s">
        <v>323</v>
      </c>
      <c r="G3" s="692"/>
      <c r="H3" s="694" t="s">
        <v>325</v>
      </c>
    </row>
    <row r="4" spans="1:18">
      <c r="A4" s="682" t="s">
        <v>184</v>
      </c>
      <c r="B4" s="695">
        <v>-19.100000000000001</v>
      </c>
      <c r="C4" s="695">
        <v>3</v>
      </c>
      <c r="D4" s="695">
        <v>-1.4</v>
      </c>
      <c r="E4" s="695">
        <v>-20.2</v>
      </c>
      <c r="F4" s="695">
        <v>-0.6</v>
      </c>
      <c r="G4" s="684" t="str">
        <f>A4</f>
        <v>І.15</v>
      </c>
      <c r="N4" s="696"/>
      <c r="O4" s="696"/>
      <c r="P4" s="696"/>
      <c r="Q4" s="696"/>
      <c r="R4" s="696"/>
    </row>
    <row r="5" spans="1:18">
      <c r="A5" s="682" t="s">
        <v>311</v>
      </c>
      <c r="B5" s="695">
        <v>-17.7</v>
      </c>
      <c r="C5" s="695">
        <v>0.3</v>
      </c>
      <c r="D5" s="695">
        <v>-2.1</v>
      </c>
      <c r="E5" s="695">
        <v>-15.9</v>
      </c>
      <c r="F5" s="695">
        <v>0.1</v>
      </c>
      <c r="G5" s="684"/>
      <c r="N5" s="696"/>
      <c r="O5" s="696"/>
      <c r="P5" s="696"/>
      <c r="Q5" s="696"/>
      <c r="R5" s="696"/>
    </row>
    <row r="6" spans="1:18">
      <c r="A6" s="682" t="s">
        <v>41</v>
      </c>
      <c r="B6" s="695">
        <v>-16.600000000000001</v>
      </c>
      <c r="C6" s="695">
        <v>0</v>
      </c>
      <c r="D6" s="695">
        <v>-0.4</v>
      </c>
      <c r="E6" s="695">
        <v>-16.600000000000001</v>
      </c>
      <c r="F6" s="695">
        <v>0.5</v>
      </c>
      <c r="G6" s="684" t="str">
        <f>A6</f>
        <v>III.15</v>
      </c>
      <c r="N6" s="696"/>
      <c r="O6" s="696"/>
      <c r="P6" s="696"/>
      <c r="Q6" s="696"/>
      <c r="R6" s="696"/>
    </row>
    <row r="7" spans="1:18">
      <c r="A7" s="682" t="s">
        <v>42</v>
      </c>
      <c r="B7" s="695">
        <v>-1</v>
      </c>
      <c r="C7" s="695">
        <v>7.9</v>
      </c>
      <c r="D7" s="695">
        <v>2</v>
      </c>
      <c r="E7" s="695">
        <v>-13.1</v>
      </c>
      <c r="F7" s="695">
        <v>2.2000000000000002</v>
      </c>
      <c r="G7" s="684"/>
      <c r="N7" s="696"/>
      <c r="O7" s="696"/>
      <c r="P7" s="696"/>
      <c r="Q7" s="696"/>
      <c r="R7" s="696"/>
    </row>
    <row r="8" spans="1:18">
      <c r="A8" s="682" t="s">
        <v>185</v>
      </c>
      <c r="B8" s="695">
        <v>6.4</v>
      </c>
      <c r="C8" s="695">
        <v>4.7</v>
      </c>
      <c r="D8" s="695">
        <v>5.6</v>
      </c>
      <c r="E8" s="695">
        <v>-6.3</v>
      </c>
      <c r="F8" s="695">
        <v>2.4</v>
      </c>
      <c r="G8" s="684" t="str">
        <f>A8</f>
        <v>І.16</v>
      </c>
      <c r="N8" s="696"/>
      <c r="O8" s="696"/>
      <c r="P8" s="696"/>
      <c r="Q8" s="696"/>
      <c r="R8" s="696"/>
    </row>
    <row r="9" spans="1:18">
      <c r="A9" s="682" t="s">
        <v>312</v>
      </c>
      <c r="B9" s="695">
        <v>9.4</v>
      </c>
      <c r="C9" s="695">
        <v>8.4</v>
      </c>
      <c r="D9" s="695">
        <v>2.9</v>
      </c>
      <c r="E9" s="695">
        <v>0.1</v>
      </c>
      <c r="F9" s="695">
        <v>-2</v>
      </c>
      <c r="G9" s="684"/>
      <c r="N9" s="696"/>
      <c r="O9" s="696"/>
      <c r="P9" s="696"/>
      <c r="Q9" s="696"/>
      <c r="R9" s="696"/>
    </row>
    <row r="10" spans="1:18">
      <c r="A10" s="682" t="s">
        <v>45</v>
      </c>
      <c r="B10" s="695">
        <v>15.1</v>
      </c>
      <c r="C10" s="695">
        <v>9.9</v>
      </c>
      <c r="D10" s="695">
        <v>2.1</v>
      </c>
      <c r="E10" s="695">
        <v>6.3</v>
      </c>
      <c r="F10" s="695">
        <v>-3.2</v>
      </c>
      <c r="G10" s="684" t="str">
        <f>A10</f>
        <v>III.16</v>
      </c>
      <c r="N10" s="696"/>
      <c r="O10" s="696"/>
      <c r="P10" s="696"/>
      <c r="Q10" s="696"/>
      <c r="R10" s="696"/>
    </row>
    <row r="11" spans="1:18">
      <c r="A11" s="682" t="s">
        <v>46</v>
      </c>
      <c r="B11" s="695">
        <v>5.4</v>
      </c>
      <c r="C11" s="695">
        <v>4.0999999999999996</v>
      </c>
      <c r="D11" s="695">
        <v>-2.6</v>
      </c>
      <c r="E11" s="695">
        <v>9.1999999999999993</v>
      </c>
      <c r="F11" s="695">
        <v>-5.3</v>
      </c>
      <c r="G11" s="684"/>
      <c r="N11" s="696"/>
      <c r="O11" s="696"/>
      <c r="P11" s="696"/>
      <c r="Q11" s="696"/>
      <c r="R11" s="696"/>
    </row>
    <row r="12" spans="1:18">
      <c r="A12" s="682" t="s">
        <v>187</v>
      </c>
      <c r="B12" s="695">
        <v>10.5</v>
      </c>
      <c r="C12" s="695">
        <v>8.3000000000000007</v>
      </c>
      <c r="D12" s="695">
        <v>-3.6</v>
      </c>
      <c r="E12" s="695">
        <v>12.1</v>
      </c>
      <c r="F12" s="695">
        <v>-6.3</v>
      </c>
      <c r="G12" s="684" t="str">
        <f>A12</f>
        <v>І.17</v>
      </c>
      <c r="N12" s="696"/>
      <c r="O12" s="696"/>
      <c r="P12" s="696"/>
      <c r="Q12" s="696"/>
      <c r="R12" s="696"/>
    </row>
    <row r="13" spans="1:18">
      <c r="A13" s="682" t="s">
        <v>313</v>
      </c>
      <c r="B13" s="695">
        <v>12.8</v>
      </c>
      <c r="C13" s="695">
        <v>9.4</v>
      </c>
      <c r="D13" s="695">
        <v>-3.6</v>
      </c>
      <c r="E13" s="695">
        <v>9.5</v>
      </c>
      <c r="F13" s="695">
        <v>-2.5</v>
      </c>
      <c r="G13" s="684"/>
      <c r="N13" s="696"/>
      <c r="O13" s="696"/>
      <c r="P13" s="696"/>
      <c r="Q13" s="696"/>
      <c r="R13" s="696"/>
    </row>
    <row r="14" spans="1:18">
      <c r="A14" s="682" t="s">
        <v>49</v>
      </c>
      <c r="B14" s="695">
        <v>13.5</v>
      </c>
      <c r="C14" s="695">
        <v>10.5</v>
      </c>
      <c r="D14" s="695">
        <v>-3.2</v>
      </c>
      <c r="E14" s="695">
        <v>7.9</v>
      </c>
      <c r="F14" s="695">
        <v>-1.6</v>
      </c>
      <c r="G14" s="684" t="str">
        <f>A14</f>
        <v>III.17</v>
      </c>
      <c r="N14" s="696"/>
      <c r="O14" s="696"/>
      <c r="P14" s="696"/>
      <c r="Q14" s="696"/>
      <c r="R14" s="696"/>
    </row>
    <row r="15" spans="1:18">
      <c r="A15" s="682" t="s">
        <v>50</v>
      </c>
      <c r="B15" s="695">
        <v>20.399999999999999</v>
      </c>
      <c r="C15" s="695">
        <v>13.2</v>
      </c>
      <c r="D15" s="695">
        <v>6</v>
      </c>
      <c r="E15" s="695">
        <v>1.2</v>
      </c>
      <c r="F15" s="695">
        <v>0</v>
      </c>
      <c r="G15" s="684"/>
      <c r="N15" s="696"/>
      <c r="O15" s="696"/>
      <c r="P15" s="696"/>
      <c r="Q15" s="696"/>
      <c r="R15" s="696"/>
    </row>
    <row r="16" spans="1:18">
      <c r="A16" s="682" t="s">
        <v>170</v>
      </c>
      <c r="B16" s="695">
        <v>20.6</v>
      </c>
      <c r="C16" s="695">
        <v>14.5</v>
      </c>
      <c r="D16" s="695">
        <v>9.6</v>
      </c>
      <c r="E16" s="695">
        <v>-3.8</v>
      </c>
      <c r="F16" s="695">
        <v>0.2</v>
      </c>
      <c r="G16" s="684" t="str">
        <f>A16</f>
        <v>І.18</v>
      </c>
      <c r="N16" s="696"/>
      <c r="O16" s="696"/>
      <c r="P16" s="696"/>
      <c r="Q16" s="696"/>
      <c r="R16" s="696"/>
    </row>
    <row r="17" spans="1:18">
      <c r="A17" s="682" t="s">
        <v>192</v>
      </c>
      <c r="B17" s="695">
        <v>22</v>
      </c>
      <c r="C17" s="695">
        <v>16.3</v>
      </c>
      <c r="D17" s="695">
        <v>12.7</v>
      </c>
      <c r="E17" s="695">
        <v>-7.2</v>
      </c>
      <c r="F17" s="695">
        <v>0.2</v>
      </c>
      <c r="G17" s="684"/>
      <c r="N17" s="696"/>
      <c r="O17" s="696"/>
      <c r="P17" s="696"/>
      <c r="Q17" s="696"/>
      <c r="R17" s="696"/>
    </row>
    <row r="18" spans="1:18">
      <c r="A18" s="682" t="s">
        <v>53</v>
      </c>
      <c r="B18" s="695">
        <v>19.8</v>
      </c>
      <c r="C18" s="695">
        <v>15.1</v>
      </c>
      <c r="D18" s="695">
        <v>15.1</v>
      </c>
      <c r="E18" s="695">
        <v>-10.6</v>
      </c>
      <c r="F18" s="695">
        <v>0.3</v>
      </c>
      <c r="G18" s="684" t="str">
        <f>A18</f>
        <v>III.18</v>
      </c>
      <c r="H18" s="689" t="str">
        <f>IF(Content!$E$1=1,H19,H20)</f>
        <v>Source: NBU.</v>
      </c>
      <c r="N18" s="696"/>
      <c r="O18" s="696"/>
      <c r="P18" s="696"/>
      <c r="Q18" s="696"/>
      <c r="R18" s="696"/>
    </row>
    <row r="19" spans="1:18">
      <c r="A19" s="682" t="s">
        <v>336</v>
      </c>
      <c r="B19" s="695">
        <v>14.6</v>
      </c>
      <c r="C19" s="695">
        <v>11.2</v>
      </c>
      <c r="D19" s="695">
        <v>10.8</v>
      </c>
      <c r="E19" s="695">
        <v>-7.6</v>
      </c>
      <c r="F19" s="695">
        <v>0.3</v>
      </c>
      <c r="G19" s="630"/>
      <c r="H19" s="688" t="s">
        <v>84</v>
      </c>
      <c r="N19" s="696"/>
      <c r="O19" s="696"/>
      <c r="P19" s="696"/>
      <c r="Q19" s="696"/>
      <c r="R19" s="696"/>
    </row>
    <row r="20" spans="1:18">
      <c r="A20" s="682" t="s">
        <v>337</v>
      </c>
      <c r="B20" s="695">
        <v>15.1</v>
      </c>
      <c r="C20" s="695">
        <v>10.5</v>
      </c>
      <c r="D20" s="695">
        <v>9.9</v>
      </c>
      <c r="E20" s="695">
        <v>-5.4</v>
      </c>
      <c r="F20" s="695">
        <v>0.1</v>
      </c>
      <c r="G20" s="630" t="str">
        <f>A20</f>
        <v>І.19</v>
      </c>
      <c r="H20" s="694" t="s">
        <v>85</v>
      </c>
      <c r="N20" s="696"/>
      <c r="O20" s="696"/>
      <c r="P20" s="696"/>
      <c r="Q20" s="696"/>
      <c r="R20" s="696"/>
    </row>
    <row r="21" spans="1:18">
      <c r="B21" s="686"/>
      <c r="C21" s="686"/>
      <c r="D21" s="686"/>
      <c r="E21" s="686"/>
      <c r="F21" s="686"/>
      <c r="N21" s="696"/>
      <c r="O21" s="696"/>
      <c r="P21" s="696"/>
      <c r="Q21" s="696"/>
      <c r="R21" s="696"/>
    </row>
    <row r="22" spans="1:18">
      <c r="B22" s="686"/>
      <c r="C22" s="686"/>
      <c r="D22" s="686"/>
      <c r="E22" s="686"/>
      <c r="F22" s="686"/>
      <c r="N22" s="696"/>
      <c r="O22" s="696"/>
      <c r="P22" s="696"/>
      <c r="Q22" s="696"/>
      <c r="R22" s="696"/>
    </row>
    <row r="23" spans="1:18">
      <c r="B23" s="686"/>
      <c r="C23" s="686"/>
      <c r="D23" s="686"/>
      <c r="E23" s="686"/>
      <c r="F23" s="686"/>
      <c r="N23" s="696"/>
      <c r="O23" s="696"/>
      <c r="P23" s="696"/>
      <c r="Q23" s="696"/>
      <c r="R23" s="696"/>
    </row>
    <row r="24" spans="1:18">
      <c r="B24" s="686"/>
      <c r="C24" s="686"/>
      <c r="D24" s="686"/>
      <c r="E24" s="686"/>
      <c r="F24" s="686"/>
    </row>
    <row r="25" spans="1:18">
      <c r="B25" s="686"/>
      <c r="C25" s="686"/>
      <c r="D25" s="686"/>
      <c r="E25" s="686"/>
      <c r="F25" s="686"/>
    </row>
    <row r="26" spans="1:18">
      <c r="B26" s="686"/>
      <c r="C26" s="686"/>
      <c r="D26" s="686"/>
      <c r="E26" s="686"/>
      <c r="F26" s="686"/>
    </row>
    <row r="27" spans="1:18">
      <c r="B27" s="686"/>
      <c r="C27" s="686"/>
      <c r="D27" s="686"/>
      <c r="E27" s="686"/>
      <c r="F27" s="686"/>
    </row>
    <row r="28" spans="1:18">
      <c r="B28" s="686"/>
      <c r="C28" s="686"/>
      <c r="D28" s="686"/>
      <c r="E28" s="686"/>
      <c r="F28" s="686"/>
    </row>
    <row r="29" spans="1:18">
      <c r="B29" s="686"/>
      <c r="C29" s="686"/>
      <c r="D29" s="686"/>
      <c r="E29" s="686"/>
      <c r="F29" s="686"/>
    </row>
    <row r="30" spans="1:18">
      <c r="B30" s="686"/>
      <c r="C30" s="686"/>
      <c r="D30" s="686"/>
      <c r="E30" s="686"/>
      <c r="F30" s="686"/>
    </row>
    <row r="31" spans="1:18">
      <c r="B31" s="686"/>
      <c r="C31" s="686"/>
      <c r="D31" s="686"/>
      <c r="E31" s="686"/>
      <c r="F31" s="686"/>
    </row>
    <row r="32" spans="1:18">
      <c r="B32" s="686"/>
      <c r="C32" s="686"/>
      <c r="D32" s="686"/>
      <c r="E32" s="686"/>
      <c r="F32" s="686"/>
    </row>
    <row r="33" spans="2:6">
      <c r="B33" s="686"/>
      <c r="C33" s="686"/>
      <c r="D33" s="686"/>
      <c r="E33" s="686"/>
      <c r="F33" s="686"/>
    </row>
    <row r="34" spans="2:6">
      <c r="B34" s="686"/>
      <c r="C34" s="686"/>
      <c r="D34" s="686"/>
      <c r="E34" s="686"/>
      <c r="F34" s="686"/>
    </row>
    <row r="35" spans="2:6">
      <c r="B35" s="686"/>
      <c r="C35" s="686"/>
      <c r="D35" s="686"/>
      <c r="E35" s="686"/>
      <c r="F35" s="686"/>
    </row>
    <row r="36" spans="2:6">
      <c r="B36" s="686"/>
      <c r="C36" s="686"/>
      <c r="D36" s="686"/>
      <c r="E36" s="686"/>
      <c r="F36" s="686"/>
    </row>
    <row r="37" spans="2:6">
      <c r="B37" s="686"/>
      <c r="C37" s="686"/>
      <c r="D37" s="686"/>
      <c r="E37" s="686"/>
      <c r="F37" s="686"/>
    </row>
    <row r="38" spans="2:6">
      <c r="B38" s="686"/>
      <c r="C38" s="686"/>
      <c r="D38" s="686"/>
      <c r="E38" s="686"/>
      <c r="F38" s="686"/>
    </row>
    <row r="39" spans="2:6">
      <c r="B39" s="686"/>
      <c r="C39" s="686"/>
      <c r="D39" s="686"/>
      <c r="E39" s="686"/>
      <c r="F39" s="686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39"/>
  <sheetViews>
    <sheetView workbookViewId="0"/>
  </sheetViews>
  <sheetFormatPr defaultColWidth="9.140625" defaultRowHeight="12.75"/>
  <cols>
    <col min="1" max="1" width="9.7109375" style="699" customWidth="1"/>
    <col min="2" max="5" width="11.140625" style="699" customWidth="1"/>
    <col min="6" max="6" width="9.140625" style="699"/>
    <col min="7" max="7" width="9.140625" style="699" customWidth="1"/>
    <col min="8" max="11" width="9.140625" style="700" customWidth="1"/>
    <col min="12" max="12" width="10" style="700" customWidth="1"/>
    <col min="13" max="27" width="9.140625" style="700" customWidth="1"/>
    <col min="28" max="16384" width="9.140625" style="700"/>
  </cols>
  <sheetData>
    <row r="1" spans="1:16">
      <c r="A1" s="490" t="s">
        <v>140</v>
      </c>
      <c r="B1" s="689" t="str">
        <f>IF(Content!$E$1=1,B2,B3)</f>
        <v>To corporates in hryvnia</v>
      </c>
      <c r="C1" s="689" t="str">
        <f>IF(Content!$E$1=1,C2,C3)</f>
        <v>To households in hryvnia</v>
      </c>
      <c r="D1" s="689" t="str">
        <f>IF(Content!$E$1=1,D2,D3)</f>
        <v>Total loans in FX (USD equivalent)</v>
      </c>
      <c r="E1" s="689" t="str">
        <f>IF(Content!$E$1=1,E2,E3)</f>
        <v>Share of non-performing loans, % (RHS)</v>
      </c>
      <c r="G1" s="689" t="str">
        <f>IF(Content!$E$1=1,G2,G3)</f>
        <v>Loans, IV.2014=100</v>
      </c>
    </row>
    <row r="2" spans="1:16">
      <c r="B2" s="701" t="s">
        <v>326</v>
      </c>
      <c r="C2" s="701" t="s">
        <v>327</v>
      </c>
      <c r="D2" s="701" t="s">
        <v>328</v>
      </c>
      <c r="E2" s="701" t="s">
        <v>1846</v>
      </c>
      <c r="F2" s="702"/>
      <c r="G2" s="703" t="s">
        <v>1425</v>
      </c>
    </row>
    <row r="3" spans="1:16">
      <c r="B3" s="701" t="s">
        <v>1916</v>
      </c>
      <c r="C3" s="701" t="s">
        <v>1917</v>
      </c>
      <c r="D3" s="701" t="s">
        <v>885</v>
      </c>
      <c r="E3" s="701" t="s">
        <v>886</v>
      </c>
      <c r="F3" s="702"/>
      <c r="G3" s="703" t="s">
        <v>1426</v>
      </c>
    </row>
    <row r="4" spans="1:16">
      <c r="A4" s="704" t="s">
        <v>184</v>
      </c>
      <c r="B4" s="705">
        <v>94.6</v>
      </c>
      <c r="C4" s="705">
        <v>97.6</v>
      </c>
      <c r="D4" s="705">
        <v>93.9</v>
      </c>
      <c r="E4" s="705">
        <v>29.8</v>
      </c>
      <c r="F4" s="684" t="str">
        <f>A4</f>
        <v>І.15</v>
      </c>
      <c r="M4" s="706"/>
      <c r="N4" s="706"/>
      <c r="O4" s="706"/>
      <c r="P4" s="706"/>
    </row>
    <row r="5" spans="1:16">
      <c r="A5" s="704" t="s">
        <v>311</v>
      </c>
      <c r="B5" s="705">
        <v>89.7</v>
      </c>
      <c r="C5" s="705">
        <v>93.3</v>
      </c>
      <c r="D5" s="705">
        <v>86.7</v>
      </c>
      <c r="E5" s="705">
        <v>29.5</v>
      </c>
      <c r="F5" s="684"/>
      <c r="M5" s="706"/>
      <c r="N5" s="706"/>
      <c r="O5" s="706"/>
      <c r="P5" s="706"/>
    </row>
    <row r="6" spans="1:16">
      <c r="A6" s="704" t="s">
        <v>41</v>
      </c>
      <c r="B6" s="705">
        <v>88.1</v>
      </c>
      <c r="C6" s="705">
        <v>75.099999999999994</v>
      </c>
      <c r="D6" s="705">
        <v>80.900000000000006</v>
      </c>
      <c r="E6" s="705">
        <v>31.2</v>
      </c>
      <c r="F6" s="684" t="str">
        <f>A6</f>
        <v>III.15</v>
      </c>
      <c r="M6" s="706"/>
      <c r="N6" s="706"/>
      <c r="O6" s="706"/>
      <c r="P6" s="706"/>
    </row>
    <row r="7" spans="1:16">
      <c r="A7" s="704" t="s">
        <v>42</v>
      </c>
      <c r="B7" s="705">
        <v>82</v>
      </c>
      <c r="C7" s="705">
        <v>72.7</v>
      </c>
      <c r="D7" s="705">
        <v>76.099999999999994</v>
      </c>
      <c r="E7" s="705">
        <v>34.5</v>
      </c>
      <c r="F7" s="684"/>
      <c r="M7" s="706"/>
      <c r="N7" s="706"/>
      <c r="O7" s="706"/>
      <c r="P7" s="706"/>
    </row>
    <row r="8" spans="1:16">
      <c r="A8" s="704" t="s">
        <v>185</v>
      </c>
      <c r="B8" s="705">
        <v>82</v>
      </c>
      <c r="C8" s="705">
        <v>72.400000000000006</v>
      </c>
      <c r="D8" s="705">
        <v>74.3</v>
      </c>
      <c r="E8" s="705">
        <v>36.5</v>
      </c>
      <c r="F8" s="684" t="str">
        <f>A8</f>
        <v>І.16</v>
      </c>
      <c r="M8" s="706"/>
      <c r="N8" s="706"/>
      <c r="O8" s="706"/>
      <c r="P8" s="706"/>
    </row>
    <row r="9" spans="1:16">
      <c r="A9" s="704" t="s">
        <v>312</v>
      </c>
      <c r="B9" s="705">
        <v>81</v>
      </c>
      <c r="C9" s="705">
        <v>70.599999999999994</v>
      </c>
      <c r="D9" s="705">
        <v>71.8</v>
      </c>
      <c r="E9" s="705">
        <v>37.700000000000003</v>
      </c>
      <c r="F9" s="684"/>
      <c r="M9" s="706"/>
      <c r="N9" s="706"/>
      <c r="O9" s="706"/>
      <c r="P9" s="706"/>
    </row>
    <row r="10" spans="1:16">
      <c r="A10" s="704" t="s">
        <v>45</v>
      </c>
      <c r="B10" s="705">
        <v>89.3</v>
      </c>
      <c r="C10" s="705">
        <v>70.2</v>
      </c>
      <c r="D10" s="705">
        <v>68.5</v>
      </c>
      <c r="E10" s="705">
        <v>38.4</v>
      </c>
      <c r="F10" s="684" t="str">
        <f>A10</f>
        <v>III.16</v>
      </c>
      <c r="M10" s="706"/>
      <c r="N10" s="706"/>
      <c r="O10" s="706"/>
      <c r="P10" s="706"/>
    </row>
    <row r="11" spans="1:16">
      <c r="A11" s="704" t="s">
        <v>46</v>
      </c>
      <c r="B11" s="705">
        <v>101.1</v>
      </c>
      <c r="C11" s="705">
        <v>69.7</v>
      </c>
      <c r="D11" s="705">
        <v>60.6</v>
      </c>
      <c r="E11" s="705">
        <v>37.9</v>
      </c>
      <c r="F11" s="684"/>
      <c r="M11" s="706"/>
      <c r="N11" s="706"/>
      <c r="O11" s="706"/>
      <c r="P11" s="706"/>
    </row>
    <row r="12" spans="1:16">
      <c r="A12" s="704" t="s">
        <v>187</v>
      </c>
      <c r="B12" s="705">
        <v>101.1</v>
      </c>
      <c r="C12" s="705">
        <v>72.900000000000006</v>
      </c>
      <c r="D12" s="705">
        <v>56.8</v>
      </c>
      <c r="E12" s="705">
        <v>55.1</v>
      </c>
      <c r="F12" s="684" t="str">
        <f>A12</f>
        <v>І.17</v>
      </c>
      <c r="M12" s="706"/>
      <c r="N12" s="706"/>
      <c r="O12" s="706"/>
      <c r="P12" s="706"/>
    </row>
    <row r="13" spans="1:16">
      <c r="A13" s="704" t="s">
        <v>313</v>
      </c>
      <c r="B13" s="705">
        <v>102.8</v>
      </c>
      <c r="C13" s="705">
        <v>76.599999999999994</v>
      </c>
      <c r="D13" s="705">
        <v>55.9</v>
      </c>
      <c r="E13" s="705">
        <v>57.7</v>
      </c>
      <c r="F13" s="684"/>
      <c r="M13" s="706"/>
      <c r="N13" s="706"/>
      <c r="O13" s="706"/>
      <c r="P13" s="706"/>
    </row>
    <row r="14" spans="1:16">
      <c r="A14" s="704" t="s">
        <v>49</v>
      </c>
      <c r="B14" s="705">
        <v>107.2</v>
      </c>
      <c r="C14" s="705">
        <v>84</v>
      </c>
      <c r="D14" s="705">
        <v>54</v>
      </c>
      <c r="E14" s="705">
        <v>56.4</v>
      </c>
      <c r="F14" s="684" t="str">
        <f>A14</f>
        <v>III.17</v>
      </c>
      <c r="M14" s="706"/>
      <c r="N14" s="706"/>
      <c r="O14" s="706"/>
      <c r="P14" s="706"/>
    </row>
    <row r="15" spans="1:16">
      <c r="A15" s="704" t="s">
        <v>50</v>
      </c>
      <c r="B15" s="705">
        <v>110.2</v>
      </c>
      <c r="C15" s="705">
        <v>96.6</v>
      </c>
      <c r="D15" s="705">
        <v>53</v>
      </c>
      <c r="E15" s="705">
        <v>54.5</v>
      </c>
      <c r="F15" s="684"/>
      <c r="M15" s="706"/>
      <c r="N15" s="706"/>
      <c r="O15" s="706"/>
      <c r="P15" s="706"/>
    </row>
    <row r="16" spans="1:16">
      <c r="A16" s="704" t="s">
        <v>170</v>
      </c>
      <c r="B16" s="705">
        <v>111.5</v>
      </c>
      <c r="C16" s="705">
        <v>104.2</v>
      </c>
      <c r="D16" s="705">
        <v>56.1</v>
      </c>
      <c r="E16" s="705">
        <v>56.4</v>
      </c>
      <c r="F16" s="684" t="str">
        <f>A16</f>
        <v>І.18</v>
      </c>
      <c r="M16" s="706"/>
      <c r="N16" s="706"/>
      <c r="O16" s="706"/>
      <c r="P16" s="706"/>
    </row>
    <row r="17" spans="1:16">
      <c r="A17" s="704" t="s">
        <v>192</v>
      </c>
      <c r="B17" s="705">
        <v>110.2</v>
      </c>
      <c r="C17" s="705">
        <v>110.5</v>
      </c>
      <c r="D17" s="705">
        <v>56</v>
      </c>
      <c r="E17" s="705">
        <v>55.7</v>
      </c>
      <c r="F17" s="684"/>
      <c r="M17" s="706"/>
      <c r="N17" s="706"/>
      <c r="O17" s="706"/>
      <c r="P17" s="706"/>
    </row>
    <row r="18" spans="1:16">
      <c r="A18" s="704" t="s">
        <v>53</v>
      </c>
      <c r="B18" s="705">
        <v>114.6</v>
      </c>
      <c r="C18" s="705">
        <v>120.8</v>
      </c>
      <c r="D18" s="705">
        <v>57.2</v>
      </c>
      <c r="E18" s="705">
        <v>54.3</v>
      </c>
      <c r="F18" s="684" t="str">
        <f>A18</f>
        <v>III.18</v>
      </c>
      <c r="M18" s="706"/>
      <c r="N18" s="706"/>
      <c r="O18" s="706"/>
      <c r="P18" s="706"/>
    </row>
    <row r="19" spans="1:16">
      <c r="A19" s="704" t="s">
        <v>336</v>
      </c>
      <c r="B19" s="705">
        <v>112.4</v>
      </c>
      <c r="C19" s="705">
        <v>127.2</v>
      </c>
      <c r="D19" s="705">
        <v>55.3</v>
      </c>
      <c r="E19" s="705">
        <v>52.8</v>
      </c>
      <c r="F19" s="630"/>
      <c r="G19" s="689" t="str">
        <f>IF(Content!$E$1=1,G20,G21)</f>
        <v>Source: NBU.</v>
      </c>
      <c r="M19" s="706"/>
      <c r="N19" s="706"/>
      <c r="O19" s="706"/>
      <c r="P19" s="706"/>
    </row>
    <row r="20" spans="1:16">
      <c r="A20" s="704" t="s">
        <v>337</v>
      </c>
      <c r="B20" s="705">
        <v>109.8</v>
      </c>
      <c r="C20" s="705">
        <v>134</v>
      </c>
      <c r="D20" s="705">
        <v>54.4</v>
      </c>
      <c r="E20" s="705">
        <v>51.7</v>
      </c>
      <c r="F20" s="630" t="str">
        <f>A20</f>
        <v>І.19</v>
      </c>
      <c r="G20" s="688" t="s">
        <v>84</v>
      </c>
      <c r="M20" s="706"/>
      <c r="N20" s="706"/>
      <c r="O20" s="706"/>
      <c r="P20" s="706"/>
    </row>
    <row r="21" spans="1:16">
      <c r="B21" s="707"/>
      <c r="C21" s="707"/>
      <c r="D21" s="707"/>
      <c r="E21" s="707"/>
      <c r="G21" s="694" t="s">
        <v>85</v>
      </c>
      <c r="M21" s="706"/>
      <c r="N21" s="706"/>
      <c r="O21" s="706"/>
      <c r="P21" s="706"/>
    </row>
    <row r="22" spans="1:16">
      <c r="B22" s="707"/>
      <c r="C22" s="707"/>
      <c r="D22" s="707"/>
      <c r="E22" s="707"/>
      <c r="M22" s="706"/>
      <c r="N22" s="706"/>
      <c r="O22" s="706"/>
      <c r="P22" s="706"/>
    </row>
    <row r="23" spans="1:16">
      <c r="B23" s="707"/>
      <c r="C23" s="707"/>
      <c r="D23" s="707"/>
      <c r="E23" s="707"/>
      <c r="M23" s="706"/>
      <c r="N23" s="706"/>
      <c r="O23" s="706"/>
      <c r="P23" s="706"/>
    </row>
    <row r="24" spans="1:16">
      <c r="B24" s="707"/>
      <c r="C24" s="707"/>
      <c r="D24" s="707"/>
      <c r="E24" s="707"/>
    </row>
    <row r="25" spans="1:16">
      <c r="B25" s="707"/>
      <c r="C25" s="707"/>
      <c r="D25" s="707"/>
      <c r="E25" s="707"/>
    </row>
    <row r="26" spans="1:16">
      <c r="B26" s="707"/>
      <c r="C26" s="707"/>
      <c r="D26" s="707"/>
      <c r="E26" s="707"/>
    </row>
    <row r="27" spans="1:16">
      <c r="B27" s="707"/>
      <c r="C27" s="707"/>
      <c r="D27" s="707"/>
      <c r="E27" s="707"/>
    </row>
    <row r="28" spans="1:16">
      <c r="B28" s="707"/>
      <c r="C28" s="707"/>
      <c r="D28" s="707"/>
      <c r="E28" s="707"/>
    </row>
    <row r="29" spans="1:16">
      <c r="B29" s="707"/>
      <c r="C29" s="707"/>
      <c r="D29" s="707"/>
      <c r="E29" s="707"/>
    </row>
    <row r="30" spans="1:16">
      <c r="B30" s="707"/>
      <c r="C30" s="707"/>
      <c r="D30" s="707"/>
      <c r="E30" s="707"/>
    </row>
    <row r="31" spans="1:16">
      <c r="B31" s="707"/>
      <c r="C31" s="707"/>
      <c r="D31" s="707"/>
      <c r="E31" s="707"/>
    </row>
    <row r="32" spans="1:16">
      <c r="B32" s="707"/>
      <c r="C32" s="707"/>
      <c r="D32" s="707"/>
      <c r="E32" s="707"/>
    </row>
    <row r="33" spans="2:5">
      <c r="B33" s="707"/>
      <c r="C33" s="707"/>
      <c r="D33" s="707"/>
      <c r="E33" s="707"/>
    </row>
    <row r="34" spans="2:5">
      <c r="B34" s="707"/>
      <c r="C34" s="707"/>
      <c r="D34" s="707"/>
      <c r="E34" s="707"/>
    </row>
    <row r="35" spans="2:5">
      <c r="B35" s="707"/>
      <c r="C35" s="707"/>
      <c r="D35" s="707"/>
      <c r="E35" s="707"/>
    </row>
    <row r="36" spans="2:5">
      <c r="B36" s="707"/>
      <c r="C36" s="707"/>
      <c r="D36" s="707"/>
      <c r="E36" s="707"/>
    </row>
    <row r="37" spans="2:5">
      <c r="B37" s="707"/>
      <c r="C37" s="707"/>
      <c r="D37" s="707"/>
      <c r="E37" s="707"/>
    </row>
    <row r="38" spans="2:5">
      <c r="B38" s="707"/>
      <c r="C38" s="707"/>
      <c r="D38" s="707"/>
      <c r="E38" s="707"/>
    </row>
    <row r="39" spans="2:5">
      <c r="B39" s="707"/>
      <c r="C39" s="707"/>
      <c r="D39" s="707"/>
      <c r="E39" s="707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39"/>
  <sheetViews>
    <sheetView workbookViewId="0"/>
  </sheetViews>
  <sheetFormatPr defaultColWidth="9.140625" defaultRowHeight="12.75"/>
  <cols>
    <col min="1" max="1" width="9.140625" style="679" customWidth="1"/>
    <col min="2" max="6" width="10.85546875" style="679" customWidth="1"/>
    <col min="7" max="7" width="10.140625" style="679" customWidth="1"/>
    <col min="8" max="12" width="9.140625" style="691" customWidth="1"/>
    <col min="13" max="13" width="10" style="691" customWidth="1"/>
    <col min="14" max="28" width="9.140625" style="691" customWidth="1"/>
    <col min="29" max="16384" width="9.140625" style="691"/>
  </cols>
  <sheetData>
    <row r="1" spans="1:22">
      <c r="A1" s="490" t="s">
        <v>140</v>
      </c>
      <c r="B1" s="689" t="str">
        <f>IF(Content!$E$1=1,B2,B3)</f>
        <v xml:space="preserve">Total hryvnya HH loans, % yoy
</v>
      </c>
      <c r="C1" s="689" t="str">
        <f>IF(Content!$E$1=1,C2,C3)</f>
        <v>Consumer loans, excl. purchase of motor vehicles</v>
      </c>
      <c r="D1" s="689" t="str">
        <f>IF(Content!$E$1=1,D2,D3)</f>
        <v>Loans for purchase of motor vehicles</v>
      </c>
      <c r="E1" s="689" t="str">
        <f>IF(Content!$E$1=1,E2,E3)</f>
        <v>Real estate loans*</v>
      </c>
      <c r="F1" s="689" t="str">
        <f>IF(Content!$E$1=1,F2,F3)</f>
        <v>Other</v>
      </c>
      <c r="G1" s="690"/>
      <c r="H1" s="689" t="str">
        <f>IF(Content!$E$1=1,H2,H3)</f>
        <v xml:space="preserve">Annual Change in HH Loans in Domestic Currency Breakdown by Type of Loans, pp
</v>
      </c>
    </row>
    <row r="2" spans="1:22" hidden="1">
      <c r="B2" s="668" t="s">
        <v>1902</v>
      </c>
      <c r="C2" s="668" t="s">
        <v>887</v>
      </c>
      <c r="D2" s="668" t="s">
        <v>888</v>
      </c>
      <c r="E2" s="668" t="s">
        <v>889</v>
      </c>
      <c r="F2" s="668" t="s">
        <v>890</v>
      </c>
      <c r="G2" s="708"/>
      <c r="H2" s="694" t="s">
        <v>1845</v>
      </c>
    </row>
    <row r="3" spans="1:22" ht="12.75" hidden="1" customHeight="1">
      <c r="B3" s="698" t="s">
        <v>1427</v>
      </c>
      <c r="C3" s="668" t="s">
        <v>891</v>
      </c>
      <c r="D3" s="668" t="s">
        <v>892</v>
      </c>
      <c r="E3" s="668" t="s">
        <v>893</v>
      </c>
      <c r="F3" s="668" t="s">
        <v>155</v>
      </c>
      <c r="G3" s="692"/>
      <c r="H3" s="693" t="s">
        <v>1428</v>
      </c>
      <c r="I3" s="709"/>
      <c r="J3" s="709"/>
      <c r="K3" s="709"/>
      <c r="L3" s="709"/>
      <c r="M3" s="709"/>
      <c r="N3" s="709"/>
      <c r="O3" s="709"/>
    </row>
    <row r="4" spans="1:22">
      <c r="A4" s="682" t="s">
        <v>184</v>
      </c>
      <c r="B4" s="695">
        <v>-14.1</v>
      </c>
      <c r="C4" s="695">
        <v>-10.3</v>
      </c>
      <c r="D4" s="695">
        <v>-2.1</v>
      </c>
      <c r="E4" s="695">
        <v>-0.9</v>
      </c>
      <c r="F4" s="695">
        <v>-0.7</v>
      </c>
      <c r="G4" s="684" t="str">
        <f>A4</f>
        <v>І.15</v>
      </c>
      <c r="R4" s="696"/>
      <c r="S4" s="696"/>
      <c r="T4" s="696"/>
      <c r="U4" s="696"/>
      <c r="V4" s="696"/>
    </row>
    <row r="5" spans="1:22">
      <c r="A5" s="682" t="s">
        <v>311</v>
      </c>
      <c r="B5" s="695">
        <v>-13.5</v>
      </c>
      <c r="C5" s="695">
        <v>-9.4</v>
      </c>
      <c r="D5" s="695">
        <v>-2.4</v>
      </c>
      <c r="E5" s="695">
        <v>-1.4</v>
      </c>
      <c r="F5" s="695">
        <v>-0.4</v>
      </c>
      <c r="G5" s="684"/>
      <c r="R5" s="696"/>
      <c r="S5" s="696"/>
      <c r="T5" s="696"/>
      <c r="U5" s="696"/>
      <c r="V5" s="696"/>
    </row>
    <row r="6" spans="1:22">
      <c r="A6" s="682" t="s">
        <v>41</v>
      </c>
      <c r="B6" s="695">
        <v>-29.1</v>
      </c>
      <c r="C6" s="695">
        <v>-24.8</v>
      </c>
      <c r="D6" s="695">
        <v>-2.2999999999999998</v>
      </c>
      <c r="E6" s="695">
        <v>-1.4</v>
      </c>
      <c r="F6" s="695">
        <v>-0.5</v>
      </c>
      <c r="G6" s="684" t="str">
        <f>A6</f>
        <v>III.15</v>
      </c>
      <c r="R6" s="696"/>
      <c r="S6" s="696"/>
      <c r="T6" s="696"/>
      <c r="U6" s="696"/>
      <c r="V6" s="696"/>
    </row>
    <row r="7" spans="1:22">
      <c r="A7" s="682" t="s">
        <v>42</v>
      </c>
      <c r="B7" s="695">
        <v>-27.3</v>
      </c>
      <c r="C7" s="695">
        <v>-24</v>
      </c>
      <c r="D7" s="695">
        <v>-2.5</v>
      </c>
      <c r="E7" s="695">
        <v>-0.3</v>
      </c>
      <c r="F7" s="695">
        <v>-0.6</v>
      </c>
      <c r="G7" s="684"/>
      <c r="R7" s="696"/>
      <c r="S7" s="696"/>
      <c r="T7" s="696"/>
      <c r="U7" s="696"/>
      <c r="V7" s="696"/>
    </row>
    <row r="8" spans="1:22">
      <c r="A8" s="682" t="s">
        <v>185</v>
      </c>
      <c r="B8" s="695">
        <v>-25.8</v>
      </c>
      <c r="C8" s="695">
        <v>-22.9</v>
      </c>
      <c r="D8" s="695">
        <v>-1.8</v>
      </c>
      <c r="E8" s="695">
        <v>-0.8</v>
      </c>
      <c r="F8" s="695">
        <v>-0.4</v>
      </c>
      <c r="G8" s="684" t="str">
        <f>A8</f>
        <v>І.16</v>
      </c>
      <c r="R8" s="696"/>
      <c r="S8" s="696"/>
      <c r="T8" s="696"/>
      <c r="U8" s="696"/>
      <c r="V8" s="696"/>
    </row>
    <row r="9" spans="1:22">
      <c r="A9" s="682" t="s">
        <v>312</v>
      </c>
      <c r="B9" s="695">
        <v>-24.3</v>
      </c>
      <c r="C9" s="695">
        <v>-22.5</v>
      </c>
      <c r="D9" s="695">
        <v>-1.1000000000000001</v>
      </c>
      <c r="E9" s="695">
        <v>-0.1</v>
      </c>
      <c r="F9" s="695">
        <v>-0.6</v>
      </c>
      <c r="G9" s="684"/>
      <c r="R9" s="696"/>
      <c r="S9" s="696"/>
      <c r="T9" s="696"/>
      <c r="U9" s="696"/>
      <c r="V9" s="696"/>
    </row>
    <row r="10" spans="1:22">
      <c r="A10" s="682" t="s">
        <v>45</v>
      </c>
      <c r="B10" s="695">
        <v>-6.5</v>
      </c>
      <c r="C10" s="695">
        <v>-4.3</v>
      </c>
      <c r="D10" s="695">
        <v>-0.7</v>
      </c>
      <c r="E10" s="695">
        <v>-1.1000000000000001</v>
      </c>
      <c r="F10" s="695">
        <v>-0.4</v>
      </c>
      <c r="G10" s="684" t="str">
        <f>A10</f>
        <v>III.16</v>
      </c>
      <c r="R10" s="696"/>
      <c r="S10" s="696"/>
      <c r="T10" s="696"/>
      <c r="U10" s="696"/>
      <c r="V10" s="696"/>
    </row>
    <row r="11" spans="1:22">
      <c r="A11" s="682" t="s">
        <v>46</v>
      </c>
      <c r="B11" s="695">
        <v>-4.2</v>
      </c>
      <c r="C11" s="695">
        <v>-2.8</v>
      </c>
      <c r="D11" s="695">
        <v>0.5</v>
      </c>
      <c r="E11" s="695">
        <v>-1.6</v>
      </c>
      <c r="F11" s="695">
        <v>-0.3</v>
      </c>
      <c r="G11" s="684"/>
      <c r="R11" s="696"/>
      <c r="S11" s="696"/>
      <c r="T11" s="696"/>
      <c r="U11" s="696"/>
      <c r="V11" s="696"/>
    </row>
    <row r="12" spans="1:22">
      <c r="A12" s="682" t="s">
        <v>187</v>
      </c>
      <c r="B12" s="695">
        <v>0.7</v>
      </c>
      <c r="C12" s="695">
        <v>2.5</v>
      </c>
      <c r="D12" s="695">
        <v>0.7</v>
      </c>
      <c r="E12" s="695">
        <v>-2</v>
      </c>
      <c r="F12" s="695">
        <v>-0.4</v>
      </c>
      <c r="G12" s="684" t="str">
        <f>A12</f>
        <v>І.17</v>
      </c>
      <c r="R12" s="696"/>
      <c r="S12" s="696"/>
      <c r="T12" s="696"/>
      <c r="U12" s="696"/>
      <c r="V12" s="696"/>
    </row>
    <row r="13" spans="1:22">
      <c r="A13" s="682" t="s">
        <v>313</v>
      </c>
      <c r="B13" s="695">
        <v>8.4</v>
      </c>
      <c r="C13" s="695">
        <v>9</v>
      </c>
      <c r="D13" s="695">
        <v>1.5</v>
      </c>
      <c r="E13" s="695">
        <v>-2.1</v>
      </c>
      <c r="F13" s="695">
        <v>0.1</v>
      </c>
      <c r="G13" s="684"/>
      <c r="R13" s="696"/>
      <c r="S13" s="696"/>
      <c r="T13" s="696"/>
      <c r="U13" s="696"/>
      <c r="V13" s="696"/>
    </row>
    <row r="14" spans="1:22">
      <c r="A14" s="682" t="s">
        <v>49</v>
      </c>
      <c r="B14" s="695">
        <v>19.600000000000001</v>
      </c>
      <c r="C14" s="695">
        <v>17.3</v>
      </c>
      <c r="D14" s="695">
        <v>2.1</v>
      </c>
      <c r="E14" s="695">
        <v>-0.4</v>
      </c>
      <c r="F14" s="695">
        <v>0.6</v>
      </c>
      <c r="G14" s="684" t="str">
        <f>A14</f>
        <v>III.17</v>
      </c>
      <c r="R14" s="696"/>
      <c r="S14" s="696"/>
      <c r="T14" s="696"/>
      <c r="U14" s="696"/>
      <c r="V14" s="696"/>
    </row>
    <row r="15" spans="1:22">
      <c r="A15" s="682" t="s">
        <v>50</v>
      </c>
      <c r="B15" s="695">
        <v>38.6</v>
      </c>
      <c r="C15" s="695">
        <v>34.6</v>
      </c>
      <c r="D15" s="695">
        <v>2.6</v>
      </c>
      <c r="E15" s="695">
        <v>-0.1</v>
      </c>
      <c r="F15" s="695">
        <v>1.4</v>
      </c>
      <c r="G15" s="684"/>
      <c r="R15" s="696"/>
      <c r="S15" s="696"/>
      <c r="T15" s="696"/>
      <c r="U15" s="696"/>
      <c r="V15" s="696"/>
    </row>
    <row r="16" spans="1:22">
      <c r="A16" s="682" t="s">
        <v>170</v>
      </c>
      <c r="B16" s="695">
        <v>42.8</v>
      </c>
      <c r="C16" s="695">
        <v>37.299999999999997</v>
      </c>
      <c r="D16" s="695">
        <v>3</v>
      </c>
      <c r="E16" s="695">
        <v>0.4</v>
      </c>
      <c r="F16" s="695">
        <v>2.1</v>
      </c>
      <c r="G16" s="684" t="str">
        <f>A16</f>
        <v>І.18</v>
      </c>
      <c r="R16" s="696"/>
      <c r="S16" s="696"/>
      <c r="T16" s="696"/>
      <c r="U16" s="696"/>
      <c r="V16" s="696"/>
    </row>
    <row r="17" spans="1:22">
      <c r="A17" s="682" t="s">
        <v>192</v>
      </c>
      <c r="B17" s="695">
        <v>44.4</v>
      </c>
      <c r="C17" s="695">
        <v>38.799999999999997</v>
      </c>
      <c r="D17" s="695">
        <v>3.2</v>
      </c>
      <c r="E17" s="695">
        <v>0.5</v>
      </c>
      <c r="F17" s="695">
        <v>1.9</v>
      </c>
      <c r="G17" s="684"/>
      <c r="R17" s="696"/>
      <c r="S17" s="696"/>
      <c r="T17" s="696"/>
      <c r="U17" s="696"/>
      <c r="V17" s="696"/>
    </row>
    <row r="18" spans="1:22">
      <c r="A18" s="682" t="s">
        <v>324</v>
      </c>
      <c r="B18" s="695">
        <v>43.9</v>
      </c>
      <c r="C18" s="695">
        <v>38</v>
      </c>
      <c r="D18" s="695">
        <v>3.3</v>
      </c>
      <c r="E18" s="695">
        <v>0.8</v>
      </c>
      <c r="F18" s="695">
        <v>1.8</v>
      </c>
      <c r="G18" s="684" t="str">
        <f>A18</f>
        <v>ІІІ.18</v>
      </c>
      <c r="R18" s="696"/>
      <c r="S18" s="696"/>
      <c r="T18" s="696"/>
      <c r="U18" s="696"/>
      <c r="V18" s="696"/>
    </row>
    <row r="19" spans="1:22">
      <c r="A19" s="682" t="s">
        <v>336</v>
      </c>
      <c r="B19" s="695">
        <v>31.7</v>
      </c>
      <c r="C19" s="695">
        <v>27.5</v>
      </c>
      <c r="D19" s="695">
        <v>2.6</v>
      </c>
      <c r="E19" s="695">
        <v>0.4</v>
      </c>
      <c r="F19" s="695">
        <v>1.2</v>
      </c>
      <c r="G19" s="684"/>
      <c r="H19" s="689" t="str">
        <f>IF(Content!$E$1=1,H21,H22)</f>
        <v xml:space="preserve">* Includes loans for purchase, development or reconstruction of real estate. 
</v>
      </c>
      <c r="R19" s="696"/>
      <c r="S19" s="696"/>
      <c r="T19" s="696"/>
      <c r="U19" s="696"/>
      <c r="V19" s="696"/>
    </row>
    <row r="20" spans="1:22">
      <c r="A20" s="682" t="s">
        <v>337</v>
      </c>
      <c r="B20" s="695">
        <v>28.7</v>
      </c>
      <c r="C20" s="695">
        <v>25</v>
      </c>
      <c r="D20" s="695">
        <v>2.4</v>
      </c>
      <c r="E20" s="695">
        <v>0.4</v>
      </c>
      <c r="F20" s="695">
        <v>0.9</v>
      </c>
      <c r="G20" s="630" t="str">
        <f>A20</f>
        <v>І.19</v>
      </c>
      <c r="H20" s="689" t="str">
        <f>IF(Content!$E$1=1,H23,H24)</f>
        <v>Source: NBU.</v>
      </c>
      <c r="R20" s="696"/>
      <c r="S20" s="696"/>
      <c r="T20" s="696"/>
      <c r="U20" s="696"/>
      <c r="V20" s="696"/>
    </row>
    <row r="21" spans="1:22">
      <c r="B21" s="686"/>
      <c r="C21" s="686"/>
      <c r="D21" s="686"/>
      <c r="E21" s="686"/>
      <c r="F21" s="686"/>
      <c r="H21" s="694" t="s">
        <v>894</v>
      </c>
      <c r="L21" s="710"/>
      <c r="R21" s="696"/>
      <c r="S21" s="696"/>
      <c r="T21" s="696"/>
      <c r="U21" s="696"/>
      <c r="V21" s="696"/>
    </row>
    <row r="22" spans="1:22">
      <c r="B22" s="686"/>
      <c r="C22" s="686"/>
      <c r="D22" s="686"/>
      <c r="E22" s="686"/>
      <c r="F22" s="686"/>
      <c r="H22" s="694" t="s">
        <v>1429</v>
      </c>
      <c r="L22" s="710"/>
      <c r="R22" s="696"/>
      <c r="S22" s="696"/>
      <c r="T22" s="696"/>
      <c r="U22" s="696"/>
      <c r="V22" s="696"/>
    </row>
    <row r="23" spans="1:22">
      <c r="B23" s="686"/>
      <c r="C23" s="686"/>
      <c r="D23" s="686"/>
      <c r="E23" s="686"/>
      <c r="F23" s="686"/>
      <c r="H23" s="694" t="s">
        <v>84</v>
      </c>
      <c r="L23" s="710"/>
      <c r="R23" s="696"/>
      <c r="S23" s="696"/>
      <c r="T23" s="696"/>
      <c r="U23" s="696"/>
      <c r="V23" s="696"/>
    </row>
    <row r="24" spans="1:22">
      <c r="B24" s="686"/>
      <c r="C24" s="686"/>
      <c r="D24" s="686"/>
      <c r="E24" s="686"/>
      <c r="F24" s="686"/>
      <c r="H24" s="694" t="s">
        <v>85</v>
      </c>
      <c r="L24" s="710"/>
    </row>
    <row r="25" spans="1:22">
      <c r="B25" s="686"/>
      <c r="C25" s="686"/>
      <c r="D25" s="686"/>
      <c r="E25" s="686"/>
      <c r="F25" s="686"/>
      <c r="L25" s="710"/>
    </row>
    <row r="26" spans="1:22">
      <c r="B26" s="686"/>
      <c r="C26" s="686"/>
      <c r="D26" s="686"/>
      <c r="E26" s="686"/>
      <c r="F26" s="686"/>
      <c r="L26" s="710"/>
    </row>
    <row r="27" spans="1:22">
      <c r="B27" s="686"/>
      <c r="C27" s="686"/>
      <c r="D27" s="686"/>
      <c r="E27" s="686"/>
      <c r="F27" s="686"/>
      <c r="L27" s="710"/>
    </row>
    <row r="28" spans="1:22">
      <c r="B28" s="686"/>
      <c r="C28" s="686"/>
      <c r="D28" s="686"/>
      <c r="E28" s="686"/>
      <c r="F28" s="686"/>
      <c r="L28" s="710"/>
    </row>
    <row r="29" spans="1:22">
      <c r="B29" s="686"/>
      <c r="C29" s="686"/>
      <c r="D29" s="686"/>
      <c r="E29" s="686"/>
      <c r="F29" s="686"/>
      <c r="L29" s="710"/>
    </row>
    <row r="30" spans="1:22">
      <c r="B30" s="686"/>
      <c r="C30" s="686"/>
      <c r="D30" s="686"/>
      <c r="E30" s="686"/>
      <c r="F30" s="686"/>
      <c r="L30" s="710"/>
    </row>
    <row r="31" spans="1:22">
      <c r="B31" s="686"/>
      <c r="C31" s="686"/>
      <c r="D31" s="686"/>
      <c r="E31" s="686"/>
      <c r="F31" s="686"/>
      <c r="L31" s="710"/>
    </row>
    <row r="32" spans="1:22">
      <c r="B32" s="686"/>
      <c r="C32" s="686"/>
      <c r="D32" s="686"/>
      <c r="E32" s="686"/>
      <c r="F32" s="686"/>
    </row>
    <row r="33" spans="2:6">
      <c r="B33" s="686"/>
      <c r="C33" s="686"/>
      <c r="D33" s="686"/>
      <c r="E33" s="686"/>
      <c r="F33" s="686"/>
    </row>
    <row r="34" spans="2:6">
      <c r="B34" s="686"/>
      <c r="C34" s="686"/>
      <c r="D34" s="686"/>
      <c r="E34" s="686"/>
      <c r="F34" s="686"/>
    </row>
    <row r="35" spans="2:6">
      <c r="B35" s="686"/>
      <c r="C35" s="686"/>
      <c r="D35" s="686"/>
      <c r="E35" s="686"/>
      <c r="F35" s="686"/>
    </row>
    <row r="36" spans="2:6">
      <c r="B36" s="686"/>
      <c r="C36" s="686"/>
      <c r="D36" s="686"/>
      <c r="E36" s="686"/>
      <c r="F36" s="686"/>
    </row>
    <row r="37" spans="2:6">
      <c r="B37" s="686"/>
      <c r="C37" s="686"/>
      <c r="D37" s="686"/>
      <c r="E37" s="686"/>
      <c r="F37" s="686"/>
    </row>
    <row r="38" spans="2:6">
      <c r="B38" s="686"/>
      <c r="C38" s="686"/>
      <c r="D38" s="686"/>
      <c r="E38" s="686"/>
      <c r="F38" s="686"/>
    </row>
    <row r="39" spans="2:6">
      <c r="B39" s="686"/>
      <c r="C39" s="686"/>
      <c r="D39" s="686"/>
      <c r="E39" s="686"/>
      <c r="F39" s="686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39"/>
  <sheetViews>
    <sheetView workbookViewId="0"/>
  </sheetViews>
  <sheetFormatPr defaultColWidth="9.140625" defaultRowHeight="12.75"/>
  <cols>
    <col min="1" max="1" width="9.140625" style="713" customWidth="1"/>
    <col min="2" max="4" width="9.85546875" style="724" customWidth="1"/>
    <col min="5" max="5" width="9.140625" style="724"/>
    <col min="6" max="16384" width="9.140625" style="712"/>
  </cols>
  <sheetData>
    <row r="1" spans="1:19">
      <c r="A1" s="490" t="s">
        <v>140</v>
      </c>
      <c r="B1" s="689" t="str">
        <f>IF(Content!$E$1=1,B2,B3)</f>
        <v>Gross</v>
      </c>
      <c r="C1" s="689" t="str">
        <f>IF(Content!$E$1=1,C2,C3)</f>
        <v>Net to non-default borrowers*</v>
      </c>
      <c r="D1" s="689" t="str">
        <f>IF(Content!$E$1=1,D2,D3)</f>
        <v>Net excluding Privatbank**</v>
      </c>
      <c r="E1" s="711"/>
      <c r="F1" s="689" t="str">
        <f>IF(Content!$E$1=1,F2,F3)</f>
        <v xml:space="preserve">NFC Loans in Domestic Currency, IV.2014=100
</v>
      </c>
    </row>
    <row r="2" spans="1:19" ht="12" hidden="1" customHeight="1">
      <c r="B2" s="668" t="s">
        <v>1430</v>
      </c>
      <c r="C2" s="668" t="s">
        <v>1431</v>
      </c>
      <c r="D2" s="668" t="s">
        <v>1432</v>
      </c>
      <c r="E2" s="714"/>
      <c r="F2" s="715" t="s">
        <v>1456</v>
      </c>
    </row>
    <row r="3" spans="1:19" ht="12" hidden="1" customHeight="1">
      <c r="B3" s="668" t="s">
        <v>1433</v>
      </c>
      <c r="C3" s="668" t="s">
        <v>1434</v>
      </c>
      <c r="D3" s="668" t="s">
        <v>1435</v>
      </c>
      <c r="E3" s="714"/>
      <c r="F3" s="715" t="s">
        <v>1457</v>
      </c>
    </row>
    <row r="4" spans="1:19">
      <c r="A4" s="682" t="s">
        <v>184</v>
      </c>
      <c r="B4" s="716">
        <v>94.6</v>
      </c>
      <c r="C4" s="716">
        <v>99.8</v>
      </c>
      <c r="D4" s="716">
        <v>100.5</v>
      </c>
      <c r="E4" s="684" t="str">
        <f>A4</f>
        <v>І.15</v>
      </c>
      <c r="L4" s="717"/>
      <c r="M4" s="717"/>
      <c r="N4" s="717"/>
      <c r="O4" s="717"/>
      <c r="P4" s="717"/>
      <c r="Q4" s="717"/>
      <c r="R4" s="717"/>
      <c r="S4" s="717"/>
    </row>
    <row r="5" spans="1:19">
      <c r="A5" s="682" t="s">
        <v>311</v>
      </c>
      <c r="B5" s="716">
        <v>89.7</v>
      </c>
      <c r="C5" s="716">
        <v>96.8</v>
      </c>
      <c r="D5" s="716">
        <v>98.4</v>
      </c>
      <c r="E5" s="684"/>
      <c r="L5" s="717"/>
      <c r="M5" s="717"/>
      <c r="N5" s="717"/>
      <c r="O5" s="717"/>
      <c r="P5" s="717"/>
      <c r="Q5" s="717"/>
      <c r="R5" s="717"/>
    </row>
    <row r="6" spans="1:19">
      <c r="A6" s="682" t="s">
        <v>41</v>
      </c>
      <c r="B6" s="716">
        <v>88.1</v>
      </c>
      <c r="C6" s="716">
        <v>102.8</v>
      </c>
      <c r="D6" s="716">
        <v>103.7</v>
      </c>
      <c r="E6" s="684" t="str">
        <f>A6</f>
        <v>III.15</v>
      </c>
      <c r="L6" s="717"/>
      <c r="M6" s="717"/>
      <c r="N6" s="717"/>
      <c r="O6" s="717"/>
      <c r="P6" s="717"/>
      <c r="Q6" s="717"/>
      <c r="R6" s="717"/>
    </row>
    <row r="7" spans="1:19">
      <c r="A7" s="682" t="s">
        <v>42</v>
      </c>
      <c r="B7" s="716">
        <v>82</v>
      </c>
      <c r="C7" s="716">
        <v>107.2</v>
      </c>
      <c r="D7" s="716">
        <v>101.7</v>
      </c>
      <c r="E7" s="684"/>
      <c r="L7" s="717"/>
      <c r="M7" s="717"/>
      <c r="N7" s="717"/>
      <c r="O7" s="717"/>
      <c r="P7" s="717"/>
      <c r="Q7" s="717"/>
      <c r="R7" s="717"/>
    </row>
    <row r="8" spans="1:19">
      <c r="A8" s="682" t="s">
        <v>185</v>
      </c>
      <c r="B8" s="716">
        <v>82</v>
      </c>
      <c r="C8" s="716">
        <v>111.8</v>
      </c>
      <c r="D8" s="716">
        <v>105.8</v>
      </c>
      <c r="E8" s="684" t="str">
        <f>A8</f>
        <v>І.16</v>
      </c>
      <c r="L8" s="717"/>
      <c r="M8" s="717"/>
      <c r="N8" s="717"/>
      <c r="O8" s="717"/>
      <c r="P8" s="717"/>
      <c r="Q8" s="717"/>
      <c r="R8" s="717"/>
    </row>
    <row r="9" spans="1:19">
      <c r="A9" s="682" t="s">
        <v>312</v>
      </c>
      <c r="B9" s="716">
        <v>81</v>
      </c>
      <c r="C9" s="716">
        <v>110.4</v>
      </c>
      <c r="D9" s="716">
        <v>106</v>
      </c>
      <c r="E9" s="684"/>
      <c r="L9" s="717"/>
      <c r="M9" s="717"/>
      <c r="N9" s="717"/>
      <c r="O9" s="717"/>
      <c r="P9" s="717"/>
      <c r="Q9" s="717"/>
      <c r="R9" s="717"/>
    </row>
    <row r="10" spans="1:19">
      <c r="A10" s="682" t="s">
        <v>45</v>
      </c>
      <c r="B10" s="716">
        <v>89.3</v>
      </c>
      <c r="C10" s="716">
        <v>116.3</v>
      </c>
      <c r="D10" s="716">
        <v>112.4</v>
      </c>
      <c r="E10" s="684" t="str">
        <f>A10</f>
        <v>III.16</v>
      </c>
      <c r="L10" s="717"/>
      <c r="M10" s="717"/>
      <c r="N10" s="717"/>
      <c r="O10" s="717"/>
      <c r="P10" s="717"/>
      <c r="Q10" s="717"/>
      <c r="R10" s="717"/>
    </row>
    <row r="11" spans="1:19">
      <c r="A11" s="682" t="s">
        <v>46</v>
      </c>
      <c r="B11" s="716">
        <v>101.1</v>
      </c>
      <c r="C11" s="716">
        <v>117.3</v>
      </c>
      <c r="D11" s="716">
        <v>114.5</v>
      </c>
      <c r="E11" s="684"/>
      <c r="L11" s="717"/>
      <c r="M11" s="717"/>
      <c r="N11" s="717"/>
      <c r="O11" s="717"/>
      <c r="P11" s="717"/>
      <c r="Q11" s="717"/>
      <c r="R11" s="717"/>
    </row>
    <row r="12" spans="1:19">
      <c r="A12" s="682" t="s">
        <v>187</v>
      </c>
      <c r="B12" s="716">
        <v>101.1</v>
      </c>
      <c r="C12" s="716">
        <v>120.9</v>
      </c>
      <c r="D12" s="716">
        <v>115.2</v>
      </c>
      <c r="E12" s="684" t="str">
        <f>A12</f>
        <v>І.17</v>
      </c>
      <c r="L12" s="717"/>
      <c r="M12" s="717"/>
      <c r="N12" s="717"/>
      <c r="O12" s="717"/>
      <c r="P12" s="717"/>
      <c r="Q12" s="717"/>
      <c r="R12" s="717"/>
    </row>
    <row r="13" spans="1:19">
      <c r="A13" s="682" t="s">
        <v>313</v>
      </c>
      <c r="B13" s="716">
        <v>102.8</v>
      </c>
      <c r="C13" s="716">
        <v>123.6</v>
      </c>
      <c r="D13" s="716">
        <v>118.4</v>
      </c>
      <c r="E13" s="684"/>
      <c r="L13" s="717"/>
      <c r="M13" s="717"/>
      <c r="N13" s="717"/>
      <c r="O13" s="717"/>
      <c r="P13" s="717"/>
      <c r="Q13" s="717"/>
      <c r="R13" s="717"/>
    </row>
    <row r="14" spans="1:19">
      <c r="A14" s="682" t="s">
        <v>49</v>
      </c>
      <c r="B14" s="716">
        <v>107.2</v>
      </c>
      <c r="C14" s="716">
        <v>143</v>
      </c>
      <c r="D14" s="716">
        <v>129.4</v>
      </c>
      <c r="E14" s="684" t="str">
        <f>A14</f>
        <v>III.17</v>
      </c>
      <c r="L14" s="717"/>
      <c r="M14" s="717"/>
      <c r="N14" s="717"/>
      <c r="O14" s="717"/>
      <c r="P14" s="717"/>
      <c r="Q14" s="717"/>
      <c r="R14" s="717"/>
    </row>
    <row r="15" spans="1:19">
      <c r="A15" s="682" t="s">
        <v>50</v>
      </c>
      <c r="B15" s="716">
        <v>110.2</v>
      </c>
      <c r="C15" s="716">
        <v>144.1</v>
      </c>
      <c r="D15" s="716">
        <v>131.30000000000001</v>
      </c>
      <c r="E15" s="684"/>
      <c r="L15" s="717"/>
      <c r="M15" s="717"/>
      <c r="N15" s="717"/>
      <c r="O15" s="717"/>
      <c r="P15" s="717"/>
      <c r="Q15" s="717"/>
      <c r="R15" s="717"/>
    </row>
    <row r="16" spans="1:19">
      <c r="A16" s="682" t="s">
        <v>170</v>
      </c>
      <c r="B16" s="716">
        <v>111.5</v>
      </c>
      <c r="C16" s="716">
        <v>151.69999999999999</v>
      </c>
      <c r="D16" s="716">
        <v>128.80000000000001</v>
      </c>
      <c r="E16" s="684" t="str">
        <f>A16</f>
        <v>І.18</v>
      </c>
      <c r="L16" s="717"/>
      <c r="M16" s="717"/>
      <c r="N16" s="717"/>
      <c r="O16" s="717"/>
      <c r="P16" s="717"/>
      <c r="Q16" s="717"/>
      <c r="R16" s="717"/>
    </row>
    <row r="17" spans="1:18">
      <c r="A17" s="682" t="s">
        <v>192</v>
      </c>
      <c r="B17" s="716">
        <v>110.2</v>
      </c>
      <c r="C17" s="716">
        <v>161.69999999999999</v>
      </c>
      <c r="D17" s="716">
        <v>126.8</v>
      </c>
      <c r="E17" s="684"/>
      <c r="L17" s="717"/>
      <c r="M17" s="717"/>
      <c r="N17" s="717"/>
      <c r="O17" s="717"/>
      <c r="P17" s="717"/>
      <c r="Q17" s="717"/>
      <c r="R17" s="717"/>
    </row>
    <row r="18" spans="1:18">
      <c r="A18" s="682" t="s">
        <v>53</v>
      </c>
      <c r="B18" s="716">
        <v>114.6</v>
      </c>
      <c r="C18" s="716">
        <v>179.8</v>
      </c>
      <c r="D18" s="716">
        <v>137.30000000000001</v>
      </c>
      <c r="E18" s="684" t="str">
        <f>A18</f>
        <v>III.18</v>
      </c>
      <c r="F18" s="689" t="str">
        <f>IF(Content!$E$1=1,F21,F22)</f>
        <v>* Loans over UAH 2 mn to businesses that have not defaulted since 2014.</v>
      </c>
      <c r="L18" s="717"/>
      <c r="M18" s="717"/>
      <c r="N18" s="717"/>
      <c r="O18" s="717"/>
      <c r="P18" s="717"/>
      <c r="Q18" s="717"/>
      <c r="R18" s="717"/>
    </row>
    <row r="19" spans="1:18">
      <c r="A19" s="682" t="s">
        <v>336</v>
      </c>
      <c r="B19" s="716">
        <v>112.4</v>
      </c>
      <c r="C19" s="716">
        <v>179.8</v>
      </c>
      <c r="D19" s="716">
        <v>139.80000000000001</v>
      </c>
      <c r="E19" s="684"/>
      <c r="F19" s="689" t="str">
        <f>IF(Content!$E$1=1,F23,F24)</f>
        <v>** PrivatBank is excluded from the calculation of net loans due to the significant formation of reserves after nationalization.</v>
      </c>
      <c r="L19" s="717"/>
      <c r="M19" s="717"/>
      <c r="N19" s="717"/>
      <c r="O19" s="717"/>
      <c r="P19" s="717"/>
      <c r="Q19" s="717"/>
      <c r="R19" s="717"/>
    </row>
    <row r="20" spans="1:18">
      <c r="A20" s="682" t="s">
        <v>337</v>
      </c>
      <c r="B20" s="716">
        <v>109.8</v>
      </c>
      <c r="C20" s="716">
        <v>176.8</v>
      </c>
      <c r="D20" s="716">
        <v>132.5</v>
      </c>
      <c r="E20" s="630" t="str">
        <f>A20</f>
        <v>І.19</v>
      </c>
      <c r="F20" s="712" t="str">
        <f>IF(Content!$E$1=1,F25,F26)</f>
        <v>Source: NBU.</v>
      </c>
      <c r="Q20" s="717"/>
      <c r="R20" s="717"/>
    </row>
    <row r="21" spans="1:18" s="720" customFormat="1">
      <c r="A21" s="718"/>
      <c r="B21" s="668"/>
      <c r="C21" s="668"/>
      <c r="D21" s="668"/>
      <c r="E21" s="714"/>
      <c r="F21" s="719" t="s">
        <v>1436</v>
      </c>
    </row>
    <row r="22" spans="1:18" s="720" customFormat="1">
      <c r="A22" s="718"/>
      <c r="B22" s="668"/>
      <c r="C22" s="668"/>
      <c r="D22" s="668"/>
      <c r="E22" s="714"/>
      <c r="F22" s="719" t="s">
        <v>1437</v>
      </c>
    </row>
    <row r="23" spans="1:18" s="720" customFormat="1">
      <c r="A23" s="718"/>
      <c r="B23" s="668"/>
      <c r="C23" s="668"/>
      <c r="D23" s="668"/>
      <c r="E23" s="714"/>
      <c r="F23" s="719" t="s">
        <v>1438</v>
      </c>
    </row>
    <row r="24" spans="1:18" s="720" customFormat="1">
      <c r="A24" s="718"/>
      <c r="B24" s="668"/>
      <c r="C24" s="668"/>
      <c r="D24" s="668"/>
      <c r="E24" s="714"/>
      <c r="F24" s="719" t="s">
        <v>1439</v>
      </c>
    </row>
    <row r="25" spans="1:18" s="720" customFormat="1">
      <c r="A25" s="718"/>
      <c r="B25" s="668"/>
      <c r="C25" s="668"/>
      <c r="D25" s="668"/>
      <c r="E25" s="714"/>
      <c r="F25" s="719" t="s">
        <v>84</v>
      </c>
    </row>
    <row r="26" spans="1:18" s="720" customFormat="1">
      <c r="A26" s="718"/>
      <c r="B26" s="668"/>
      <c r="C26" s="668"/>
      <c r="D26" s="668"/>
      <c r="E26" s="714"/>
      <c r="F26" s="719" t="s">
        <v>85</v>
      </c>
    </row>
    <row r="27" spans="1:18" s="720" customFormat="1">
      <c r="A27" s="718"/>
      <c r="B27" s="721"/>
      <c r="C27" s="721"/>
      <c r="D27" s="721"/>
      <c r="E27" s="714"/>
      <c r="F27" s="722"/>
      <c r="G27" s="722"/>
      <c r="H27" s="722"/>
      <c r="I27" s="722"/>
      <c r="J27" s="722"/>
      <c r="K27" s="722"/>
      <c r="L27" s="722"/>
      <c r="M27" s="722"/>
      <c r="N27" s="722"/>
    </row>
    <row r="28" spans="1:18">
      <c r="B28" s="723"/>
      <c r="C28" s="723"/>
      <c r="D28" s="723"/>
    </row>
    <row r="29" spans="1:18">
      <c r="B29" s="723"/>
      <c r="C29" s="723"/>
      <c r="D29" s="723"/>
    </row>
    <row r="30" spans="1:18" ht="12" customHeight="1">
      <c r="B30" s="723"/>
      <c r="C30" s="723"/>
      <c r="D30" s="723"/>
    </row>
    <row r="31" spans="1:18">
      <c r="B31" s="723"/>
      <c r="C31" s="723"/>
      <c r="D31" s="723"/>
    </row>
    <row r="32" spans="1:18">
      <c r="B32" s="723"/>
      <c r="C32" s="723"/>
      <c r="D32" s="723"/>
    </row>
    <row r="33" spans="2:4">
      <c r="B33" s="723"/>
      <c r="C33" s="723"/>
      <c r="D33" s="723"/>
    </row>
    <row r="34" spans="2:4">
      <c r="B34" s="723"/>
      <c r="C34" s="723"/>
      <c r="D34" s="723"/>
    </row>
    <row r="35" spans="2:4">
      <c r="B35" s="723"/>
      <c r="C35" s="723"/>
      <c r="D35" s="723"/>
    </row>
    <row r="36" spans="2:4">
      <c r="B36" s="723"/>
      <c r="C36" s="723"/>
      <c r="D36" s="723"/>
    </row>
    <row r="37" spans="2:4">
      <c r="B37" s="723"/>
      <c r="C37" s="723"/>
      <c r="D37" s="723"/>
    </row>
    <row r="38" spans="2:4">
      <c r="B38" s="723"/>
      <c r="C38" s="723"/>
      <c r="D38" s="723"/>
    </row>
    <row r="39" spans="2:4">
      <c r="B39" s="723"/>
      <c r="C39" s="723"/>
      <c r="D39" s="7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333"/>
  <sheetViews>
    <sheetView zoomScaleNormal="100" workbookViewId="0"/>
  </sheetViews>
  <sheetFormatPr defaultColWidth="10.140625" defaultRowHeight="12.75"/>
  <cols>
    <col min="1" max="1" width="10.5703125" style="679" customWidth="1"/>
    <col min="2" max="10" width="9.140625" style="679" customWidth="1"/>
    <col min="11" max="16384" width="10.140625" style="679"/>
  </cols>
  <sheetData>
    <row r="1" spans="1:16">
      <c r="A1" s="490" t="s">
        <v>140</v>
      </c>
      <c r="B1" s="689" t="str">
        <f>IF(Content!$E$1=1,B2,B3)</f>
        <v>Monthly volatility of UAH/USD, % pa (RHS)</v>
      </c>
      <c r="C1" s="689" t="str">
        <f>IF(Content!$E$1=1,C2,C3)</f>
        <v xml:space="preserve">Net FX interventions, USD mn </v>
      </c>
      <c r="D1" s="689" t="str">
        <f>IF(Content!$E$1=1,D2,D3)</f>
        <v>FX purchase for reserves accumulation, USD mn</v>
      </c>
      <c r="E1" s="689" t="str">
        <f>IF(Content!$E$1=1,E2,E3)</f>
        <v>New FX regulation comes into effect</v>
      </c>
      <c r="F1" s="689"/>
      <c r="G1" s="689" t="str">
        <f>IF(Content!$E$1=1,G2,G3)</f>
        <v>NBU's FX Interventions and Volatility of Exchange Rate</v>
      </c>
      <c r="H1" s="689"/>
      <c r="I1" s="620"/>
      <c r="J1" s="620"/>
      <c r="L1" s="464"/>
    </row>
    <row r="2" spans="1:16" ht="14.25" hidden="1" customHeight="1">
      <c r="B2" s="725" t="s">
        <v>1440</v>
      </c>
      <c r="C2" s="725" t="s">
        <v>1441</v>
      </c>
      <c r="D2" s="725" t="s">
        <v>1811</v>
      </c>
      <c r="E2" s="725" t="s">
        <v>1442</v>
      </c>
      <c r="F2" s="668"/>
      <c r="G2" s="726" t="s">
        <v>1844</v>
      </c>
      <c r="H2" s="668"/>
      <c r="I2" s="668"/>
      <c r="J2" s="668"/>
      <c r="K2" s="680"/>
      <c r="L2" s="681"/>
      <c r="N2" s="464"/>
      <c r="O2" s="464"/>
      <c r="P2" s="464"/>
    </row>
    <row r="3" spans="1:16" hidden="1">
      <c r="B3" s="725" t="s">
        <v>1443</v>
      </c>
      <c r="C3" s="725" t="s">
        <v>1444</v>
      </c>
      <c r="D3" s="725" t="s">
        <v>1812</v>
      </c>
      <c r="E3" s="725" t="s">
        <v>1445</v>
      </c>
      <c r="F3" s="668"/>
      <c r="G3" s="726" t="s">
        <v>1446</v>
      </c>
      <c r="H3" s="668"/>
      <c r="I3" s="668"/>
      <c r="J3" s="668"/>
      <c r="K3" s="680"/>
      <c r="L3" s="681"/>
    </row>
    <row r="4" spans="1:16">
      <c r="A4" s="727">
        <v>43102</v>
      </c>
      <c r="B4" s="728">
        <v>5.3</v>
      </c>
      <c r="C4" s="728">
        <v>0</v>
      </c>
      <c r="D4" s="729"/>
      <c r="E4" s="729"/>
    </row>
    <row r="5" spans="1:16">
      <c r="A5" s="727">
        <v>43103</v>
      </c>
      <c r="B5" s="728">
        <v>5</v>
      </c>
      <c r="C5" s="728">
        <v>40</v>
      </c>
      <c r="D5" s="729"/>
      <c r="E5" s="729"/>
    </row>
    <row r="6" spans="1:16">
      <c r="A6" s="727">
        <v>43104</v>
      </c>
      <c r="B6" s="728">
        <v>5.5</v>
      </c>
      <c r="C6" s="728">
        <v>0</v>
      </c>
      <c r="D6" s="729"/>
      <c r="E6" s="729"/>
    </row>
    <row r="7" spans="1:16">
      <c r="A7" s="727">
        <v>43105</v>
      </c>
      <c r="B7" s="728">
        <v>5.5</v>
      </c>
      <c r="C7" s="728">
        <v>-50.5</v>
      </c>
      <c r="D7" s="729"/>
      <c r="E7" s="729"/>
    </row>
    <row r="8" spans="1:16">
      <c r="A8" s="727">
        <v>43109</v>
      </c>
      <c r="B8" s="728">
        <v>5.6</v>
      </c>
      <c r="C8" s="728">
        <v>0</v>
      </c>
      <c r="D8" s="729"/>
      <c r="E8" s="729"/>
    </row>
    <row r="9" spans="1:16">
      <c r="A9" s="727">
        <v>43110</v>
      </c>
      <c r="B9" s="728">
        <v>5.6</v>
      </c>
      <c r="C9" s="728">
        <v>-3</v>
      </c>
      <c r="D9" s="729"/>
      <c r="E9" s="729"/>
    </row>
    <row r="10" spans="1:16">
      <c r="A10" s="727">
        <v>43111</v>
      </c>
      <c r="B10" s="728">
        <v>5.6</v>
      </c>
      <c r="C10" s="728">
        <v>-38</v>
      </c>
      <c r="D10" s="729"/>
      <c r="E10" s="729"/>
    </row>
    <row r="11" spans="1:16">
      <c r="A11" s="727">
        <v>43112</v>
      </c>
      <c r="B11" s="728">
        <v>5.6</v>
      </c>
      <c r="C11" s="728">
        <v>0</v>
      </c>
      <c r="D11" s="729"/>
      <c r="E11" s="729"/>
    </row>
    <row r="12" spans="1:16">
      <c r="A12" s="727">
        <v>43115</v>
      </c>
      <c r="B12" s="728">
        <v>5.6</v>
      </c>
      <c r="C12" s="728">
        <v>0</v>
      </c>
      <c r="D12" s="729"/>
      <c r="E12" s="729"/>
    </row>
    <row r="13" spans="1:16">
      <c r="A13" s="727">
        <v>43116</v>
      </c>
      <c r="B13" s="728">
        <v>5.6</v>
      </c>
      <c r="C13" s="728">
        <v>-46</v>
      </c>
      <c r="D13" s="729"/>
      <c r="E13" s="729"/>
    </row>
    <row r="14" spans="1:16">
      <c r="A14" s="727">
        <v>43117</v>
      </c>
      <c r="B14" s="728">
        <v>5.5</v>
      </c>
      <c r="C14" s="728">
        <v>-21</v>
      </c>
      <c r="D14" s="729"/>
      <c r="E14" s="729"/>
    </row>
    <row r="15" spans="1:16">
      <c r="A15" s="727">
        <v>43118</v>
      </c>
      <c r="B15" s="728">
        <v>5.0999999999999996</v>
      </c>
      <c r="C15" s="728">
        <v>-15</v>
      </c>
      <c r="D15" s="729"/>
      <c r="E15" s="729"/>
    </row>
    <row r="16" spans="1:16">
      <c r="A16" s="727">
        <v>43119</v>
      </c>
      <c r="B16" s="728">
        <v>4.5</v>
      </c>
      <c r="C16" s="728">
        <v>-26</v>
      </c>
      <c r="D16" s="729"/>
      <c r="E16" s="729"/>
    </row>
    <row r="17" spans="1:7">
      <c r="A17" s="727">
        <v>43122</v>
      </c>
      <c r="B17" s="728">
        <v>4.5</v>
      </c>
      <c r="C17" s="728">
        <v>-3</v>
      </c>
      <c r="D17" s="729"/>
      <c r="E17" s="729"/>
    </row>
    <row r="18" spans="1:7">
      <c r="A18" s="727">
        <v>43123</v>
      </c>
      <c r="B18" s="728">
        <v>4.4000000000000004</v>
      </c>
      <c r="C18" s="728">
        <v>-47.3</v>
      </c>
      <c r="D18" s="729"/>
      <c r="E18" s="729"/>
      <c r="G18" s="689" t="str">
        <f>IF(Content!$E$1=1,G19,G20)</f>
        <v>Source: NBU's estimates.</v>
      </c>
    </row>
    <row r="19" spans="1:7">
      <c r="A19" s="727">
        <v>43124</v>
      </c>
      <c r="B19" s="728">
        <v>4.4000000000000004</v>
      </c>
      <c r="C19" s="728">
        <v>0</v>
      </c>
      <c r="D19" s="729"/>
      <c r="E19" s="729"/>
      <c r="G19" s="688" t="s">
        <v>74</v>
      </c>
    </row>
    <row r="20" spans="1:7">
      <c r="A20" s="727">
        <v>43125</v>
      </c>
      <c r="B20" s="728">
        <v>4.4000000000000004</v>
      </c>
      <c r="C20" s="728">
        <v>10</v>
      </c>
      <c r="D20" s="729"/>
      <c r="E20" s="729"/>
      <c r="G20" s="694" t="s">
        <v>1447</v>
      </c>
    </row>
    <row r="21" spans="1:7">
      <c r="A21" s="727">
        <v>43126</v>
      </c>
      <c r="B21" s="728">
        <v>4.8</v>
      </c>
      <c r="C21" s="728">
        <v>30</v>
      </c>
      <c r="D21" s="729"/>
      <c r="E21" s="729"/>
    </row>
    <row r="22" spans="1:7">
      <c r="A22" s="727">
        <v>43129</v>
      </c>
      <c r="B22" s="728">
        <v>5.7</v>
      </c>
      <c r="C22" s="728">
        <v>40</v>
      </c>
      <c r="D22" s="729"/>
      <c r="E22" s="729"/>
    </row>
    <row r="23" spans="1:7">
      <c r="A23" s="727">
        <v>43130</v>
      </c>
      <c r="B23" s="728">
        <v>6.9</v>
      </c>
      <c r="C23" s="728">
        <v>40</v>
      </c>
      <c r="D23" s="729"/>
      <c r="E23" s="729"/>
    </row>
    <row r="24" spans="1:7">
      <c r="A24" s="727">
        <v>43131</v>
      </c>
      <c r="B24" s="728">
        <v>7.5</v>
      </c>
      <c r="C24" s="728">
        <v>73.900000000000006</v>
      </c>
      <c r="D24" s="729"/>
      <c r="E24" s="729"/>
    </row>
    <row r="25" spans="1:7">
      <c r="A25" s="727">
        <v>43132</v>
      </c>
      <c r="B25" s="728">
        <v>7.8</v>
      </c>
      <c r="C25" s="728">
        <v>0</v>
      </c>
      <c r="D25" s="729"/>
      <c r="E25" s="729"/>
    </row>
    <row r="26" spans="1:7">
      <c r="A26" s="727">
        <v>43133</v>
      </c>
      <c r="B26" s="728">
        <v>7.5</v>
      </c>
      <c r="C26" s="728">
        <v>0</v>
      </c>
      <c r="D26" s="729"/>
      <c r="E26" s="729"/>
    </row>
    <row r="27" spans="1:7">
      <c r="A27" s="727">
        <v>43136</v>
      </c>
      <c r="B27" s="728">
        <v>7.3</v>
      </c>
      <c r="C27" s="728">
        <v>17</v>
      </c>
      <c r="D27" s="729"/>
      <c r="E27" s="729"/>
    </row>
    <row r="28" spans="1:7">
      <c r="A28" s="727">
        <v>43137</v>
      </c>
      <c r="B28" s="728">
        <v>7</v>
      </c>
      <c r="C28" s="728">
        <v>84.2</v>
      </c>
      <c r="D28" s="729"/>
      <c r="E28" s="729"/>
    </row>
    <row r="29" spans="1:7">
      <c r="A29" s="727">
        <v>43138</v>
      </c>
      <c r="B29" s="728">
        <v>7.8</v>
      </c>
      <c r="C29" s="728">
        <v>130.80000000000001</v>
      </c>
      <c r="D29" s="729"/>
      <c r="E29" s="729"/>
    </row>
    <row r="30" spans="1:7">
      <c r="A30" s="727">
        <v>43139</v>
      </c>
      <c r="B30" s="728">
        <v>8.4</v>
      </c>
      <c r="C30" s="728">
        <v>20</v>
      </c>
      <c r="D30" s="729"/>
      <c r="E30" s="729"/>
    </row>
    <row r="31" spans="1:7">
      <c r="A31" s="727">
        <v>43140</v>
      </c>
      <c r="B31" s="728">
        <v>8.1</v>
      </c>
      <c r="C31" s="728">
        <v>10</v>
      </c>
      <c r="D31" s="729"/>
      <c r="E31" s="729"/>
    </row>
    <row r="32" spans="1:7">
      <c r="A32" s="727">
        <v>43143</v>
      </c>
      <c r="B32" s="728">
        <v>7.8</v>
      </c>
      <c r="C32" s="728">
        <v>59.9</v>
      </c>
      <c r="D32" s="729"/>
      <c r="E32" s="729"/>
    </row>
    <row r="33" spans="1:5">
      <c r="A33" s="727">
        <v>43144</v>
      </c>
      <c r="B33" s="728">
        <v>7.9</v>
      </c>
      <c r="C33" s="728">
        <v>37</v>
      </c>
      <c r="D33" s="729"/>
      <c r="E33" s="729"/>
    </row>
    <row r="34" spans="1:5">
      <c r="A34" s="727">
        <v>43145</v>
      </c>
      <c r="B34" s="728">
        <v>7.6</v>
      </c>
      <c r="C34" s="728">
        <v>10</v>
      </c>
      <c r="D34" s="729"/>
      <c r="E34" s="729"/>
    </row>
    <row r="35" spans="1:5">
      <c r="A35" s="727">
        <v>43146</v>
      </c>
      <c r="B35" s="728">
        <v>7.5</v>
      </c>
      <c r="C35" s="728">
        <v>0</v>
      </c>
      <c r="D35" s="729"/>
      <c r="E35" s="729"/>
    </row>
    <row r="36" spans="1:5">
      <c r="A36" s="727">
        <v>43147</v>
      </c>
      <c r="B36" s="728">
        <v>7.5</v>
      </c>
      <c r="C36" s="728">
        <v>-30</v>
      </c>
      <c r="D36" s="729"/>
      <c r="E36" s="729"/>
    </row>
    <row r="37" spans="1:5">
      <c r="A37" s="727">
        <v>43150</v>
      </c>
      <c r="B37" s="728">
        <v>8.5</v>
      </c>
      <c r="C37" s="728">
        <v>0</v>
      </c>
      <c r="D37" s="729"/>
      <c r="E37" s="729"/>
    </row>
    <row r="38" spans="1:5">
      <c r="A38" s="727">
        <v>43151</v>
      </c>
      <c r="B38" s="728">
        <v>8.4</v>
      </c>
      <c r="C38" s="728">
        <v>0</v>
      </c>
      <c r="D38" s="729"/>
      <c r="E38" s="729"/>
    </row>
    <row r="39" spans="1:5">
      <c r="A39" s="727">
        <v>43152</v>
      </c>
      <c r="B39" s="728">
        <v>8.6</v>
      </c>
      <c r="C39" s="728">
        <v>10</v>
      </c>
      <c r="D39" s="729"/>
      <c r="E39" s="729"/>
    </row>
    <row r="40" spans="1:5">
      <c r="A40" s="727">
        <v>43153</v>
      </c>
      <c r="B40" s="728">
        <v>8.5</v>
      </c>
      <c r="C40" s="728">
        <v>0</v>
      </c>
      <c r="D40" s="729"/>
      <c r="E40" s="729"/>
    </row>
    <row r="41" spans="1:5">
      <c r="A41" s="727">
        <v>43154</v>
      </c>
      <c r="B41" s="728">
        <v>8.8000000000000007</v>
      </c>
      <c r="C41" s="728">
        <v>8</v>
      </c>
      <c r="D41" s="729"/>
      <c r="E41" s="729"/>
    </row>
    <row r="42" spans="1:5">
      <c r="A42" s="727">
        <v>43157</v>
      </c>
      <c r="B42" s="728">
        <v>8.6999999999999993</v>
      </c>
      <c r="C42" s="728">
        <v>0</v>
      </c>
      <c r="D42" s="729"/>
      <c r="E42" s="729"/>
    </row>
    <row r="43" spans="1:5">
      <c r="A43" s="727">
        <v>43158</v>
      </c>
      <c r="B43" s="728">
        <v>8.3000000000000007</v>
      </c>
      <c r="C43" s="728">
        <v>22</v>
      </c>
      <c r="D43" s="729"/>
      <c r="E43" s="729"/>
    </row>
    <row r="44" spans="1:5">
      <c r="A44" s="727">
        <v>43159</v>
      </c>
      <c r="B44" s="728">
        <v>7.9</v>
      </c>
      <c r="C44" s="728">
        <v>18</v>
      </c>
      <c r="D44" s="729"/>
      <c r="E44" s="729"/>
    </row>
    <row r="45" spans="1:5">
      <c r="A45" s="727">
        <v>43160</v>
      </c>
      <c r="B45" s="728">
        <v>7.9</v>
      </c>
      <c r="C45" s="728">
        <v>46</v>
      </c>
      <c r="D45" s="729"/>
      <c r="E45" s="729"/>
    </row>
    <row r="46" spans="1:5">
      <c r="A46" s="727">
        <v>43161</v>
      </c>
      <c r="B46" s="728">
        <v>7.9</v>
      </c>
      <c r="C46" s="728">
        <v>47</v>
      </c>
      <c r="D46" s="729"/>
      <c r="E46" s="729"/>
    </row>
    <row r="47" spans="1:5">
      <c r="A47" s="727">
        <v>43162</v>
      </c>
      <c r="B47" s="728">
        <v>7.9</v>
      </c>
      <c r="C47" s="728">
        <v>0</v>
      </c>
      <c r="D47" s="729"/>
      <c r="E47" s="729"/>
    </row>
    <row r="48" spans="1:5">
      <c r="A48" s="727">
        <v>43164</v>
      </c>
      <c r="B48" s="728">
        <v>7.9</v>
      </c>
      <c r="C48" s="728">
        <v>26</v>
      </c>
      <c r="D48" s="729"/>
      <c r="E48" s="729"/>
    </row>
    <row r="49" spans="1:5">
      <c r="A49" s="727">
        <v>43165</v>
      </c>
      <c r="B49" s="728">
        <v>7.3</v>
      </c>
      <c r="C49" s="728">
        <v>100</v>
      </c>
      <c r="D49" s="729"/>
      <c r="E49" s="729"/>
    </row>
    <row r="50" spans="1:5">
      <c r="A50" s="727">
        <v>43166</v>
      </c>
      <c r="B50" s="728">
        <v>6.3</v>
      </c>
      <c r="C50" s="728">
        <v>76.8</v>
      </c>
      <c r="D50" s="729"/>
      <c r="E50" s="729"/>
    </row>
    <row r="51" spans="1:5">
      <c r="A51" s="727">
        <v>43171</v>
      </c>
      <c r="B51" s="728">
        <v>6.9</v>
      </c>
      <c r="C51" s="728">
        <v>89.3</v>
      </c>
      <c r="D51" s="729"/>
      <c r="E51" s="729"/>
    </row>
    <row r="52" spans="1:5">
      <c r="A52" s="727">
        <v>43172</v>
      </c>
      <c r="B52" s="728">
        <v>7.1</v>
      </c>
      <c r="C52" s="728">
        <v>74.900000000000006</v>
      </c>
      <c r="D52" s="729"/>
      <c r="E52" s="729"/>
    </row>
    <row r="53" spans="1:5">
      <c r="A53" s="727">
        <v>43173</v>
      </c>
      <c r="B53" s="728">
        <v>6.7</v>
      </c>
      <c r="C53" s="728">
        <v>0</v>
      </c>
      <c r="D53" s="729"/>
      <c r="E53" s="729"/>
    </row>
    <row r="54" spans="1:5">
      <c r="A54" s="727">
        <v>43174</v>
      </c>
      <c r="B54" s="728">
        <v>6.9</v>
      </c>
      <c r="C54" s="728">
        <v>-58</v>
      </c>
      <c r="D54" s="729"/>
      <c r="E54" s="729"/>
    </row>
    <row r="55" spans="1:5">
      <c r="A55" s="727">
        <v>43175</v>
      </c>
      <c r="B55" s="728">
        <v>7.9</v>
      </c>
      <c r="C55" s="728">
        <v>-30</v>
      </c>
      <c r="D55" s="729"/>
      <c r="E55" s="729"/>
    </row>
    <row r="56" spans="1:5">
      <c r="A56" s="727">
        <v>43178</v>
      </c>
      <c r="B56" s="728">
        <v>7.8</v>
      </c>
      <c r="C56" s="728">
        <v>0</v>
      </c>
      <c r="D56" s="729"/>
      <c r="E56" s="729"/>
    </row>
    <row r="57" spans="1:5">
      <c r="A57" s="727">
        <v>43179</v>
      </c>
      <c r="B57" s="728">
        <v>7.2</v>
      </c>
      <c r="C57" s="728">
        <v>10</v>
      </c>
      <c r="D57" s="729"/>
      <c r="E57" s="729"/>
    </row>
    <row r="58" spans="1:5">
      <c r="A58" s="727">
        <v>43180</v>
      </c>
      <c r="B58" s="728">
        <v>7.3</v>
      </c>
      <c r="C58" s="728">
        <v>0</v>
      </c>
      <c r="D58" s="729"/>
      <c r="E58" s="729"/>
    </row>
    <row r="59" spans="1:5">
      <c r="A59" s="727">
        <v>43181</v>
      </c>
      <c r="B59" s="728">
        <v>7.2</v>
      </c>
      <c r="C59" s="728">
        <v>10</v>
      </c>
      <c r="D59" s="729"/>
      <c r="E59" s="729"/>
    </row>
    <row r="60" spans="1:5">
      <c r="A60" s="727">
        <v>43182</v>
      </c>
      <c r="B60" s="728">
        <v>7.2</v>
      </c>
      <c r="C60" s="728">
        <v>0</v>
      </c>
      <c r="D60" s="729"/>
      <c r="E60" s="729"/>
    </row>
    <row r="61" spans="1:5">
      <c r="A61" s="727">
        <v>43185</v>
      </c>
      <c r="B61" s="728">
        <v>7</v>
      </c>
      <c r="C61" s="728">
        <v>0</v>
      </c>
      <c r="D61" s="729"/>
      <c r="E61" s="729"/>
    </row>
    <row r="62" spans="1:5">
      <c r="A62" s="727">
        <v>43186</v>
      </c>
      <c r="B62" s="728">
        <v>7.1</v>
      </c>
      <c r="C62" s="728">
        <v>0</v>
      </c>
      <c r="D62" s="729"/>
      <c r="E62" s="729"/>
    </row>
    <row r="63" spans="1:5">
      <c r="A63" s="727">
        <v>43187</v>
      </c>
      <c r="B63" s="728">
        <v>7</v>
      </c>
      <c r="C63" s="728">
        <v>-16</v>
      </c>
      <c r="D63" s="729"/>
      <c r="E63" s="729"/>
    </row>
    <row r="64" spans="1:5">
      <c r="A64" s="727">
        <v>43188</v>
      </c>
      <c r="B64" s="728">
        <v>7.2</v>
      </c>
      <c r="C64" s="728">
        <v>-30</v>
      </c>
      <c r="D64" s="729"/>
      <c r="E64" s="729"/>
    </row>
    <row r="65" spans="1:5">
      <c r="A65" s="727">
        <v>43189</v>
      </c>
      <c r="B65" s="728">
        <v>7.4</v>
      </c>
      <c r="C65" s="728">
        <v>30</v>
      </c>
      <c r="D65" s="729"/>
      <c r="E65" s="729"/>
    </row>
    <row r="66" spans="1:5">
      <c r="A66" s="727">
        <v>43192</v>
      </c>
      <c r="B66" s="728">
        <v>7.8</v>
      </c>
      <c r="C66" s="728">
        <v>28</v>
      </c>
      <c r="D66" s="729">
        <v>10</v>
      </c>
      <c r="E66" s="729"/>
    </row>
    <row r="67" spans="1:5">
      <c r="A67" s="727">
        <v>43193</v>
      </c>
      <c r="B67" s="728">
        <v>7.9</v>
      </c>
      <c r="C67" s="728">
        <v>0</v>
      </c>
      <c r="D67" s="729">
        <v>10</v>
      </c>
      <c r="E67" s="729"/>
    </row>
    <row r="68" spans="1:5">
      <c r="A68" s="727">
        <v>43194</v>
      </c>
      <c r="B68" s="728">
        <v>8.1999999999999993</v>
      </c>
      <c r="C68" s="728">
        <v>0</v>
      </c>
      <c r="D68" s="729">
        <v>10</v>
      </c>
      <c r="E68" s="729"/>
    </row>
    <row r="69" spans="1:5">
      <c r="A69" s="727">
        <v>43195</v>
      </c>
      <c r="B69" s="728">
        <v>8.3000000000000007</v>
      </c>
      <c r="C69" s="728">
        <v>120</v>
      </c>
      <c r="D69" s="729">
        <v>10</v>
      </c>
      <c r="E69" s="729"/>
    </row>
    <row r="70" spans="1:5">
      <c r="A70" s="727">
        <v>43196</v>
      </c>
      <c r="B70" s="728">
        <v>8.5</v>
      </c>
      <c r="C70" s="728">
        <v>50.7</v>
      </c>
      <c r="D70" s="729">
        <v>10</v>
      </c>
      <c r="E70" s="729"/>
    </row>
    <row r="71" spans="1:5">
      <c r="A71" s="727">
        <v>43200</v>
      </c>
      <c r="B71" s="728">
        <v>7.8</v>
      </c>
      <c r="C71" s="728">
        <v>66</v>
      </c>
      <c r="D71" s="729">
        <v>10</v>
      </c>
      <c r="E71" s="729"/>
    </row>
    <row r="72" spans="1:5">
      <c r="A72" s="727">
        <v>43201</v>
      </c>
      <c r="B72" s="728">
        <v>7.5</v>
      </c>
      <c r="C72" s="728">
        <v>10</v>
      </c>
      <c r="D72" s="729">
        <v>10</v>
      </c>
      <c r="E72" s="729"/>
    </row>
    <row r="73" spans="1:5">
      <c r="A73" s="727">
        <v>43202</v>
      </c>
      <c r="B73" s="728">
        <v>7.5</v>
      </c>
      <c r="C73" s="728">
        <v>0</v>
      </c>
      <c r="D73" s="729">
        <v>10</v>
      </c>
      <c r="E73" s="729"/>
    </row>
    <row r="74" spans="1:5">
      <c r="A74" s="727">
        <v>43203</v>
      </c>
      <c r="B74" s="728">
        <v>7.4</v>
      </c>
      <c r="C74" s="728">
        <v>-16</v>
      </c>
      <c r="D74" s="729">
        <v>10</v>
      </c>
      <c r="E74" s="729"/>
    </row>
    <row r="75" spans="1:5">
      <c r="A75" s="727">
        <v>43206</v>
      </c>
      <c r="B75" s="728">
        <v>6.8</v>
      </c>
      <c r="C75" s="728">
        <v>4</v>
      </c>
      <c r="D75" s="729">
        <v>10</v>
      </c>
      <c r="E75" s="729"/>
    </row>
    <row r="76" spans="1:5">
      <c r="A76" s="727">
        <v>43207</v>
      </c>
      <c r="B76" s="728">
        <v>6.6</v>
      </c>
      <c r="C76" s="728">
        <v>0</v>
      </c>
      <c r="D76" s="729">
        <v>10</v>
      </c>
      <c r="E76" s="729"/>
    </row>
    <row r="77" spans="1:5">
      <c r="A77" s="727">
        <v>43208</v>
      </c>
      <c r="B77" s="728">
        <v>6.5</v>
      </c>
      <c r="C77" s="728">
        <v>0</v>
      </c>
      <c r="D77" s="729">
        <v>10</v>
      </c>
      <c r="E77" s="729"/>
    </row>
    <row r="78" spans="1:5">
      <c r="A78" s="727">
        <v>43209</v>
      </c>
      <c r="B78" s="728">
        <v>6.4</v>
      </c>
      <c r="C78" s="728">
        <v>0</v>
      </c>
      <c r="D78" s="729">
        <v>10</v>
      </c>
      <c r="E78" s="729"/>
    </row>
    <row r="79" spans="1:5">
      <c r="A79" s="727">
        <v>43210</v>
      </c>
      <c r="B79" s="728">
        <v>6.5</v>
      </c>
      <c r="C79" s="728">
        <v>10</v>
      </c>
      <c r="D79" s="729">
        <v>10</v>
      </c>
      <c r="E79" s="729"/>
    </row>
    <row r="80" spans="1:5">
      <c r="A80" s="727">
        <v>43213</v>
      </c>
      <c r="B80" s="728">
        <v>6.5</v>
      </c>
      <c r="C80" s="728">
        <v>10</v>
      </c>
      <c r="D80" s="729">
        <v>10</v>
      </c>
      <c r="E80" s="729"/>
    </row>
    <row r="81" spans="1:5">
      <c r="A81" s="727">
        <v>43214</v>
      </c>
      <c r="B81" s="728">
        <v>6.5</v>
      </c>
      <c r="C81" s="728">
        <v>0</v>
      </c>
      <c r="D81" s="729">
        <v>10</v>
      </c>
      <c r="E81" s="729"/>
    </row>
    <row r="82" spans="1:5">
      <c r="A82" s="727">
        <v>43215</v>
      </c>
      <c r="B82" s="728">
        <v>6.5</v>
      </c>
      <c r="C82" s="728">
        <v>0</v>
      </c>
      <c r="D82" s="729">
        <v>10</v>
      </c>
      <c r="E82" s="729"/>
    </row>
    <row r="83" spans="1:5">
      <c r="A83" s="727">
        <v>43216</v>
      </c>
      <c r="B83" s="728">
        <v>6.7</v>
      </c>
      <c r="C83" s="728">
        <v>10</v>
      </c>
      <c r="D83" s="729">
        <v>10</v>
      </c>
      <c r="E83" s="729"/>
    </row>
    <row r="84" spans="1:5">
      <c r="A84" s="727">
        <v>43217</v>
      </c>
      <c r="B84" s="728">
        <v>6.5</v>
      </c>
      <c r="C84" s="728">
        <v>10</v>
      </c>
      <c r="D84" s="729">
        <v>10</v>
      </c>
      <c r="E84" s="729"/>
    </row>
    <row r="85" spans="1:5">
      <c r="A85" s="727">
        <v>43222</v>
      </c>
      <c r="B85" s="728">
        <v>6.2</v>
      </c>
      <c r="C85" s="728">
        <v>10</v>
      </c>
      <c r="D85" s="729">
        <v>10</v>
      </c>
      <c r="E85" s="729"/>
    </row>
    <row r="86" spans="1:5">
      <c r="A86" s="727">
        <v>43223</v>
      </c>
      <c r="B86" s="728">
        <v>5.4</v>
      </c>
      <c r="C86" s="728">
        <v>0</v>
      </c>
      <c r="D86" s="729">
        <v>10</v>
      </c>
      <c r="E86" s="729"/>
    </row>
    <row r="87" spans="1:5">
      <c r="A87" s="727">
        <v>43224</v>
      </c>
      <c r="B87" s="728">
        <v>5.0999999999999996</v>
      </c>
      <c r="C87" s="728">
        <v>0</v>
      </c>
      <c r="D87" s="729">
        <v>10</v>
      </c>
      <c r="E87" s="729"/>
    </row>
    <row r="88" spans="1:5">
      <c r="A88" s="727">
        <v>43225</v>
      </c>
      <c r="B88" s="728">
        <v>4.8</v>
      </c>
      <c r="C88" s="728">
        <v>0</v>
      </c>
      <c r="D88" s="729">
        <v>10</v>
      </c>
      <c r="E88" s="729"/>
    </row>
    <row r="89" spans="1:5">
      <c r="A89" s="727">
        <v>43227</v>
      </c>
      <c r="B89" s="728">
        <v>4.7</v>
      </c>
      <c r="C89" s="728">
        <v>22</v>
      </c>
      <c r="D89" s="729">
        <v>10</v>
      </c>
      <c r="E89" s="729"/>
    </row>
    <row r="90" spans="1:5">
      <c r="A90" s="727">
        <v>43228</v>
      </c>
      <c r="B90" s="728">
        <v>3.8</v>
      </c>
      <c r="C90" s="728">
        <v>10</v>
      </c>
      <c r="D90" s="729">
        <v>10</v>
      </c>
      <c r="E90" s="729"/>
    </row>
    <row r="91" spans="1:5">
      <c r="A91" s="727">
        <v>43230</v>
      </c>
      <c r="B91" s="728">
        <v>3.9</v>
      </c>
      <c r="C91" s="728">
        <v>10</v>
      </c>
      <c r="D91" s="729">
        <v>10</v>
      </c>
      <c r="E91" s="729"/>
    </row>
    <row r="92" spans="1:5">
      <c r="A92" s="727">
        <v>43231</v>
      </c>
      <c r="B92" s="728">
        <v>3.8</v>
      </c>
      <c r="C92" s="728">
        <v>10</v>
      </c>
      <c r="D92" s="729">
        <v>10</v>
      </c>
      <c r="E92" s="729"/>
    </row>
    <row r="93" spans="1:5">
      <c r="A93" s="727">
        <v>43234</v>
      </c>
      <c r="B93" s="728">
        <v>3.7</v>
      </c>
      <c r="C93" s="728">
        <v>10</v>
      </c>
      <c r="D93" s="729">
        <v>10</v>
      </c>
      <c r="E93" s="729"/>
    </row>
    <row r="94" spans="1:5">
      <c r="A94" s="727">
        <v>43235</v>
      </c>
      <c r="B94" s="728">
        <v>3.7</v>
      </c>
      <c r="C94" s="728">
        <v>0</v>
      </c>
      <c r="D94" s="729">
        <v>10</v>
      </c>
      <c r="E94" s="729"/>
    </row>
    <row r="95" spans="1:5">
      <c r="A95" s="727">
        <v>43236</v>
      </c>
      <c r="B95" s="728">
        <v>3.2</v>
      </c>
      <c r="C95" s="728">
        <v>10</v>
      </c>
      <c r="D95" s="729">
        <v>10</v>
      </c>
      <c r="E95" s="729"/>
    </row>
    <row r="96" spans="1:5">
      <c r="A96" s="727">
        <v>43237</v>
      </c>
      <c r="B96" s="728">
        <v>3.2</v>
      </c>
      <c r="C96" s="728">
        <v>37</v>
      </c>
      <c r="D96" s="729">
        <v>10</v>
      </c>
      <c r="E96" s="729"/>
    </row>
    <row r="97" spans="1:5">
      <c r="A97" s="727">
        <v>43238</v>
      </c>
      <c r="B97" s="728">
        <v>3.2</v>
      </c>
      <c r="C97" s="728">
        <v>10</v>
      </c>
      <c r="D97" s="729">
        <v>10</v>
      </c>
      <c r="E97" s="729"/>
    </row>
    <row r="98" spans="1:5">
      <c r="A98" s="727">
        <v>43241</v>
      </c>
      <c r="B98" s="728">
        <v>3.1</v>
      </c>
      <c r="C98" s="728">
        <v>37.200000000000003</v>
      </c>
      <c r="D98" s="729">
        <v>10</v>
      </c>
      <c r="E98" s="729"/>
    </row>
    <row r="99" spans="1:5">
      <c r="A99" s="727">
        <v>43242</v>
      </c>
      <c r="B99" s="728">
        <v>3</v>
      </c>
      <c r="C99" s="728">
        <v>10</v>
      </c>
      <c r="D99" s="729">
        <v>10</v>
      </c>
      <c r="E99" s="729"/>
    </row>
    <row r="100" spans="1:5">
      <c r="A100" s="727">
        <v>43243</v>
      </c>
      <c r="B100" s="728">
        <v>3</v>
      </c>
      <c r="C100" s="728">
        <v>0</v>
      </c>
      <c r="D100" s="729">
        <v>10</v>
      </c>
      <c r="E100" s="729"/>
    </row>
    <row r="101" spans="1:5">
      <c r="A101" s="727">
        <v>43244</v>
      </c>
      <c r="B101" s="728">
        <v>2.9</v>
      </c>
      <c r="C101" s="728">
        <v>0</v>
      </c>
      <c r="D101" s="729">
        <v>10</v>
      </c>
      <c r="E101" s="729"/>
    </row>
    <row r="102" spans="1:5">
      <c r="A102" s="727">
        <v>43245</v>
      </c>
      <c r="B102" s="728">
        <v>2.9</v>
      </c>
      <c r="C102" s="728">
        <v>0</v>
      </c>
      <c r="D102" s="729">
        <v>10</v>
      </c>
      <c r="E102" s="729"/>
    </row>
    <row r="103" spans="1:5">
      <c r="A103" s="727">
        <v>43249</v>
      </c>
      <c r="B103" s="728">
        <v>2.6</v>
      </c>
      <c r="C103" s="728">
        <v>5</v>
      </c>
      <c r="D103" s="729">
        <v>10</v>
      </c>
      <c r="E103" s="729"/>
    </row>
    <row r="104" spans="1:5">
      <c r="A104" s="727">
        <v>43250</v>
      </c>
      <c r="B104" s="728">
        <v>2.6</v>
      </c>
      <c r="C104" s="728">
        <v>0</v>
      </c>
      <c r="D104" s="729">
        <v>10</v>
      </c>
      <c r="E104" s="729"/>
    </row>
    <row r="105" spans="1:5">
      <c r="A105" s="727">
        <v>43251</v>
      </c>
      <c r="B105" s="728">
        <v>2.7</v>
      </c>
      <c r="C105" s="728">
        <v>0</v>
      </c>
      <c r="D105" s="729">
        <v>10</v>
      </c>
      <c r="E105" s="729"/>
    </row>
    <row r="106" spans="1:5">
      <c r="A106" s="727">
        <v>43252</v>
      </c>
      <c r="B106" s="728">
        <v>2.6</v>
      </c>
      <c r="C106" s="728">
        <v>10</v>
      </c>
      <c r="D106" s="729">
        <v>10</v>
      </c>
      <c r="E106" s="729"/>
    </row>
    <row r="107" spans="1:5">
      <c r="A107" s="727">
        <v>43255</v>
      </c>
      <c r="B107" s="728">
        <v>2.6</v>
      </c>
      <c r="C107" s="728">
        <v>0</v>
      </c>
      <c r="D107" s="729">
        <v>10</v>
      </c>
      <c r="E107" s="729"/>
    </row>
    <row r="108" spans="1:5">
      <c r="A108" s="727">
        <v>43256</v>
      </c>
      <c r="B108" s="728">
        <v>2</v>
      </c>
      <c r="C108" s="728">
        <v>0</v>
      </c>
      <c r="D108" s="729">
        <v>10</v>
      </c>
      <c r="E108" s="729"/>
    </row>
    <row r="109" spans="1:5">
      <c r="A109" s="727">
        <v>43257</v>
      </c>
      <c r="B109" s="728">
        <v>2</v>
      </c>
      <c r="C109" s="728">
        <v>10</v>
      </c>
      <c r="D109" s="729">
        <v>10</v>
      </c>
      <c r="E109" s="729"/>
    </row>
    <row r="110" spans="1:5">
      <c r="A110" s="727">
        <v>43258</v>
      </c>
      <c r="B110" s="728">
        <v>2</v>
      </c>
      <c r="C110" s="728">
        <v>0</v>
      </c>
      <c r="D110" s="729">
        <v>10</v>
      </c>
      <c r="E110" s="729"/>
    </row>
    <row r="111" spans="1:5">
      <c r="A111" s="727">
        <v>43259</v>
      </c>
      <c r="B111" s="728">
        <v>1.8</v>
      </c>
      <c r="C111" s="728">
        <v>10</v>
      </c>
      <c r="D111" s="729">
        <v>10</v>
      </c>
      <c r="E111" s="729"/>
    </row>
    <row r="112" spans="1:5">
      <c r="A112" s="727">
        <v>43262</v>
      </c>
      <c r="B112" s="728">
        <v>1.8</v>
      </c>
      <c r="C112" s="728">
        <v>10</v>
      </c>
      <c r="D112" s="729">
        <v>10</v>
      </c>
      <c r="E112" s="729"/>
    </row>
    <row r="113" spans="1:5">
      <c r="A113" s="727">
        <v>43263</v>
      </c>
      <c r="B113" s="728">
        <v>1.9</v>
      </c>
      <c r="C113" s="728">
        <v>10</v>
      </c>
      <c r="D113" s="729">
        <v>10</v>
      </c>
      <c r="E113" s="729"/>
    </row>
    <row r="114" spans="1:5">
      <c r="A114" s="727">
        <v>43264</v>
      </c>
      <c r="B114" s="728">
        <v>1.9</v>
      </c>
      <c r="C114" s="728">
        <v>0</v>
      </c>
      <c r="D114" s="729">
        <v>10</v>
      </c>
      <c r="E114" s="729"/>
    </row>
    <row r="115" spans="1:5">
      <c r="A115" s="727">
        <v>43265</v>
      </c>
      <c r="B115" s="728">
        <v>1.9</v>
      </c>
      <c r="C115" s="728">
        <v>-13</v>
      </c>
      <c r="D115" s="729">
        <v>10</v>
      </c>
      <c r="E115" s="729"/>
    </row>
    <row r="116" spans="1:5">
      <c r="A116" s="727">
        <v>43266</v>
      </c>
      <c r="B116" s="728">
        <v>2.2999999999999998</v>
      </c>
      <c r="C116" s="728">
        <v>-11</v>
      </c>
      <c r="D116" s="729">
        <v>10</v>
      </c>
      <c r="E116" s="729"/>
    </row>
    <row r="117" spans="1:5">
      <c r="A117" s="727">
        <v>43269</v>
      </c>
      <c r="B117" s="728">
        <v>2.6</v>
      </c>
      <c r="C117" s="728">
        <v>0</v>
      </c>
      <c r="D117" s="729">
        <v>10</v>
      </c>
      <c r="E117" s="729"/>
    </row>
    <row r="118" spans="1:5">
      <c r="A118" s="727">
        <v>43270</v>
      </c>
      <c r="B118" s="728">
        <v>2.5</v>
      </c>
      <c r="C118" s="728">
        <v>-30</v>
      </c>
      <c r="D118" s="729">
        <v>10</v>
      </c>
      <c r="E118" s="729"/>
    </row>
    <row r="119" spans="1:5">
      <c r="A119" s="727">
        <v>43271</v>
      </c>
      <c r="B119" s="728">
        <v>2.7</v>
      </c>
      <c r="C119" s="728">
        <v>-3.5</v>
      </c>
      <c r="D119" s="729">
        <v>10</v>
      </c>
      <c r="E119" s="729"/>
    </row>
    <row r="120" spans="1:5">
      <c r="A120" s="727">
        <v>43272</v>
      </c>
      <c r="B120" s="728">
        <v>2.7</v>
      </c>
      <c r="C120" s="728">
        <v>30</v>
      </c>
      <c r="D120" s="729">
        <v>10</v>
      </c>
      <c r="E120" s="729"/>
    </row>
    <row r="121" spans="1:5">
      <c r="A121" s="727">
        <v>43273</v>
      </c>
      <c r="B121" s="728">
        <v>3.7</v>
      </c>
      <c r="C121" s="728">
        <v>0</v>
      </c>
      <c r="D121" s="729">
        <v>10</v>
      </c>
      <c r="E121" s="729"/>
    </row>
    <row r="122" spans="1:5">
      <c r="A122" s="727">
        <v>43274</v>
      </c>
      <c r="B122" s="728">
        <v>3.8</v>
      </c>
      <c r="C122" s="728">
        <v>0</v>
      </c>
      <c r="D122" s="729">
        <v>10</v>
      </c>
      <c r="E122" s="729"/>
    </row>
    <row r="123" spans="1:5">
      <c r="A123" s="727">
        <v>43276</v>
      </c>
      <c r="B123" s="728">
        <v>3.8</v>
      </c>
      <c r="C123" s="728">
        <v>10</v>
      </c>
      <c r="D123" s="729">
        <v>10</v>
      </c>
      <c r="E123" s="729"/>
    </row>
    <row r="124" spans="1:5">
      <c r="A124" s="727">
        <v>43277</v>
      </c>
      <c r="B124" s="728">
        <v>3.8</v>
      </c>
      <c r="C124" s="728">
        <v>0</v>
      </c>
      <c r="D124" s="729">
        <v>10</v>
      </c>
      <c r="E124" s="729"/>
    </row>
    <row r="125" spans="1:5">
      <c r="A125" s="727">
        <v>43278</v>
      </c>
      <c r="B125" s="728">
        <v>3.8</v>
      </c>
      <c r="C125" s="728">
        <v>-8.5</v>
      </c>
      <c r="D125" s="729">
        <v>10</v>
      </c>
      <c r="E125" s="729"/>
    </row>
    <row r="126" spans="1:5">
      <c r="A126" s="727">
        <v>43283</v>
      </c>
      <c r="B126" s="728">
        <v>4.2</v>
      </c>
      <c r="C126" s="728">
        <v>7</v>
      </c>
      <c r="D126" s="729">
        <v>10</v>
      </c>
      <c r="E126" s="729"/>
    </row>
    <row r="127" spans="1:5">
      <c r="A127" s="727">
        <v>43284</v>
      </c>
      <c r="B127" s="728">
        <v>4.4000000000000004</v>
      </c>
      <c r="C127" s="728">
        <v>0</v>
      </c>
      <c r="D127" s="729">
        <v>10</v>
      </c>
      <c r="E127" s="729"/>
    </row>
    <row r="128" spans="1:5">
      <c r="A128" s="727">
        <v>43285</v>
      </c>
      <c r="B128" s="728">
        <v>4.5</v>
      </c>
      <c r="C128" s="728">
        <v>-12.5</v>
      </c>
      <c r="D128" s="729">
        <v>10</v>
      </c>
      <c r="E128" s="729"/>
    </row>
    <row r="129" spans="1:5">
      <c r="A129" s="727">
        <v>43286</v>
      </c>
      <c r="B129" s="728">
        <v>4.8</v>
      </c>
      <c r="C129" s="728">
        <v>10</v>
      </c>
      <c r="D129" s="729">
        <v>10</v>
      </c>
      <c r="E129" s="729"/>
    </row>
    <row r="130" spans="1:5">
      <c r="A130" s="727">
        <v>43287</v>
      </c>
      <c r="B130" s="728">
        <v>4.8</v>
      </c>
      <c r="C130" s="728">
        <v>10</v>
      </c>
      <c r="D130" s="729">
        <v>10</v>
      </c>
      <c r="E130" s="729"/>
    </row>
    <row r="131" spans="1:5">
      <c r="A131" s="727">
        <v>43290</v>
      </c>
      <c r="B131" s="728">
        <v>5.0999999999999996</v>
      </c>
      <c r="C131" s="728">
        <v>42</v>
      </c>
      <c r="D131" s="729">
        <v>10</v>
      </c>
      <c r="E131" s="729"/>
    </row>
    <row r="132" spans="1:5">
      <c r="A132" s="727">
        <v>43291</v>
      </c>
      <c r="B132" s="728">
        <v>5.2</v>
      </c>
      <c r="C132" s="728">
        <v>10</v>
      </c>
      <c r="D132" s="729">
        <v>10</v>
      </c>
      <c r="E132" s="729"/>
    </row>
    <row r="133" spans="1:5">
      <c r="A133" s="727">
        <v>43292</v>
      </c>
      <c r="B133" s="728">
        <v>5.2</v>
      </c>
      <c r="C133" s="728">
        <v>0</v>
      </c>
      <c r="D133" s="729">
        <v>10</v>
      </c>
      <c r="E133" s="729"/>
    </row>
    <row r="134" spans="1:5">
      <c r="A134" s="727">
        <v>43293</v>
      </c>
      <c r="B134" s="728">
        <v>5.2</v>
      </c>
      <c r="C134" s="728">
        <v>10</v>
      </c>
      <c r="D134" s="729">
        <v>10</v>
      </c>
      <c r="E134" s="729"/>
    </row>
    <row r="135" spans="1:5">
      <c r="A135" s="727">
        <v>43294</v>
      </c>
      <c r="B135" s="728">
        <v>5.2</v>
      </c>
      <c r="C135" s="728">
        <v>0</v>
      </c>
      <c r="D135" s="729">
        <v>10</v>
      </c>
      <c r="E135" s="729"/>
    </row>
    <row r="136" spans="1:5">
      <c r="A136" s="727">
        <v>43297</v>
      </c>
      <c r="B136" s="728">
        <v>5</v>
      </c>
      <c r="C136" s="728">
        <v>10</v>
      </c>
      <c r="D136" s="729">
        <v>10</v>
      </c>
      <c r="E136" s="729"/>
    </row>
    <row r="137" spans="1:5">
      <c r="A137" s="727">
        <v>43298</v>
      </c>
      <c r="B137" s="728">
        <v>4.8</v>
      </c>
      <c r="C137" s="728">
        <v>0</v>
      </c>
      <c r="D137" s="729">
        <v>10</v>
      </c>
      <c r="E137" s="729"/>
    </row>
    <row r="138" spans="1:5">
      <c r="A138" s="727">
        <v>43299</v>
      </c>
      <c r="B138" s="728">
        <v>4.8</v>
      </c>
      <c r="C138" s="728">
        <v>0</v>
      </c>
      <c r="D138" s="729">
        <v>10</v>
      </c>
      <c r="E138" s="729"/>
    </row>
    <row r="139" spans="1:5">
      <c r="A139" s="727">
        <v>43300</v>
      </c>
      <c r="B139" s="728">
        <v>4.7</v>
      </c>
      <c r="C139" s="728">
        <v>-2.5</v>
      </c>
      <c r="D139" s="729">
        <v>10</v>
      </c>
      <c r="E139" s="729"/>
    </row>
    <row r="140" spans="1:5">
      <c r="A140" s="727">
        <v>43301</v>
      </c>
      <c r="B140" s="728">
        <v>5.2</v>
      </c>
      <c r="C140" s="728">
        <v>0</v>
      </c>
      <c r="D140" s="729">
        <v>10</v>
      </c>
      <c r="E140" s="729"/>
    </row>
    <row r="141" spans="1:5">
      <c r="A141" s="727">
        <v>43304</v>
      </c>
      <c r="B141" s="728">
        <v>4.7</v>
      </c>
      <c r="C141" s="728">
        <v>0</v>
      </c>
      <c r="D141" s="729">
        <v>10</v>
      </c>
      <c r="E141" s="729"/>
    </row>
    <row r="142" spans="1:5">
      <c r="A142" s="727">
        <v>43305</v>
      </c>
      <c r="B142" s="728">
        <v>4.5999999999999996</v>
      </c>
      <c r="C142" s="728">
        <v>-40.200000000000003</v>
      </c>
      <c r="D142" s="729">
        <v>10</v>
      </c>
      <c r="E142" s="729"/>
    </row>
    <row r="143" spans="1:5">
      <c r="A143" s="727">
        <v>43306</v>
      </c>
      <c r="B143" s="728">
        <v>4.8</v>
      </c>
      <c r="C143" s="728">
        <v>0</v>
      </c>
      <c r="D143" s="729">
        <v>10</v>
      </c>
      <c r="E143" s="729"/>
    </row>
    <row r="144" spans="1:5">
      <c r="A144" s="727">
        <v>43307</v>
      </c>
      <c r="B144" s="728">
        <v>4.7</v>
      </c>
      <c r="C144" s="728">
        <v>-30</v>
      </c>
      <c r="D144" s="729">
        <v>10</v>
      </c>
      <c r="E144" s="729"/>
    </row>
    <row r="145" spans="1:5">
      <c r="A145" s="727">
        <v>43308</v>
      </c>
      <c r="B145" s="728">
        <v>4.7</v>
      </c>
      <c r="C145" s="728">
        <v>-50</v>
      </c>
      <c r="D145" s="729">
        <v>10</v>
      </c>
      <c r="E145" s="729"/>
    </row>
    <row r="146" spans="1:5">
      <c r="A146" s="727">
        <v>43311</v>
      </c>
      <c r="B146" s="728">
        <v>4.5999999999999996</v>
      </c>
      <c r="C146" s="728">
        <v>0</v>
      </c>
      <c r="D146" s="729">
        <v>10</v>
      </c>
      <c r="E146" s="729"/>
    </row>
    <row r="147" spans="1:5">
      <c r="A147" s="727">
        <v>43312</v>
      </c>
      <c r="B147" s="728">
        <v>4.3</v>
      </c>
      <c r="C147" s="728">
        <v>-28.1</v>
      </c>
      <c r="D147" s="729">
        <v>10</v>
      </c>
      <c r="E147" s="729"/>
    </row>
    <row r="148" spans="1:5">
      <c r="A148" s="727">
        <v>43313</v>
      </c>
      <c r="B148" s="728">
        <v>4.4000000000000004</v>
      </c>
      <c r="C148" s="728">
        <v>-50.5</v>
      </c>
      <c r="D148" s="729">
        <v>10</v>
      </c>
      <c r="E148" s="729"/>
    </row>
    <row r="149" spans="1:5">
      <c r="A149" s="727">
        <v>43314</v>
      </c>
      <c r="B149" s="728">
        <v>4.2</v>
      </c>
      <c r="C149" s="728">
        <v>-101.5</v>
      </c>
      <c r="D149" s="729">
        <v>10</v>
      </c>
      <c r="E149" s="729"/>
    </row>
    <row r="150" spans="1:5">
      <c r="A150" s="727">
        <v>43315</v>
      </c>
      <c r="B150" s="728">
        <v>4.2</v>
      </c>
      <c r="C150" s="728">
        <v>-60.4</v>
      </c>
      <c r="D150" s="729">
        <v>10</v>
      </c>
      <c r="E150" s="729"/>
    </row>
    <row r="151" spans="1:5">
      <c r="A151" s="727">
        <v>43318</v>
      </c>
      <c r="B151" s="728">
        <v>3.8</v>
      </c>
      <c r="C151" s="728">
        <v>-11.5</v>
      </c>
      <c r="D151" s="729">
        <v>10</v>
      </c>
      <c r="E151" s="729"/>
    </row>
    <row r="152" spans="1:5">
      <c r="A152" s="727">
        <v>43319</v>
      </c>
      <c r="B152" s="728">
        <v>3.5</v>
      </c>
      <c r="C152" s="728">
        <v>0</v>
      </c>
      <c r="D152" s="729">
        <v>10</v>
      </c>
      <c r="E152" s="729"/>
    </row>
    <row r="153" spans="1:5">
      <c r="A153" s="727">
        <v>43320</v>
      </c>
      <c r="B153" s="728">
        <v>3.9</v>
      </c>
      <c r="C153" s="728">
        <v>0</v>
      </c>
      <c r="D153" s="729">
        <v>10</v>
      </c>
      <c r="E153" s="729"/>
    </row>
    <row r="154" spans="1:5">
      <c r="A154" s="727">
        <v>43321</v>
      </c>
      <c r="B154" s="728">
        <v>4.0999999999999996</v>
      </c>
      <c r="C154" s="728">
        <v>-31</v>
      </c>
      <c r="D154" s="729">
        <v>10</v>
      </c>
      <c r="E154" s="729"/>
    </row>
    <row r="155" spans="1:5">
      <c r="A155" s="727">
        <v>43322</v>
      </c>
      <c r="B155" s="728">
        <v>4.3</v>
      </c>
      <c r="C155" s="728">
        <v>-28.6</v>
      </c>
      <c r="D155" s="729">
        <v>10</v>
      </c>
      <c r="E155" s="729"/>
    </row>
    <row r="156" spans="1:5">
      <c r="A156" s="727">
        <v>43325</v>
      </c>
      <c r="B156" s="728">
        <v>4.4000000000000004</v>
      </c>
      <c r="C156" s="728">
        <v>-40</v>
      </c>
      <c r="D156" s="729">
        <v>10</v>
      </c>
      <c r="E156" s="729"/>
    </row>
    <row r="157" spans="1:5">
      <c r="A157" s="727">
        <v>43326</v>
      </c>
      <c r="B157" s="728">
        <v>4.3</v>
      </c>
      <c r="C157" s="728">
        <v>-66.599999999999994</v>
      </c>
      <c r="D157" s="729">
        <v>10</v>
      </c>
      <c r="E157" s="729"/>
    </row>
    <row r="158" spans="1:5">
      <c r="A158" s="727">
        <v>43327</v>
      </c>
      <c r="B158" s="728">
        <v>4.3</v>
      </c>
      <c r="C158" s="728">
        <v>-18.399999999999999</v>
      </c>
      <c r="D158" s="729">
        <v>10</v>
      </c>
      <c r="E158" s="729"/>
    </row>
    <row r="159" spans="1:5">
      <c r="A159" s="727">
        <v>43328</v>
      </c>
      <c r="B159" s="728">
        <v>4.4000000000000004</v>
      </c>
      <c r="C159" s="728">
        <v>-50</v>
      </c>
      <c r="D159" s="729">
        <v>10</v>
      </c>
      <c r="E159" s="729"/>
    </row>
    <row r="160" spans="1:5">
      <c r="A160" s="727">
        <v>43329</v>
      </c>
      <c r="B160" s="728">
        <v>4.5999999999999996</v>
      </c>
      <c r="C160" s="728">
        <v>-39.799999999999997</v>
      </c>
      <c r="D160" s="729">
        <v>10</v>
      </c>
      <c r="E160" s="729"/>
    </row>
    <row r="161" spans="1:5">
      <c r="A161" s="727">
        <v>43332</v>
      </c>
      <c r="B161" s="728">
        <v>4.9000000000000004</v>
      </c>
      <c r="C161" s="728">
        <v>16.7</v>
      </c>
      <c r="D161" s="729">
        <v>10</v>
      </c>
      <c r="E161" s="729"/>
    </row>
    <row r="162" spans="1:5">
      <c r="A162" s="727">
        <v>43333</v>
      </c>
      <c r="B162" s="728">
        <v>6</v>
      </c>
      <c r="C162" s="728">
        <v>-10</v>
      </c>
      <c r="D162" s="729">
        <v>10</v>
      </c>
      <c r="E162" s="729"/>
    </row>
    <row r="163" spans="1:5">
      <c r="A163" s="727">
        <v>43334</v>
      </c>
      <c r="B163" s="728">
        <v>6</v>
      </c>
      <c r="C163" s="728">
        <v>0</v>
      </c>
      <c r="D163" s="729">
        <v>10</v>
      </c>
      <c r="E163" s="729"/>
    </row>
    <row r="164" spans="1:5">
      <c r="A164" s="727">
        <v>43335</v>
      </c>
      <c r="B164" s="728">
        <v>6.1</v>
      </c>
      <c r="C164" s="728">
        <v>0</v>
      </c>
      <c r="D164" s="729">
        <v>10</v>
      </c>
      <c r="E164" s="729"/>
    </row>
    <row r="165" spans="1:5">
      <c r="A165" s="727">
        <v>43339</v>
      </c>
      <c r="B165" s="728">
        <v>6.2</v>
      </c>
      <c r="C165" s="728">
        <v>-10</v>
      </c>
      <c r="D165" s="729">
        <v>10</v>
      </c>
      <c r="E165" s="729"/>
    </row>
    <row r="166" spans="1:5">
      <c r="A166" s="727">
        <v>43340</v>
      </c>
      <c r="B166" s="728">
        <v>6.2</v>
      </c>
      <c r="C166" s="728">
        <v>-20</v>
      </c>
      <c r="D166" s="729">
        <v>10</v>
      </c>
      <c r="E166" s="729"/>
    </row>
    <row r="167" spans="1:5">
      <c r="A167" s="727">
        <v>43341</v>
      </c>
      <c r="B167" s="728">
        <v>6.3</v>
      </c>
      <c r="C167" s="728">
        <v>-65.3</v>
      </c>
      <c r="D167" s="729">
        <v>10</v>
      </c>
      <c r="E167" s="729"/>
    </row>
    <row r="168" spans="1:5">
      <c r="A168" s="727">
        <v>43342</v>
      </c>
      <c r="B168" s="728">
        <v>6.3</v>
      </c>
      <c r="C168" s="728">
        <v>-64.400000000000006</v>
      </c>
      <c r="D168" s="729">
        <v>10</v>
      </c>
      <c r="E168" s="729"/>
    </row>
    <row r="169" spans="1:5">
      <c r="A169" s="727">
        <v>43343</v>
      </c>
      <c r="B169" s="728">
        <v>6.4</v>
      </c>
      <c r="C169" s="728">
        <v>0</v>
      </c>
      <c r="D169" s="729">
        <v>10</v>
      </c>
      <c r="E169" s="729"/>
    </row>
    <row r="170" spans="1:5">
      <c r="A170" s="727">
        <v>43346</v>
      </c>
      <c r="B170" s="728">
        <v>6.5</v>
      </c>
      <c r="C170" s="728">
        <v>-23.5</v>
      </c>
      <c r="D170" s="729">
        <v>10</v>
      </c>
      <c r="E170" s="729"/>
    </row>
    <row r="171" spans="1:5">
      <c r="A171" s="727">
        <v>43347</v>
      </c>
      <c r="B171" s="728">
        <v>6.5</v>
      </c>
      <c r="C171" s="728">
        <v>-40.1</v>
      </c>
      <c r="D171" s="729">
        <v>10</v>
      </c>
      <c r="E171" s="729"/>
    </row>
    <row r="172" spans="1:5">
      <c r="A172" s="727">
        <v>43348</v>
      </c>
      <c r="B172" s="728">
        <v>6.6</v>
      </c>
      <c r="C172" s="728">
        <v>0</v>
      </c>
      <c r="D172" s="729">
        <v>10</v>
      </c>
      <c r="E172" s="729"/>
    </row>
    <row r="173" spans="1:5">
      <c r="A173" s="727">
        <v>43349</v>
      </c>
      <c r="B173" s="728">
        <v>6.4</v>
      </c>
      <c r="C173" s="728">
        <v>44.6</v>
      </c>
      <c r="D173" s="729">
        <v>10</v>
      </c>
      <c r="E173" s="729"/>
    </row>
    <row r="174" spans="1:5">
      <c r="A174" s="727">
        <v>43350</v>
      </c>
      <c r="B174" s="728">
        <v>7</v>
      </c>
      <c r="C174" s="728">
        <v>0</v>
      </c>
      <c r="D174" s="729">
        <v>10</v>
      </c>
      <c r="E174" s="729"/>
    </row>
    <row r="175" spans="1:5">
      <c r="A175" s="727">
        <v>43353</v>
      </c>
      <c r="B175" s="728">
        <v>6.9</v>
      </c>
      <c r="C175" s="728">
        <v>35</v>
      </c>
      <c r="D175" s="729">
        <v>10</v>
      </c>
      <c r="E175" s="729"/>
    </row>
    <row r="176" spans="1:5">
      <c r="A176" s="727">
        <v>43354</v>
      </c>
      <c r="B176" s="728">
        <v>7</v>
      </c>
      <c r="C176" s="728">
        <v>35</v>
      </c>
      <c r="D176" s="729">
        <v>10</v>
      </c>
      <c r="E176" s="729"/>
    </row>
    <row r="177" spans="1:5">
      <c r="A177" s="727">
        <v>43355</v>
      </c>
      <c r="B177" s="728">
        <v>7.2</v>
      </c>
      <c r="C177" s="728">
        <v>0</v>
      </c>
      <c r="D177" s="729">
        <v>10</v>
      </c>
      <c r="E177" s="729"/>
    </row>
    <row r="178" spans="1:5">
      <c r="A178" s="727">
        <v>43356</v>
      </c>
      <c r="B178" s="728">
        <v>7.2</v>
      </c>
      <c r="C178" s="728">
        <v>0</v>
      </c>
      <c r="D178" s="729">
        <v>10</v>
      </c>
      <c r="E178" s="729"/>
    </row>
    <row r="179" spans="1:5">
      <c r="A179" s="727">
        <v>43357</v>
      </c>
      <c r="B179" s="728">
        <v>7.3</v>
      </c>
      <c r="C179" s="728">
        <v>0</v>
      </c>
      <c r="D179" s="729">
        <v>10</v>
      </c>
      <c r="E179" s="729"/>
    </row>
    <row r="180" spans="1:5">
      <c r="A180" s="727">
        <v>43360</v>
      </c>
      <c r="B180" s="728">
        <v>6.8</v>
      </c>
      <c r="C180" s="728">
        <v>0</v>
      </c>
      <c r="D180" s="729">
        <v>10</v>
      </c>
      <c r="E180" s="729"/>
    </row>
    <row r="181" spans="1:5">
      <c r="A181" s="727">
        <v>43361</v>
      </c>
      <c r="B181" s="728">
        <v>6.3</v>
      </c>
      <c r="C181" s="728">
        <v>0</v>
      </c>
      <c r="D181" s="729">
        <v>10</v>
      </c>
      <c r="E181" s="729"/>
    </row>
    <row r="182" spans="1:5">
      <c r="A182" s="727">
        <v>43362</v>
      </c>
      <c r="B182" s="728">
        <v>5.6</v>
      </c>
      <c r="C182" s="728">
        <v>0</v>
      </c>
      <c r="D182" s="729">
        <v>10</v>
      </c>
      <c r="E182" s="729"/>
    </row>
    <row r="183" spans="1:5">
      <c r="A183" s="727">
        <v>43363</v>
      </c>
      <c r="B183" s="728">
        <v>5.6</v>
      </c>
      <c r="C183" s="728">
        <v>0</v>
      </c>
      <c r="D183" s="729">
        <v>10</v>
      </c>
      <c r="E183" s="729"/>
    </row>
    <row r="184" spans="1:5">
      <c r="A184" s="727">
        <v>43364</v>
      </c>
      <c r="B184" s="728">
        <v>5.3</v>
      </c>
      <c r="C184" s="728">
        <v>0</v>
      </c>
      <c r="D184" s="729">
        <v>10</v>
      </c>
      <c r="E184" s="729"/>
    </row>
    <row r="185" spans="1:5">
      <c r="A185" s="727">
        <v>43367</v>
      </c>
      <c r="B185" s="728">
        <v>5.3</v>
      </c>
      <c r="C185" s="728">
        <v>0</v>
      </c>
      <c r="D185" s="729">
        <v>10</v>
      </c>
      <c r="E185" s="729"/>
    </row>
    <row r="186" spans="1:5">
      <c r="A186" s="727">
        <v>43368</v>
      </c>
      <c r="B186" s="728">
        <v>5.3</v>
      </c>
      <c r="C186" s="728">
        <v>2.5</v>
      </c>
      <c r="D186" s="729">
        <v>10</v>
      </c>
      <c r="E186" s="729"/>
    </row>
    <row r="187" spans="1:5">
      <c r="A187" s="727">
        <v>43369</v>
      </c>
      <c r="B187" s="728">
        <v>4.9000000000000004</v>
      </c>
      <c r="C187" s="728">
        <v>0</v>
      </c>
      <c r="D187" s="729">
        <v>10</v>
      </c>
      <c r="E187" s="729"/>
    </row>
    <row r="188" spans="1:5">
      <c r="A188" s="727">
        <v>43370</v>
      </c>
      <c r="B188" s="728">
        <v>5</v>
      </c>
      <c r="C188" s="728">
        <v>-10.6</v>
      </c>
      <c r="D188" s="729">
        <v>10</v>
      </c>
      <c r="E188" s="729"/>
    </row>
    <row r="189" spans="1:5">
      <c r="A189" s="727">
        <v>43371</v>
      </c>
      <c r="B189" s="728">
        <v>4.9000000000000004</v>
      </c>
      <c r="C189" s="728">
        <v>10</v>
      </c>
      <c r="D189" s="729">
        <v>10</v>
      </c>
      <c r="E189" s="729"/>
    </row>
    <row r="190" spans="1:5">
      <c r="A190" s="727">
        <v>43374</v>
      </c>
      <c r="B190" s="728">
        <v>4.9000000000000004</v>
      </c>
      <c r="C190" s="728">
        <v>4</v>
      </c>
      <c r="D190" s="729">
        <v>10</v>
      </c>
      <c r="E190" s="729"/>
    </row>
    <row r="191" spans="1:5">
      <c r="A191" s="727">
        <v>43375</v>
      </c>
      <c r="B191" s="728">
        <v>4.5999999999999996</v>
      </c>
      <c r="C191" s="728">
        <v>0</v>
      </c>
      <c r="D191" s="729">
        <v>10</v>
      </c>
      <c r="E191" s="729"/>
    </row>
    <row r="192" spans="1:5">
      <c r="A192" s="727">
        <v>43376</v>
      </c>
      <c r="B192" s="728">
        <v>4.5</v>
      </c>
      <c r="C192" s="728">
        <v>0</v>
      </c>
      <c r="D192" s="729">
        <v>10</v>
      </c>
      <c r="E192" s="729"/>
    </row>
    <row r="193" spans="1:5">
      <c r="A193" s="727">
        <v>43377</v>
      </c>
      <c r="B193" s="728">
        <v>4.4000000000000004</v>
      </c>
      <c r="C193" s="728">
        <v>20.5</v>
      </c>
      <c r="D193" s="729">
        <v>10</v>
      </c>
      <c r="E193" s="729"/>
    </row>
    <row r="194" spans="1:5">
      <c r="A194" s="727">
        <v>43378</v>
      </c>
      <c r="B194" s="728">
        <v>4.2</v>
      </c>
      <c r="C194" s="728">
        <v>40</v>
      </c>
      <c r="D194" s="729">
        <v>10</v>
      </c>
      <c r="E194" s="729"/>
    </row>
    <row r="195" spans="1:5">
      <c r="A195" s="727">
        <v>43381</v>
      </c>
      <c r="B195" s="728">
        <v>4.3</v>
      </c>
      <c r="C195" s="728">
        <v>2</v>
      </c>
      <c r="D195" s="729">
        <v>10</v>
      </c>
      <c r="E195" s="729"/>
    </row>
    <row r="196" spans="1:5">
      <c r="A196" s="727">
        <v>43382</v>
      </c>
      <c r="B196" s="728">
        <v>4.2</v>
      </c>
      <c r="C196" s="728">
        <v>10</v>
      </c>
      <c r="D196" s="729">
        <v>10</v>
      </c>
      <c r="E196" s="729"/>
    </row>
    <row r="197" spans="1:5">
      <c r="A197" s="727">
        <v>43383</v>
      </c>
      <c r="B197" s="728">
        <v>4</v>
      </c>
      <c r="C197" s="728">
        <v>10</v>
      </c>
      <c r="D197" s="729">
        <v>10</v>
      </c>
      <c r="E197" s="729"/>
    </row>
    <row r="198" spans="1:5">
      <c r="A198" s="727">
        <v>43384</v>
      </c>
      <c r="B198" s="728">
        <v>4</v>
      </c>
      <c r="C198" s="728">
        <v>29</v>
      </c>
      <c r="D198" s="729">
        <v>10</v>
      </c>
      <c r="E198" s="729"/>
    </row>
    <row r="199" spans="1:5">
      <c r="A199" s="727">
        <v>43385</v>
      </c>
      <c r="B199" s="728">
        <v>3.8</v>
      </c>
      <c r="C199" s="728">
        <v>14.5</v>
      </c>
      <c r="D199" s="729">
        <v>10</v>
      </c>
      <c r="E199" s="729"/>
    </row>
    <row r="200" spans="1:5">
      <c r="A200" s="727">
        <v>43389</v>
      </c>
      <c r="B200" s="728">
        <v>3.8</v>
      </c>
      <c r="C200" s="728">
        <v>10</v>
      </c>
      <c r="D200" s="729">
        <v>10</v>
      </c>
      <c r="E200" s="729"/>
    </row>
    <row r="201" spans="1:5">
      <c r="A201" s="727">
        <v>43390</v>
      </c>
      <c r="B201" s="728">
        <v>3.8</v>
      </c>
      <c r="C201" s="728">
        <v>10</v>
      </c>
      <c r="D201" s="729">
        <v>10</v>
      </c>
      <c r="E201" s="729"/>
    </row>
    <row r="202" spans="1:5">
      <c r="A202" s="727">
        <v>43391</v>
      </c>
      <c r="B202" s="728">
        <v>3.8</v>
      </c>
      <c r="C202" s="728">
        <v>-20</v>
      </c>
      <c r="D202" s="729">
        <v>10</v>
      </c>
      <c r="E202" s="729"/>
    </row>
    <row r="203" spans="1:5">
      <c r="A203" s="727">
        <v>43392</v>
      </c>
      <c r="B203" s="728">
        <v>4.0999999999999996</v>
      </c>
      <c r="C203" s="728">
        <v>-20</v>
      </c>
      <c r="D203" s="729">
        <v>10</v>
      </c>
      <c r="E203" s="729"/>
    </row>
    <row r="204" spans="1:5">
      <c r="A204" s="727">
        <v>43395</v>
      </c>
      <c r="B204" s="728">
        <v>4.4000000000000004</v>
      </c>
      <c r="C204" s="728">
        <v>30</v>
      </c>
      <c r="D204" s="729">
        <v>10</v>
      </c>
      <c r="E204" s="729"/>
    </row>
    <row r="205" spans="1:5">
      <c r="A205" s="727">
        <v>43396</v>
      </c>
      <c r="B205" s="728">
        <v>4.5999999999999996</v>
      </c>
      <c r="C205" s="728">
        <v>0</v>
      </c>
      <c r="D205" s="729">
        <v>10</v>
      </c>
      <c r="E205" s="729"/>
    </row>
    <row r="206" spans="1:5">
      <c r="A206" s="727">
        <v>43397</v>
      </c>
      <c r="B206" s="728">
        <v>4.7</v>
      </c>
      <c r="C206" s="728">
        <v>0</v>
      </c>
      <c r="D206" s="729">
        <v>10</v>
      </c>
      <c r="E206" s="729"/>
    </row>
    <row r="207" spans="1:5">
      <c r="A207" s="727">
        <v>43398</v>
      </c>
      <c r="B207" s="728">
        <v>4.7</v>
      </c>
      <c r="C207" s="728">
        <v>-30</v>
      </c>
      <c r="D207" s="729">
        <v>10</v>
      </c>
      <c r="E207" s="729"/>
    </row>
    <row r="208" spans="1:5">
      <c r="A208" s="727">
        <v>43399</v>
      </c>
      <c r="B208" s="728">
        <v>4.8</v>
      </c>
      <c r="C208" s="728">
        <v>30</v>
      </c>
      <c r="D208" s="729">
        <v>10</v>
      </c>
      <c r="E208" s="729"/>
    </row>
    <row r="209" spans="1:5">
      <c r="A209" s="727">
        <v>43402</v>
      </c>
      <c r="B209" s="728">
        <v>4.5</v>
      </c>
      <c r="C209" s="728">
        <v>10</v>
      </c>
      <c r="D209" s="729">
        <v>10</v>
      </c>
      <c r="E209" s="729"/>
    </row>
    <row r="210" spans="1:5">
      <c r="A210" s="727">
        <v>43403</v>
      </c>
      <c r="B210" s="728">
        <v>4.5999999999999996</v>
      </c>
      <c r="C210" s="728">
        <v>38.5</v>
      </c>
      <c r="D210" s="729">
        <v>10</v>
      </c>
      <c r="E210" s="729"/>
    </row>
    <row r="211" spans="1:5">
      <c r="A211" s="727">
        <v>43404</v>
      </c>
      <c r="B211" s="728">
        <v>4.5</v>
      </c>
      <c r="C211" s="728">
        <v>10</v>
      </c>
      <c r="D211" s="729">
        <v>10</v>
      </c>
      <c r="E211" s="729"/>
    </row>
    <row r="212" spans="1:5">
      <c r="A212" s="727">
        <v>43405</v>
      </c>
      <c r="B212" s="728">
        <v>4.5</v>
      </c>
      <c r="C212" s="728">
        <v>16.7</v>
      </c>
      <c r="D212" s="729">
        <v>10</v>
      </c>
      <c r="E212" s="729"/>
    </row>
    <row r="213" spans="1:5">
      <c r="A213" s="727">
        <v>43406</v>
      </c>
      <c r="B213" s="728">
        <v>4.5</v>
      </c>
      <c r="C213" s="728">
        <v>10</v>
      </c>
      <c r="D213" s="729">
        <v>10</v>
      </c>
      <c r="E213" s="729"/>
    </row>
    <row r="214" spans="1:5">
      <c r="A214" s="727">
        <v>43409</v>
      </c>
      <c r="B214" s="728">
        <v>4.0999999999999996</v>
      </c>
      <c r="C214" s="728">
        <v>40</v>
      </c>
      <c r="D214" s="729">
        <v>10</v>
      </c>
      <c r="E214" s="729"/>
    </row>
    <row r="215" spans="1:5">
      <c r="A215" s="727">
        <v>43410</v>
      </c>
      <c r="B215" s="728">
        <v>4.2</v>
      </c>
      <c r="C215" s="728">
        <v>40</v>
      </c>
      <c r="D215" s="729">
        <v>10</v>
      </c>
      <c r="E215" s="729"/>
    </row>
    <row r="216" spans="1:5">
      <c r="A216" s="727">
        <v>43411</v>
      </c>
      <c r="B216" s="728">
        <v>4.3</v>
      </c>
      <c r="C216" s="728">
        <v>67.400000000000006</v>
      </c>
      <c r="D216" s="729">
        <v>10</v>
      </c>
      <c r="E216" s="729"/>
    </row>
    <row r="217" spans="1:5">
      <c r="A217" s="727">
        <v>43412</v>
      </c>
      <c r="B217" s="728">
        <v>4.3</v>
      </c>
      <c r="C217" s="728">
        <v>0</v>
      </c>
      <c r="D217" s="729">
        <v>10</v>
      </c>
      <c r="E217" s="729"/>
    </row>
    <row r="218" spans="1:5">
      <c r="A218" s="727">
        <v>43413</v>
      </c>
      <c r="B218" s="728">
        <v>4.3</v>
      </c>
      <c r="C218" s="728">
        <v>10</v>
      </c>
      <c r="D218" s="729">
        <v>10</v>
      </c>
      <c r="E218" s="729"/>
    </row>
    <row r="219" spans="1:5">
      <c r="A219" s="727">
        <v>43416</v>
      </c>
      <c r="B219" s="728">
        <v>4.3</v>
      </c>
      <c r="C219" s="728">
        <v>0</v>
      </c>
      <c r="D219" s="729">
        <v>10</v>
      </c>
      <c r="E219" s="729"/>
    </row>
    <row r="220" spans="1:5">
      <c r="A220" s="727">
        <v>43417</v>
      </c>
      <c r="B220" s="728">
        <v>4.2</v>
      </c>
      <c r="C220" s="728">
        <v>10</v>
      </c>
      <c r="D220" s="729">
        <v>10</v>
      </c>
      <c r="E220" s="729"/>
    </row>
    <row r="221" spans="1:5">
      <c r="A221" s="727">
        <v>43418</v>
      </c>
      <c r="B221" s="728">
        <v>4.2</v>
      </c>
      <c r="C221" s="728">
        <v>11</v>
      </c>
      <c r="D221" s="729">
        <v>10</v>
      </c>
      <c r="E221" s="729"/>
    </row>
    <row r="222" spans="1:5">
      <c r="A222" s="727">
        <v>43419</v>
      </c>
      <c r="B222" s="728">
        <v>4.3</v>
      </c>
      <c r="C222" s="728">
        <v>50</v>
      </c>
      <c r="D222" s="729">
        <v>10</v>
      </c>
      <c r="E222" s="729"/>
    </row>
    <row r="223" spans="1:5">
      <c r="A223" s="727">
        <v>43420</v>
      </c>
      <c r="B223" s="728">
        <v>4.0999999999999996</v>
      </c>
      <c r="C223" s="728">
        <v>10</v>
      </c>
      <c r="D223" s="729">
        <v>10</v>
      </c>
      <c r="E223" s="729"/>
    </row>
    <row r="224" spans="1:5">
      <c r="A224" s="727">
        <v>43423</v>
      </c>
      <c r="B224" s="728">
        <v>3.5</v>
      </c>
      <c r="C224" s="728">
        <v>10</v>
      </c>
      <c r="D224" s="729">
        <v>10</v>
      </c>
      <c r="E224" s="729"/>
    </row>
    <row r="225" spans="1:5">
      <c r="A225" s="727">
        <v>43424</v>
      </c>
      <c r="B225" s="728">
        <v>3.3</v>
      </c>
      <c r="C225" s="728">
        <v>0</v>
      </c>
      <c r="D225" s="729">
        <v>10</v>
      </c>
      <c r="E225" s="729"/>
    </row>
    <row r="226" spans="1:5">
      <c r="A226" s="727">
        <v>43425</v>
      </c>
      <c r="B226" s="728">
        <v>3.2</v>
      </c>
      <c r="C226" s="728">
        <v>32.700000000000003</v>
      </c>
      <c r="D226" s="729">
        <v>10</v>
      </c>
      <c r="E226" s="729"/>
    </row>
    <row r="227" spans="1:5">
      <c r="A227" s="727">
        <v>43426</v>
      </c>
      <c r="B227" s="728">
        <v>3</v>
      </c>
      <c r="C227" s="728">
        <v>0</v>
      </c>
      <c r="D227" s="729">
        <v>10</v>
      </c>
      <c r="E227" s="729"/>
    </row>
    <row r="228" spans="1:5">
      <c r="A228" s="727">
        <v>43427</v>
      </c>
      <c r="B228" s="728">
        <v>2.2999999999999998</v>
      </c>
      <c r="C228" s="728">
        <v>10</v>
      </c>
      <c r="D228" s="729">
        <v>10</v>
      </c>
      <c r="E228" s="729"/>
    </row>
    <row r="229" spans="1:5">
      <c r="A229" s="727">
        <v>43430</v>
      </c>
      <c r="B229" s="728">
        <v>2.5</v>
      </c>
      <c r="C229" s="728">
        <v>0</v>
      </c>
      <c r="D229" s="729">
        <v>10</v>
      </c>
      <c r="E229" s="729"/>
    </row>
    <row r="230" spans="1:5">
      <c r="A230" s="727">
        <v>43431</v>
      </c>
      <c r="B230" s="728">
        <v>2.9</v>
      </c>
      <c r="C230" s="728">
        <v>-60</v>
      </c>
      <c r="D230" s="729">
        <v>10</v>
      </c>
      <c r="E230" s="729"/>
    </row>
    <row r="231" spans="1:5">
      <c r="A231" s="727">
        <v>43432</v>
      </c>
      <c r="B231" s="728">
        <v>4</v>
      </c>
      <c r="C231" s="728">
        <v>-60</v>
      </c>
      <c r="D231" s="729">
        <v>10</v>
      </c>
      <c r="E231" s="729"/>
    </row>
    <row r="232" spans="1:5">
      <c r="A232" s="727">
        <v>43433</v>
      </c>
      <c r="B232" s="728">
        <v>4.5</v>
      </c>
      <c r="C232" s="728">
        <v>-5</v>
      </c>
      <c r="D232" s="729">
        <v>10</v>
      </c>
      <c r="E232" s="729"/>
    </row>
    <row r="233" spans="1:5">
      <c r="A233" s="727">
        <v>43434</v>
      </c>
      <c r="B233" s="728">
        <v>4.7</v>
      </c>
      <c r="C233" s="728">
        <v>40</v>
      </c>
      <c r="D233" s="729">
        <v>10</v>
      </c>
      <c r="E233" s="729"/>
    </row>
    <row r="234" spans="1:5">
      <c r="A234" s="727">
        <v>43437</v>
      </c>
      <c r="B234" s="728">
        <v>5.2</v>
      </c>
      <c r="C234" s="728">
        <v>5.3</v>
      </c>
      <c r="D234" s="729">
        <v>10</v>
      </c>
      <c r="E234" s="729"/>
    </row>
    <row r="235" spans="1:5">
      <c r="A235" s="727">
        <v>43438</v>
      </c>
      <c r="B235" s="728">
        <v>5</v>
      </c>
      <c r="C235" s="728">
        <v>85</v>
      </c>
      <c r="D235" s="729">
        <v>10</v>
      </c>
      <c r="E235" s="729"/>
    </row>
    <row r="236" spans="1:5">
      <c r="A236" s="727">
        <v>43439</v>
      </c>
      <c r="B236" s="728">
        <v>4.9000000000000004</v>
      </c>
      <c r="C236" s="728">
        <v>60</v>
      </c>
      <c r="D236" s="729">
        <v>10</v>
      </c>
      <c r="E236" s="729"/>
    </row>
    <row r="237" spans="1:5">
      <c r="A237" s="727">
        <v>43440</v>
      </c>
      <c r="B237" s="728">
        <v>5.3</v>
      </c>
      <c r="C237" s="728">
        <v>72.099999999999994</v>
      </c>
      <c r="D237" s="729">
        <v>10</v>
      </c>
      <c r="E237" s="729"/>
    </row>
    <row r="238" spans="1:5">
      <c r="A238" s="727">
        <v>43441</v>
      </c>
      <c r="B238" s="728">
        <v>5.4</v>
      </c>
      <c r="C238" s="728">
        <v>50</v>
      </c>
      <c r="D238" s="729">
        <v>10</v>
      </c>
      <c r="E238" s="729"/>
    </row>
    <row r="239" spans="1:5">
      <c r="A239" s="727">
        <v>43444</v>
      </c>
      <c r="B239" s="728">
        <v>5.4</v>
      </c>
      <c r="C239" s="728">
        <v>45</v>
      </c>
      <c r="D239" s="729">
        <v>10</v>
      </c>
      <c r="E239" s="729"/>
    </row>
    <row r="240" spans="1:5">
      <c r="A240" s="727">
        <v>43445</v>
      </c>
      <c r="B240" s="728">
        <v>5.5</v>
      </c>
      <c r="C240" s="728">
        <v>10</v>
      </c>
      <c r="D240" s="729">
        <v>10</v>
      </c>
      <c r="E240" s="729"/>
    </row>
    <row r="241" spans="1:5">
      <c r="A241" s="727">
        <v>43446</v>
      </c>
      <c r="B241" s="728">
        <v>5.5</v>
      </c>
      <c r="C241" s="728">
        <v>-30</v>
      </c>
      <c r="D241" s="729">
        <v>10</v>
      </c>
      <c r="E241" s="729"/>
    </row>
    <row r="242" spans="1:5">
      <c r="A242" s="727">
        <v>43447</v>
      </c>
      <c r="B242" s="728">
        <v>5.6</v>
      </c>
      <c r="C242" s="728">
        <v>10</v>
      </c>
      <c r="D242" s="729">
        <v>10</v>
      </c>
      <c r="E242" s="729"/>
    </row>
    <row r="243" spans="1:5">
      <c r="A243" s="727">
        <v>43448</v>
      </c>
      <c r="B243" s="728">
        <v>5.5</v>
      </c>
      <c r="C243" s="728">
        <v>0</v>
      </c>
      <c r="D243" s="729">
        <v>10</v>
      </c>
      <c r="E243" s="729"/>
    </row>
    <row r="244" spans="1:5">
      <c r="A244" s="727">
        <v>43451</v>
      </c>
      <c r="B244" s="728">
        <v>5.6</v>
      </c>
      <c r="C244" s="728">
        <v>0</v>
      </c>
      <c r="D244" s="729">
        <v>10</v>
      </c>
      <c r="E244" s="729"/>
    </row>
    <row r="245" spans="1:5">
      <c r="A245" s="727">
        <v>43452</v>
      </c>
      <c r="B245" s="728">
        <v>5.6</v>
      </c>
      <c r="C245" s="728">
        <v>10</v>
      </c>
      <c r="D245" s="729">
        <v>10</v>
      </c>
      <c r="E245" s="729"/>
    </row>
    <row r="246" spans="1:5">
      <c r="A246" s="727">
        <v>43453</v>
      </c>
      <c r="B246" s="728">
        <v>5.6</v>
      </c>
      <c r="C246" s="728">
        <v>45.4</v>
      </c>
      <c r="D246" s="729">
        <v>10</v>
      </c>
      <c r="E246" s="729"/>
    </row>
    <row r="247" spans="1:5">
      <c r="A247" s="727">
        <v>43454</v>
      </c>
      <c r="B247" s="728">
        <v>5.9</v>
      </c>
      <c r="C247" s="728">
        <v>30.2</v>
      </c>
      <c r="D247" s="729">
        <v>10</v>
      </c>
      <c r="E247" s="729"/>
    </row>
    <row r="248" spans="1:5">
      <c r="A248" s="727">
        <v>43455</v>
      </c>
      <c r="B248" s="728">
        <v>6.1</v>
      </c>
      <c r="C248" s="728">
        <v>16</v>
      </c>
      <c r="D248" s="729">
        <v>10</v>
      </c>
      <c r="E248" s="729"/>
    </row>
    <row r="249" spans="1:5">
      <c r="A249" s="727">
        <v>43456</v>
      </c>
      <c r="B249" s="728">
        <v>6.3</v>
      </c>
      <c r="C249" s="728">
        <v>0</v>
      </c>
      <c r="D249" s="729">
        <v>10</v>
      </c>
      <c r="E249" s="729"/>
    </row>
    <row r="250" spans="1:5">
      <c r="A250" s="727">
        <v>43460</v>
      </c>
      <c r="B250" s="728">
        <v>6.1</v>
      </c>
      <c r="C250" s="728">
        <v>80</v>
      </c>
      <c r="D250" s="729">
        <v>10</v>
      </c>
      <c r="E250" s="729"/>
    </row>
    <row r="251" spans="1:5">
      <c r="A251" s="727">
        <v>43461</v>
      </c>
      <c r="B251" s="728">
        <v>5.5</v>
      </c>
      <c r="C251" s="728">
        <v>-80</v>
      </c>
      <c r="D251" s="729">
        <v>10</v>
      </c>
      <c r="E251" s="729"/>
    </row>
    <row r="252" spans="1:5">
      <c r="A252" s="727">
        <v>43462</v>
      </c>
      <c r="B252" s="728">
        <v>5.7</v>
      </c>
      <c r="C252" s="728">
        <v>-70.5</v>
      </c>
      <c r="D252" s="729">
        <v>10</v>
      </c>
      <c r="E252" s="729"/>
    </row>
    <row r="253" spans="1:5">
      <c r="A253" s="727">
        <v>43463</v>
      </c>
      <c r="B253" s="728">
        <v>6.4</v>
      </c>
      <c r="C253" s="728">
        <v>0</v>
      </c>
      <c r="D253" s="729">
        <v>10</v>
      </c>
      <c r="E253" s="729"/>
    </row>
    <row r="254" spans="1:5">
      <c r="A254" s="727">
        <v>43467</v>
      </c>
      <c r="B254" s="728">
        <v>6.2</v>
      </c>
      <c r="C254" s="728">
        <v>0</v>
      </c>
      <c r="D254" s="729">
        <v>10</v>
      </c>
      <c r="E254" s="729"/>
    </row>
    <row r="255" spans="1:5">
      <c r="A255" s="727">
        <v>43468</v>
      </c>
      <c r="B255" s="728">
        <v>6.2</v>
      </c>
      <c r="C255" s="728">
        <v>10</v>
      </c>
      <c r="D255" s="729">
        <v>10</v>
      </c>
      <c r="E255" s="729"/>
    </row>
    <row r="256" spans="1:5">
      <c r="A256" s="727">
        <v>43469</v>
      </c>
      <c r="B256" s="728">
        <v>6.5</v>
      </c>
      <c r="C256" s="728">
        <v>-24.3</v>
      </c>
      <c r="D256" s="729">
        <v>10</v>
      </c>
      <c r="E256" s="729"/>
    </row>
    <row r="257" spans="1:5">
      <c r="A257" s="727">
        <v>43473</v>
      </c>
      <c r="B257" s="728">
        <v>6.9</v>
      </c>
      <c r="C257" s="728">
        <v>-30</v>
      </c>
      <c r="D257" s="729">
        <v>10</v>
      </c>
      <c r="E257" s="729"/>
    </row>
    <row r="258" spans="1:5">
      <c r="A258" s="727">
        <v>43474</v>
      </c>
      <c r="B258" s="728">
        <v>8</v>
      </c>
      <c r="C258" s="728">
        <v>0</v>
      </c>
      <c r="D258" s="729">
        <v>10</v>
      </c>
      <c r="E258" s="729"/>
    </row>
    <row r="259" spans="1:5">
      <c r="A259" s="727">
        <v>43475</v>
      </c>
      <c r="B259" s="728">
        <v>8</v>
      </c>
      <c r="C259" s="728">
        <v>0</v>
      </c>
      <c r="D259" s="729">
        <v>10</v>
      </c>
      <c r="E259" s="729"/>
    </row>
    <row r="260" spans="1:5">
      <c r="A260" s="727">
        <v>43476</v>
      </c>
      <c r="B260" s="728">
        <v>8.1</v>
      </c>
      <c r="C260" s="728">
        <v>10</v>
      </c>
      <c r="D260" s="729">
        <v>10</v>
      </c>
      <c r="E260" s="729"/>
    </row>
    <row r="261" spans="1:5">
      <c r="A261" s="727">
        <v>43479</v>
      </c>
      <c r="B261" s="728">
        <v>8.1999999999999993</v>
      </c>
      <c r="C261" s="728">
        <v>2</v>
      </c>
      <c r="D261" s="729">
        <v>10</v>
      </c>
      <c r="E261" s="729"/>
    </row>
    <row r="262" spans="1:5">
      <c r="A262" s="727">
        <v>43480</v>
      </c>
      <c r="B262" s="728">
        <v>8.4</v>
      </c>
      <c r="C262" s="728">
        <v>0</v>
      </c>
      <c r="D262" s="729">
        <v>10</v>
      </c>
      <c r="E262" s="729"/>
    </row>
    <row r="263" spans="1:5">
      <c r="A263" s="727">
        <v>43481</v>
      </c>
      <c r="B263" s="728">
        <v>8.5</v>
      </c>
      <c r="C263" s="728">
        <v>0</v>
      </c>
      <c r="D263" s="729">
        <v>10</v>
      </c>
      <c r="E263" s="729"/>
    </row>
    <row r="264" spans="1:5">
      <c r="A264" s="727">
        <v>43482</v>
      </c>
      <c r="B264" s="728">
        <v>8.8000000000000007</v>
      </c>
      <c r="C264" s="728">
        <v>10</v>
      </c>
      <c r="D264" s="729">
        <v>10</v>
      </c>
      <c r="E264" s="729"/>
    </row>
    <row r="265" spans="1:5">
      <c r="A265" s="727">
        <v>43483</v>
      </c>
      <c r="B265" s="728">
        <v>8.8000000000000007</v>
      </c>
      <c r="C265" s="728">
        <v>10</v>
      </c>
      <c r="D265" s="729">
        <v>10</v>
      </c>
      <c r="E265" s="729"/>
    </row>
    <row r="266" spans="1:5">
      <c r="A266" s="727">
        <v>43486</v>
      </c>
      <c r="B266" s="728">
        <v>8.8000000000000007</v>
      </c>
      <c r="C266" s="728">
        <v>5</v>
      </c>
      <c r="D266" s="729">
        <v>10</v>
      </c>
      <c r="E266" s="729"/>
    </row>
    <row r="267" spans="1:5">
      <c r="A267" s="727">
        <v>43487</v>
      </c>
      <c r="B267" s="728">
        <v>8.6</v>
      </c>
      <c r="C267" s="728">
        <v>52.9</v>
      </c>
      <c r="D267" s="729">
        <v>10</v>
      </c>
      <c r="E267" s="729"/>
    </row>
    <row r="268" spans="1:5">
      <c r="A268" s="727">
        <v>43488</v>
      </c>
      <c r="B268" s="728">
        <v>8.4</v>
      </c>
      <c r="C268" s="728">
        <v>40</v>
      </c>
      <c r="D268" s="729">
        <v>10</v>
      </c>
      <c r="E268" s="729"/>
    </row>
    <row r="269" spans="1:5">
      <c r="A269" s="727">
        <v>43489</v>
      </c>
      <c r="B269" s="728">
        <v>8.6</v>
      </c>
      <c r="C269" s="728">
        <v>10</v>
      </c>
      <c r="D269" s="729">
        <v>10</v>
      </c>
      <c r="E269" s="729"/>
    </row>
    <row r="270" spans="1:5">
      <c r="A270" s="727">
        <v>43490</v>
      </c>
      <c r="B270" s="728">
        <v>8.6</v>
      </c>
      <c r="C270" s="728">
        <v>10</v>
      </c>
      <c r="D270" s="729">
        <v>10</v>
      </c>
      <c r="E270" s="729"/>
    </row>
    <row r="271" spans="1:5">
      <c r="A271" s="727">
        <v>43493</v>
      </c>
      <c r="B271" s="728">
        <v>8.3000000000000007</v>
      </c>
      <c r="C271" s="728">
        <v>10</v>
      </c>
      <c r="D271" s="729">
        <v>10</v>
      </c>
      <c r="E271" s="729"/>
    </row>
    <row r="272" spans="1:5">
      <c r="A272" s="727">
        <v>43494</v>
      </c>
      <c r="B272" s="728">
        <v>8</v>
      </c>
      <c r="C272" s="728">
        <v>0.5</v>
      </c>
      <c r="D272" s="729">
        <v>10</v>
      </c>
      <c r="E272" s="729"/>
    </row>
    <row r="273" spans="1:5">
      <c r="A273" s="727">
        <v>43495</v>
      </c>
      <c r="B273" s="728">
        <v>7.5</v>
      </c>
      <c r="C273" s="728">
        <v>10</v>
      </c>
      <c r="D273" s="729">
        <v>10</v>
      </c>
      <c r="E273" s="729"/>
    </row>
    <row r="274" spans="1:5">
      <c r="A274" s="727">
        <v>43496</v>
      </c>
      <c r="B274" s="728">
        <v>7.5</v>
      </c>
      <c r="C274" s="728">
        <v>10</v>
      </c>
      <c r="D274" s="728"/>
      <c r="E274" s="728"/>
    </row>
    <row r="275" spans="1:5">
      <c r="A275" s="727">
        <v>43497</v>
      </c>
      <c r="B275" s="728">
        <v>7.5</v>
      </c>
      <c r="C275" s="728">
        <v>17.5</v>
      </c>
      <c r="D275" s="728">
        <v>15</v>
      </c>
      <c r="E275" s="728"/>
    </row>
    <row r="276" spans="1:5">
      <c r="A276" s="727">
        <v>43500</v>
      </c>
      <c r="B276" s="728">
        <v>7.4</v>
      </c>
      <c r="C276" s="728">
        <v>15</v>
      </c>
      <c r="D276" s="728">
        <v>15</v>
      </c>
      <c r="E276" s="728"/>
    </row>
    <row r="277" spans="1:5">
      <c r="A277" s="727">
        <v>43501</v>
      </c>
      <c r="B277" s="728">
        <v>7.2</v>
      </c>
      <c r="C277" s="728">
        <v>65</v>
      </c>
      <c r="D277" s="728">
        <v>15</v>
      </c>
      <c r="E277" s="728"/>
    </row>
    <row r="278" spans="1:5">
      <c r="A278" s="727">
        <v>43502</v>
      </c>
      <c r="B278" s="728">
        <v>6.1</v>
      </c>
      <c r="C278" s="728">
        <v>65</v>
      </c>
      <c r="D278" s="728">
        <v>15</v>
      </c>
      <c r="E278" s="728"/>
    </row>
    <row r="279" spans="1:5">
      <c r="A279" s="727">
        <v>43503</v>
      </c>
      <c r="B279" s="728">
        <v>6.4</v>
      </c>
      <c r="C279" s="728">
        <v>15</v>
      </c>
      <c r="D279" s="728">
        <v>15</v>
      </c>
      <c r="E279" s="728">
        <v>1</v>
      </c>
    </row>
    <row r="280" spans="1:5">
      <c r="A280" s="727">
        <v>43504</v>
      </c>
      <c r="B280" s="728">
        <v>5.9</v>
      </c>
      <c r="C280" s="728">
        <v>12</v>
      </c>
      <c r="D280" s="728">
        <v>15</v>
      </c>
      <c r="E280" s="728"/>
    </row>
    <row r="281" spans="1:5">
      <c r="A281" s="727">
        <v>43507</v>
      </c>
      <c r="B281" s="728">
        <v>5.8</v>
      </c>
      <c r="C281" s="728">
        <v>10</v>
      </c>
      <c r="D281" s="728">
        <v>15</v>
      </c>
      <c r="E281" s="728"/>
    </row>
    <row r="282" spans="1:5">
      <c r="A282" s="727">
        <v>43508</v>
      </c>
      <c r="B282" s="728">
        <v>6.4</v>
      </c>
      <c r="C282" s="728">
        <v>15</v>
      </c>
      <c r="D282" s="728">
        <v>15</v>
      </c>
      <c r="E282" s="728"/>
    </row>
    <row r="283" spans="1:5">
      <c r="A283" s="727">
        <v>43509</v>
      </c>
      <c r="B283" s="728">
        <v>5.9</v>
      </c>
      <c r="C283" s="728">
        <v>0</v>
      </c>
      <c r="D283" s="728">
        <v>15</v>
      </c>
      <c r="E283" s="728"/>
    </row>
    <row r="284" spans="1:5">
      <c r="A284" s="727">
        <v>43510</v>
      </c>
      <c r="B284" s="728">
        <v>6</v>
      </c>
      <c r="C284" s="728">
        <v>0</v>
      </c>
      <c r="D284" s="728">
        <v>15</v>
      </c>
      <c r="E284" s="728"/>
    </row>
    <row r="285" spans="1:5">
      <c r="A285" s="727">
        <v>43511</v>
      </c>
      <c r="B285" s="728">
        <v>6.1</v>
      </c>
      <c r="C285" s="728">
        <v>0</v>
      </c>
      <c r="D285" s="728">
        <v>15</v>
      </c>
      <c r="E285" s="728"/>
    </row>
    <row r="286" spans="1:5">
      <c r="A286" s="727">
        <v>43514</v>
      </c>
      <c r="B286" s="728">
        <v>6.4</v>
      </c>
      <c r="C286" s="728">
        <v>7</v>
      </c>
      <c r="D286" s="728">
        <v>15</v>
      </c>
      <c r="E286" s="728"/>
    </row>
    <row r="287" spans="1:5">
      <c r="A287" s="727">
        <v>43515</v>
      </c>
      <c r="B287" s="728">
        <v>6.4</v>
      </c>
      <c r="C287" s="728">
        <v>15</v>
      </c>
      <c r="D287" s="728">
        <v>15</v>
      </c>
      <c r="E287" s="728"/>
    </row>
    <row r="288" spans="1:5">
      <c r="A288" s="727">
        <v>43516</v>
      </c>
      <c r="B288" s="728">
        <v>6.4</v>
      </c>
      <c r="C288" s="728">
        <v>15</v>
      </c>
      <c r="D288" s="728">
        <v>15</v>
      </c>
      <c r="E288" s="728"/>
    </row>
    <row r="289" spans="1:5">
      <c r="A289" s="727">
        <v>43517</v>
      </c>
      <c r="B289" s="728">
        <v>6.1</v>
      </c>
      <c r="C289" s="728">
        <v>15</v>
      </c>
      <c r="D289" s="728">
        <v>15</v>
      </c>
      <c r="E289" s="728"/>
    </row>
    <row r="290" spans="1:5">
      <c r="A290" s="727">
        <v>43518</v>
      </c>
      <c r="B290" s="728">
        <v>5.9</v>
      </c>
      <c r="C290" s="728">
        <v>0</v>
      </c>
      <c r="D290" s="728">
        <v>15</v>
      </c>
      <c r="E290" s="728"/>
    </row>
    <row r="291" spans="1:5">
      <c r="A291" s="727">
        <v>43521</v>
      </c>
      <c r="B291" s="728">
        <v>5.9</v>
      </c>
      <c r="C291" s="728">
        <v>15</v>
      </c>
      <c r="D291" s="728">
        <v>15</v>
      </c>
      <c r="E291" s="728"/>
    </row>
    <row r="292" spans="1:5">
      <c r="A292" s="727">
        <v>43522</v>
      </c>
      <c r="B292" s="728">
        <v>5.9</v>
      </c>
      <c r="C292" s="728">
        <v>15</v>
      </c>
      <c r="D292" s="728">
        <v>15</v>
      </c>
      <c r="E292" s="728"/>
    </row>
    <row r="293" spans="1:5">
      <c r="A293" s="727">
        <v>43523</v>
      </c>
      <c r="B293" s="728">
        <v>5.9</v>
      </c>
      <c r="C293" s="728">
        <v>15</v>
      </c>
      <c r="D293" s="728">
        <v>15</v>
      </c>
      <c r="E293" s="728"/>
    </row>
    <row r="294" spans="1:5">
      <c r="A294" s="727">
        <v>43524</v>
      </c>
      <c r="B294" s="728">
        <v>5.9</v>
      </c>
      <c r="C294" s="728">
        <v>15</v>
      </c>
      <c r="D294" s="728">
        <v>15</v>
      </c>
      <c r="E294" s="728"/>
    </row>
    <row r="295" spans="1:5">
      <c r="A295" s="727">
        <v>43525</v>
      </c>
      <c r="B295" s="728">
        <v>6</v>
      </c>
      <c r="C295" s="728">
        <v>15</v>
      </c>
      <c r="D295" s="728">
        <v>15</v>
      </c>
      <c r="E295" s="728"/>
    </row>
    <row r="296" spans="1:5">
      <c r="A296" s="727">
        <v>43528</v>
      </c>
      <c r="B296" s="728">
        <v>5.8</v>
      </c>
      <c r="C296" s="728">
        <v>15</v>
      </c>
      <c r="D296" s="728">
        <v>15</v>
      </c>
      <c r="E296" s="728"/>
    </row>
    <row r="297" spans="1:5">
      <c r="A297" s="727">
        <v>43529</v>
      </c>
      <c r="B297" s="728">
        <v>5.6</v>
      </c>
      <c r="C297" s="728">
        <v>15</v>
      </c>
      <c r="D297" s="728">
        <v>15</v>
      </c>
      <c r="E297" s="728"/>
    </row>
    <row r="298" spans="1:5">
      <c r="A298" s="727">
        <v>43530</v>
      </c>
      <c r="B298" s="728">
        <v>5.0999999999999996</v>
      </c>
      <c r="C298" s="728">
        <v>129.69999999999999</v>
      </c>
      <c r="D298" s="728">
        <v>15</v>
      </c>
      <c r="E298" s="728"/>
    </row>
    <row r="299" spans="1:5">
      <c r="A299" s="727">
        <v>43531</v>
      </c>
      <c r="B299" s="728">
        <v>5.4</v>
      </c>
      <c r="C299" s="728">
        <v>52</v>
      </c>
      <c r="D299" s="728">
        <v>15</v>
      </c>
      <c r="E299" s="728"/>
    </row>
    <row r="300" spans="1:5">
      <c r="A300" s="727">
        <v>43535</v>
      </c>
      <c r="B300" s="728">
        <v>5.5</v>
      </c>
      <c r="C300" s="728">
        <v>15</v>
      </c>
      <c r="D300" s="728">
        <v>15</v>
      </c>
      <c r="E300" s="728"/>
    </row>
    <row r="301" spans="1:5">
      <c r="A301" s="727">
        <v>43536</v>
      </c>
      <c r="B301" s="728">
        <v>5.5</v>
      </c>
      <c r="C301" s="728">
        <v>0</v>
      </c>
      <c r="D301" s="728">
        <v>15</v>
      </c>
      <c r="E301" s="728"/>
    </row>
    <row r="302" spans="1:5">
      <c r="A302" s="727">
        <v>43537</v>
      </c>
      <c r="B302" s="728">
        <v>5</v>
      </c>
      <c r="C302" s="728">
        <v>-79.5</v>
      </c>
      <c r="D302" s="728">
        <v>15</v>
      </c>
      <c r="E302" s="728"/>
    </row>
    <row r="303" spans="1:5">
      <c r="A303" s="727">
        <v>43538</v>
      </c>
      <c r="B303" s="728">
        <v>7.1</v>
      </c>
      <c r="C303" s="728">
        <v>-30</v>
      </c>
      <c r="D303" s="728">
        <v>15</v>
      </c>
      <c r="E303" s="728"/>
    </row>
    <row r="304" spans="1:5">
      <c r="A304" s="727">
        <v>43539</v>
      </c>
      <c r="B304" s="728">
        <v>7</v>
      </c>
      <c r="C304" s="728">
        <v>0</v>
      </c>
      <c r="D304" s="728">
        <v>15</v>
      </c>
      <c r="E304" s="728"/>
    </row>
    <row r="305" spans="1:5">
      <c r="A305" s="727">
        <v>43542</v>
      </c>
      <c r="B305" s="728">
        <v>8.1</v>
      </c>
      <c r="C305" s="728">
        <v>0</v>
      </c>
      <c r="D305" s="728">
        <v>15</v>
      </c>
      <c r="E305" s="728"/>
    </row>
    <row r="306" spans="1:5">
      <c r="A306" s="727">
        <v>43543</v>
      </c>
      <c r="B306" s="728">
        <v>8.1</v>
      </c>
      <c r="C306" s="728">
        <v>0</v>
      </c>
      <c r="D306" s="728">
        <v>15</v>
      </c>
      <c r="E306" s="728"/>
    </row>
    <row r="307" spans="1:5">
      <c r="A307" s="727">
        <v>43544</v>
      </c>
      <c r="B307" s="728">
        <v>8.1</v>
      </c>
      <c r="C307" s="728">
        <v>0</v>
      </c>
      <c r="D307" s="728">
        <v>15</v>
      </c>
      <c r="E307" s="728"/>
    </row>
    <row r="308" spans="1:5">
      <c r="A308" s="727">
        <v>43545</v>
      </c>
      <c r="B308" s="728">
        <v>8.1</v>
      </c>
      <c r="C308" s="728">
        <v>0</v>
      </c>
      <c r="D308" s="728">
        <v>15</v>
      </c>
      <c r="E308" s="728"/>
    </row>
    <row r="309" spans="1:5">
      <c r="A309" s="727">
        <v>43546</v>
      </c>
      <c r="B309" s="728">
        <v>8.1</v>
      </c>
      <c r="C309" s="728">
        <v>15</v>
      </c>
      <c r="D309" s="728">
        <v>15</v>
      </c>
      <c r="E309" s="728"/>
    </row>
    <row r="310" spans="1:5">
      <c r="A310" s="727">
        <v>43549</v>
      </c>
      <c r="B310" s="728">
        <v>8.9</v>
      </c>
      <c r="C310" s="728">
        <v>15</v>
      </c>
      <c r="D310" s="728">
        <v>15</v>
      </c>
      <c r="E310" s="728"/>
    </row>
    <row r="311" spans="1:5">
      <c r="A311" s="727">
        <v>43550</v>
      </c>
      <c r="B311" s="728">
        <v>9</v>
      </c>
      <c r="C311" s="728">
        <v>0</v>
      </c>
      <c r="D311" s="728">
        <v>15</v>
      </c>
      <c r="E311" s="728"/>
    </row>
    <row r="312" spans="1:5">
      <c r="A312" s="727">
        <v>43551</v>
      </c>
      <c r="B312" s="728">
        <v>9.1</v>
      </c>
      <c r="C312" s="728">
        <v>0</v>
      </c>
      <c r="D312" s="728">
        <v>15</v>
      </c>
      <c r="E312" s="728"/>
    </row>
    <row r="313" spans="1:5">
      <c r="A313" s="727">
        <v>43552</v>
      </c>
      <c r="B313" s="728">
        <v>9.1999999999999993</v>
      </c>
      <c r="C313" s="728">
        <v>0</v>
      </c>
      <c r="D313" s="728">
        <v>15</v>
      </c>
      <c r="E313" s="728"/>
    </row>
    <row r="314" spans="1:5">
      <c r="A314" s="727">
        <v>43553</v>
      </c>
      <c r="B314" s="728">
        <v>9.4</v>
      </c>
      <c r="C314" s="728">
        <v>0</v>
      </c>
      <c r="D314" s="728">
        <v>15</v>
      </c>
      <c r="E314" s="728"/>
    </row>
    <row r="315" spans="1:5">
      <c r="A315" s="727">
        <v>43556</v>
      </c>
      <c r="B315" s="728">
        <v>9.1999999999999993</v>
      </c>
      <c r="C315" s="728">
        <v>15</v>
      </c>
      <c r="D315" s="728">
        <v>15</v>
      </c>
      <c r="E315" s="728"/>
    </row>
    <row r="316" spans="1:5">
      <c r="A316" s="727">
        <v>43557</v>
      </c>
      <c r="B316" s="728">
        <v>9.1999999999999993</v>
      </c>
      <c r="C316" s="728">
        <v>43.4</v>
      </c>
      <c r="D316" s="728">
        <v>15</v>
      </c>
      <c r="E316" s="728"/>
    </row>
    <row r="317" spans="1:5">
      <c r="A317" s="727">
        <v>43558</v>
      </c>
      <c r="B317" s="728">
        <v>9.6999999999999993</v>
      </c>
      <c r="C317" s="728">
        <v>0</v>
      </c>
      <c r="D317" s="728">
        <v>15</v>
      </c>
      <c r="E317" s="728"/>
    </row>
    <row r="318" spans="1:5">
      <c r="A318" s="727">
        <v>43559</v>
      </c>
      <c r="B318" s="728">
        <v>9.6999999999999993</v>
      </c>
      <c r="C318" s="728">
        <v>15</v>
      </c>
      <c r="D318" s="728">
        <v>15</v>
      </c>
      <c r="E318" s="728"/>
    </row>
    <row r="319" spans="1:5">
      <c r="A319" s="727">
        <v>43560</v>
      </c>
      <c r="B319" s="728">
        <v>8.9</v>
      </c>
      <c r="C319" s="728">
        <v>45</v>
      </c>
      <c r="D319" s="728">
        <v>15</v>
      </c>
      <c r="E319" s="728"/>
    </row>
    <row r="320" spans="1:5">
      <c r="A320" s="727">
        <v>43563</v>
      </c>
      <c r="B320" s="728">
        <v>9.5</v>
      </c>
      <c r="C320" s="728">
        <v>15</v>
      </c>
      <c r="D320" s="728">
        <v>15</v>
      </c>
      <c r="E320" s="728"/>
    </row>
    <row r="321" spans="1:5">
      <c r="A321" s="727">
        <v>43564</v>
      </c>
      <c r="B321" s="728">
        <v>9.6</v>
      </c>
      <c r="C321" s="728">
        <v>11.5</v>
      </c>
      <c r="D321" s="728">
        <v>15</v>
      </c>
      <c r="E321" s="728"/>
    </row>
    <row r="322" spans="1:5">
      <c r="A322" s="727">
        <v>43565</v>
      </c>
      <c r="B322" s="728">
        <v>9.6</v>
      </c>
      <c r="C322" s="728">
        <v>0</v>
      </c>
      <c r="D322" s="728">
        <v>15</v>
      </c>
      <c r="E322" s="728"/>
    </row>
    <row r="323" spans="1:5">
      <c r="A323" s="727">
        <v>43566</v>
      </c>
      <c r="B323" s="728">
        <v>8.5</v>
      </c>
      <c r="C323" s="728">
        <v>15</v>
      </c>
      <c r="D323" s="728">
        <v>15</v>
      </c>
      <c r="E323" s="728"/>
    </row>
    <row r="324" spans="1:5">
      <c r="A324" s="727">
        <v>43567</v>
      </c>
      <c r="B324" s="728">
        <v>8.5</v>
      </c>
      <c r="C324" s="728">
        <v>15</v>
      </c>
      <c r="D324" s="728">
        <v>15</v>
      </c>
      <c r="E324" s="728"/>
    </row>
    <row r="325" spans="1:5">
      <c r="A325" s="727">
        <v>43570</v>
      </c>
      <c r="B325" s="728">
        <v>7.7</v>
      </c>
      <c r="C325" s="728">
        <v>0</v>
      </c>
      <c r="D325" s="728">
        <v>15</v>
      </c>
      <c r="E325" s="728"/>
    </row>
    <row r="326" spans="1:5">
      <c r="A326" s="727">
        <v>43571</v>
      </c>
      <c r="B326" s="728">
        <v>7.6</v>
      </c>
      <c r="C326" s="728">
        <v>15</v>
      </c>
      <c r="D326" s="728">
        <v>15</v>
      </c>
      <c r="E326" s="728"/>
    </row>
    <row r="327" spans="1:5">
      <c r="A327" s="727">
        <v>43572</v>
      </c>
      <c r="B327" s="728">
        <v>7.6</v>
      </c>
      <c r="C327" s="728">
        <v>15</v>
      </c>
      <c r="D327" s="728">
        <v>15</v>
      </c>
      <c r="E327" s="728"/>
    </row>
    <row r="328" spans="1:5">
      <c r="A328" s="727">
        <v>43573</v>
      </c>
      <c r="B328" s="728">
        <v>7.6</v>
      </c>
      <c r="C328" s="728">
        <v>0</v>
      </c>
      <c r="D328" s="728">
        <v>15</v>
      </c>
      <c r="E328" s="728"/>
    </row>
    <row r="329" spans="1:5">
      <c r="A329" s="727">
        <v>43574</v>
      </c>
      <c r="B329" s="728">
        <v>7.8</v>
      </c>
      <c r="C329" s="728">
        <v>15</v>
      </c>
      <c r="D329" s="728">
        <v>15</v>
      </c>
      <c r="E329" s="728"/>
    </row>
    <row r="330" spans="1:5">
      <c r="A330" s="727">
        <v>43577</v>
      </c>
      <c r="B330" s="728">
        <v>6.9</v>
      </c>
      <c r="C330" s="728">
        <v>15</v>
      </c>
      <c r="D330" s="728">
        <v>15</v>
      </c>
    </row>
    <row r="331" spans="1:5">
      <c r="A331" s="727">
        <v>43578</v>
      </c>
      <c r="B331" s="728">
        <v>6.9</v>
      </c>
      <c r="C331" s="728">
        <v>15</v>
      </c>
      <c r="D331" s="728">
        <v>15</v>
      </c>
    </row>
    <row r="332" spans="1:5">
      <c r="A332" s="727">
        <v>43579</v>
      </c>
      <c r="B332" s="728">
        <v>6.8</v>
      </c>
      <c r="C332" s="728">
        <v>15</v>
      </c>
      <c r="D332" s="728">
        <v>15</v>
      </c>
    </row>
    <row r="333" spans="1:5">
      <c r="A333" s="727">
        <v>43580</v>
      </c>
      <c r="B333" s="728">
        <v>6.7</v>
      </c>
      <c r="C333" s="728">
        <v>15</v>
      </c>
      <c r="D333" s="728">
        <v>15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3"/>
  </sheetPr>
  <dimension ref="A1:K736"/>
  <sheetViews>
    <sheetView showGridLines="0" zoomScaleNormal="100" workbookViewId="0">
      <selection activeCell="A3" sqref="A2:XFD3"/>
    </sheetView>
  </sheetViews>
  <sheetFormatPr defaultRowHeight="12.75"/>
  <cols>
    <col min="1" max="1" width="13.85546875" customWidth="1"/>
  </cols>
  <sheetData>
    <row r="1" spans="1:5">
      <c r="A1" s="19" t="s">
        <v>140</v>
      </c>
      <c r="E1" t="str">
        <f>IF(Content!$E$1=1,B2,B3)</f>
        <v>World Sunflower Oil Prices, USD/MT</v>
      </c>
    </row>
    <row r="2" spans="1:5" hidden="1">
      <c r="A2" s="19"/>
      <c r="B2" s="1" t="s">
        <v>1036</v>
      </c>
    </row>
    <row r="3" spans="1:5" hidden="1">
      <c r="B3" s="1" t="s">
        <v>384</v>
      </c>
    </row>
    <row r="4" spans="1:5">
      <c r="A4" s="69"/>
    </row>
    <row r="5" spans="1:5">
      <c r="A5" s="69"/>
      <c r="B5" s="197" t="str">
        <f>IF(Content!$E$1=1,B6,B7)</f>
        <v>no permission</v>
      </c>
    </row>
    <row r="6" spans="1:5">
      <c r="A6" s="69"/>
      <c r="B6" s="145" t="s">
        <v>672</v>
      </c>
    </row>
    <row r="7" spans="1:5">
      <c r="A7" s="69"/>
      <c r="B7" s="145" t="s">
        <v>673</v>
      </c>
    </row>
    <row r="8" spans="1:5">
      <c r="A8" s="69"/>
    </row>
    <row r="9" spans="1:5">
      <c r="A9" s="69"/>
    </row>
    <row r="10" spans="1:5">
      <c r="A10" s="69"/>
    </row>
    <row r="11" spans="1:5">
      <c r="A11" s="69"/>
    </row>
    <row r="12" spans="1:5">
      <c r="A12" s="69"/>
    </row>
    <row r="13" spans="1:5">
      <c r="A13" s="69"/>
    </row>
    <row r="14" spans="1:5">
      <c r="A14" s="69"/>
    </row>
    <row r="15" spans="1:5">
      <c r="A15" s="69"/>
    </row>
    <row r="16" spans="1:5">
      <c r="A16" s="69"/>
    </row>
    <row r="17" spans="1:11">
      <c r="A17" s="69"/>
    </row>
    <row r="18" spans="1:11">
      <c r="A18" s="69"/>
      <c r="E18" t="str">
        <f>IF(Content!$E$1=1,E19,E20)</f>
        <v>Source: Thomson Reuters.</v>
      </c>
    </row>
    <row r="19" spans="1:11">
      <c r="A19" s="69"/>
      <c r="B19" s="2"/>
      <c r="E19" s="2" t="s">
        <v>810</v>
      </c>
      <c r="K19" s="72"/>
    </row>
    <row r="20" spans="1:11">
      <c r="A20" s="69"/>
      <c r="B20" s="2"/>
      <c r="E20" s="2" t="s">
        <v>811</v>
      </c>
    </row>
    <row r="21" spans="1:11">
      <c r="A21" s="69"/>
    </row>
    <row r="22" spans="1:11">
      <c r="A22" s="69"/>
    </row>
    <row r="23" spans="1:11">
      <c r="A23" s="69"/>
    </row>
    <row r="24" spans="1:11">
      <c r="A24" s="69"/>
    </row>
    <row r="25" spans="1:11">
      <c r="A25" s="69"/>
    </row>
    <row r="26" spans="1:11">
      <c r="A26" s="69"/>
    </row>
    <row r="27" spans="1:11">
      <c r="A27" s="69"/>
    </row>
    <row r="28" spans="1:11">
      <c r="A28" s="69"/>
    </row>
    <row r="29" spans="1:11">
      <c r="A29" s="69"/>
    </row>
    <row r="30" spans="1:11">
      <c r="A30" s="69"/>
    </row>
    <row r="31" spans="1:11">
      <c r="A31" s="69"/>
    </row>
    <row r="32" spans="1:11">
      <c r="A32" s="69"/>
    </row>
    <row r="33" spans="1:1">
      <c r="A33" s="69"/>
    </row>
    <row r="34" spans="1:1">
      <c r="A34" s="69"/>
    </row>
    <row r="35" spans="1:1">
      <c r="A35" s="69"/>
    </row>
    <row r="36" spans="1:1">
      <c r="A36" s="69"/>
    </row>
    <row r="37" spans="1:1">
      <c r="A37" s="69"/>
    </row>
    <row r="38" spans="1:1">
      <c r="A38" s="69"/>
    </row>
    <row r="39" spans="1:1">
      <c r="A39" s="69"/>
    </row>
    <row r="40" spans="1:1">
      <c r="A40" s="69"/>
    </row>
    <row r="41" spans="1:1">
      <c r="A41" s="69"/>
    </row>
    <row r="42" spans="1:1">
      <c r="A42" s="69"/>
    </row>
    <row r="43" spans="1:1">
      <c r="A43" s="69"/>
    </row>
    <row r="44" spans="1:1">
      <c r="A44" s="69"/>
    </row>
    <row r="45" spans="1:1">
      <c r="A45" s="69"/>
    </row>
    <row r="46" spans="1:1">
      <c r="A46" s="69"/>
    </row>
    <row r="47" spans="1:1">
      <c r="A47" s="69"/>
    </row>
    <row r="48" spans="1:1">
      <c r="A48" s="69"/>
    </row>
    <row r="49" spans="1:1">
      <c r="A49" s="69"/>
    </row>
    <row r="50" spans="1:1">
      <c r="A50" s="69"/>
    </row>
    <row r="51" spans="1:1">
      <c r="A51" s="69"/>
    </row>
    <row r="52" spans="1:1">
      <c r="A52" s="69"/>
    </row>
    <row r="53" spans="1:1">
      <c r="A53" s="69"/>
    </row>
    <row r="54" spans="1:1">
      <c r="A54" s="69"/>
    </row>
    <row r="55" spans="1:1">
      <c r="A55" s="69"/>
    </row>
    <row r="56" spans="1:1">
      <c r="A56" s="69"/>
    </row>
    <row r="57" spans="1:1">
      <c r="A57" s="69"/>
    </row>
    <row r="58" spans="1:1">
      <c r="A58" s="69"/>
    </row>
    <row r="59" spans="1:1">
      <c r="A59" s="69"/>
    </row>
    <row r="60" spans="1:1">
      <c r="A60" s="69"/>
    </row>
    <row r="61" spans="1:1">
      <c r="A61" s="69"/>
    </row>
    <row r="62" spans="1:1">
      <c r="A62" s="69"/>
    </row>
    <row r="63" spans="1:1">
      <c r="A63" s="69"/>
    </row>
    <row r="64" spans="1:1">
      <c r="A64" s="69"/>
    </row>
    <row r="65" spans="1:1">
      <c r="A65" s="69"/>
    </row>
    <row r="66" spans="1:1">
      <c r="A66" s="69"/>
    </row>
    <row r="67" spans="1:1">
      <c r="A67" s="69"/>
    </row>
    <row r="68" spans="1:1">
      <c r="A68" s="69"/>
    </row>
    <row r="69" spans="1:1">
      <c r="A69" s="69"/>
    </row>
    <row r="70" spans="1:1">
      <c r="A70" s="69"/>
    </row>
    <row r="71" spans="1:1">
      <c r="A71" s="69"/>
    </row>
    <row r="72" spans="1:1">
      <c r="A72" s="69"/>
    </row>
    <row r="73" spans="1:1">
      <c r="A73" s="69"/>
    </row>
    <row r="74" spans="1:1">
      <c r="A74" s="69"/>
    </row>
    <row r="75" spans="1:1">
      <c r="A75" s="69"/>
    </row>
    <row r="76" spans="1:1">
      <c r="A76" s="69"/>
    </row>
    <row r="77" spans="1:1">
      <c r="A77" s="69"/>
    </row>
    <row r="78" spans="1:1">
      <c r="A78" s="69"/>
    </row>
    <row r="79" spans="1:1">
      <c r="A79" s="69"/>
    </row>
    <row r="80" spans="1:1">
      <c r="A80" s="69"/>
    </row>
    <row r="81" spans="1:1">
      <c r="A81" s="69"/>
    </row>
    <row r="82" spans="1:1">
      <c r="A82" s="69"/>
    </row>
    <row r="83" spans="1:1">
      <c r="A83" s="69"/>
    </row>
    <row r="84" spans="1:1">
      <c r="A84" s="69"/>
    </row>
    <row r="85" spans="1:1">
      <c r="A85" s="69"/>
    </row>
    <row r="86" spans="1:1">
      <c r="A86" s="69"/>
    </row>
    <row r="87" spans="1:1">
      <c r="A87" s="69"/>
    </row>
    <row r="88" spans="1:1">
      <c r="A88" s="69"/>
    </row>
    <row r="89" spans="1:1">
      <c r="A89" s="69"/>
    </row>
    <row r="90" spans="1:1">
      <c r="A90" s="69"/>
    </row>
    <row r="91" spans="1:1">
      <c r="A91" s="69"/>
    </row>
    <row r="92" spans="1:1">
      <c r="A92" s="69"/>
    </row>
    <row r="93" spans="1:1">
      <c r="A93" s="69"/>
    </row>
    <row r="94" spans="1:1">
      <c r="A94" s="69"/>
    </row>
    <row r="95" spans="1:1">
      <c r="A95" s="69"/>
    </row>
    <row r="96" spans="1:1">
      <c r="A96" s="69"/>
    </row>
    <row r="97" spans="1:1">
      <c r="A97" s="69"/>
    </row>
    <row r="98" spans="1:1">
      <c r="A98" s="69"/>
    </row>
    <row r="99" spans="1:1">
      <c r="A99" s="69"/>
    </row>
    <row r="100" spans="1:1">
      <c r="A100" s="69"/>
    </row>
    <row r="101" spans="1:1">
      <c r="A101" s="69"/>
    </row>
    <row r="102" spans="1:1">
      <c r="A102" s="69"/>
    </row>
    <row r="103" spans="1:1">
      <c r="A103" s="69"/>
    </row>
    <row r="104" spans="1:1">
      <c r="A104" s="69"/>
    </row>
    <row r="105" spans="1:1">
      <c r="A105" s="69"/>
    </row>
    <row r="106" spans="1:1">
      <c r="A106" s="69"/>
    </row>
    <row r="107" spans="1:1">
      <c r="A107" s="69"/>
    </row>
    <row r="108" spans="1:1">
      <c r="A108" s="69"/>
    </row>
    <row r="109" spans="1:1">
      <c r="A109" s="69"/>
    </row>
    <row r="110" spans="1:1">
      <c r="A110" s="69"/>
    </row>
    <row r="111" spans="1:1">
      <c r="A111" s="69"/>
    </row>
    <row r="112" spans="1:1">
      <c r="A112" s="69"/>
    </row>
    <row r="113" spans="1:1">
      <c r="A113" s="69"/>
    </row>
    <row r="114" spans="1:1">
      <c r="A114" s="69"/>
    </row>
    <row r="115" spans="1:1">
      <c r="A115" s="69"/>
    </row>
    <row r="116" spans="1:1">
      <c r="A116" s="69"/>
    </row>
    <row r="117" spans="1:1">
      <c r="A117" s="69"/>
    </row>
    <row r="118" spans="1:1">
      <c r="A118" s="69"/>
    </row>
    <row r="119" spans="1:1">
      <c r="A119" s="69"/>
    </row>
    <row r="120" spans="1:1">
      <c r="A120" s="69"/>
    </row>
    <row r="121" spans="1:1">
      <c r="A121" s="69"/>
    </row>
    <row r="122" spans="1:1">
      <c r="A122" s="69"/>
    </row>
    <row r="123" spans="1:1">
      <c r="A123" s="69"/>
    </row>
    <row r="124" spans="1:1">
      <c r="A124" s="69"/>
    </row>
    <row r="125" spans="1:1">
      <c r="A125" s="69"/>
    </row>
    <row r="126" spans="1:1">
      <c r="A126" s="69"/>
    </row>
    <row r="127" spans="1:1">
      <c r="A127" s="69"/>
    </row>
    <row r="128" spans="1:1">
      <c r="A128" s="69"/>
    </row>
    <row r="129" spans="1:1">
      <c r="A129" s="69"/>
    </row>
    <row r="130" spans="1:1">
      <c r="A130" s="69"/>
    </row>
    <row r="131" spans="1:1">
      <c r="A131" s="69"/>
    </row>
    <row r="132" spans="1:1">
      <c r="A132" s="69"/>
    </row>
    <row r="133" spans="1:1">
      <c r="A133" s="69"/>
    </row>
    <row r="134" spans="1:1">
      <c r="A134" s="69"/>
    </row>
    <row r="135" spans="1:1">
      <c r="A135" s="69"/>
    </row>
    <row r="136" spans="1:1">
      <c r="A136" s="69"/>
    </row>
    <row r="137" spans="1:1">
      <c r="A137" s="69"/>
    </row>
    <row r="138" spans="1:1">
      <c r="A138" s="69"/>
    </row>
    <row r="139" spans="1:1">
      <c r="A139" s="69"/>
    </row>
    <row r="140" spans="1:1">
      <c r="A140" s="69"/>
    </row>
    <row r="141" spans="1:1">
      <c r="A141" s="69"/>
    </row>
    <row r="142" spans="1:1">
      <c r="A142" s="69"/>
    </row>
    <row r="143" spans="1:1">
      <c r="A143" s="69"/>
    </row>
    <row r="144" spans="1:1">
      <c r="A144" s="69"/>
    </row>
    <row r="145" spans="1:1">
      <c r="A145" s="69"/>
    </row>
    <row r="146" spans="1:1">
      <c r="A146" s="69"/>
    </row>
    <row r="147" spans="1:1">
      <c r="A147" s="69"/>
    </row>
    <row r="148" spans="1:1">
      <c r="A148" s="69"/>
    </row>
    <row r="149" spans="1:1">
      <c r="A149" s="69"/>
    </row>
    <row r="150" spans="1:1">
      <c r="A150" s="69"/>
    </row>
    <row r="151" spans="1:1">
      <c r="A151" s="69"/>
    </row>
    <row r="152" spans="1:1">
      <c r="A152" s="69"/>
    </row>
    <row r="153" spans="1:1">
      <c r="A153" s="69"/>
    </row>
    <row r="154" spans="1:1">
      <c r="A154" s="69"/>
    </row>
    <row r="155" spans="1:1">
      <c r="A155" s="69"/>
    </row>
    <row r="156" spans="1:1">
      <c r="A156" s="69"/>
    </row>
    <row r="157" spans="1:1">
      <c r="A157" s="69"/>
    </row>
    <row r="158" spans="1:1">
      <c r="A158" s="69"/>
    </row>
    <row r="159" spans="1:1">
      <c r="A159" s="69"/>
    </row>
    <row r="160" spans="1:1">
      <c r="A160" s="69"/>
    </row>
    <row r="161" spans="1:1">
      <c r="A161" s="69"/>
    </row>
    <row r="162" spans="1:1">
      <c r="A162" s="69"/>
    </row>
    <row r="163" spans="1:1">
      <c r="A163" s="69"/>
    </row>
    <row r="164" spans="1:1">
      <c r="A164" s="69"/>
    </row>
    <row r="165" spans="1:1">
      <c r="A165" s="69"/>
    </row>
    <row r="166" spans="1:1">
      <c r="A166" s="69"/>
    </row>
    <row r="167" spans="1:1">
      <c r="A167" s="69"/>
    </row>
    <row r="168" spans="1:1">
      <c r="A168" s="69"/>
    </row>
    <row r="169" spans="1:1">
      <c r="A169" s="69"/>
    </row>
    <row r="170" spans="1:1">
      <c r="A170" s="69"/>
    </row>
    <row r="171" spans="1:1">
      <c r="A171" s="69"/>
    </row>
    <row r="172" spans="1:1">
      <c r="A172" s="69"/>
    </row>
    <row r="173" spans="1:1">
      <c r="A173" s="69"/>
    </row>
    <row r="174" spans="1:1">
      <c r="A174" s="69"/>
    </row>
    <row r="175" spans="1:1">
      <c r="A175" s="69"/>
    </row>
    <row r="176" spans="1:1">
      <c r="A176" s="69"/>
    </row>
    <row r="177" spans="1:1">
      <c r="A177" s="69"/>
    </row>
    <row r="178" spans="1:1">
      <c r="A178" s="69"/>
    </row>
    <row r="179" spans="1:1">
      <c r="A179" s="69"/>
    </row>
    <row r="180" spans="1:1">
      <c r="A180" s="69"/>
    </row>
    <row r="181" spans="1:1">
      <c r="A181" s="69"/>
    </row>
    <row r="182" spans="1:1">
      <c r="A182" s="69"/>
    </row>
    <row r="183" spans="1:1">
      <c r="A183" s="69"/>
    </row>
    <row r="184" spans="1:1">
      <c r="A184" s="69"/>
    </row>
    <row r="185" spans="1:1">
      <c r="A185" s="69"/>
    </row>
    <row r="186" spans="1:1">
      <c r="A186" s="69"/>
    </row>
    <row r="187" spans="1:1">
      <c r="A187" s="69"/>
    </row>
    <row r="188" spans="1:1">
      <c r="A188" s="69"/>
    </row>
    <row r="189" spans="1:1">
      <c r="A189" s="69"/>
    </row>
    <row r="190" spans="1:1">
      <c r="A190" s="69"/>
    </row>
    <row r="191" spans="1:1">
      <c r="A191" s="69"/>
    </row>
    <row r="192" spans="1:1">
      <c r="A192" s="69"/>
    </row>
    <row r="193" spans="1:1">
      <c r="A193" s="69"/>
    </row>
    <row r="194" spans="1:1">
      <c r="A194" s="69"/>
    </row>
    <row r="195" spans="1:1">
      <c r="A195" s="69"/>
    </row>
    <row r="196" spans="1:1">
      <c r="A196" s="69"/>
    </row>
    <row r="197" spans="1:1">
      <c r="A197" s="69"/>
    </row>
    <row r="198" spans="1:1">
      <c r="A198" s="69"/>
    </row>
    <row r="199" spans="1:1">
      <c r="A199" s="69"/>
    </row>
    <row r="200" spans="1:1">
      <c r="A200" s="69"/>
    </row>
    <row r="201" spans="1:1">
      <c r="A201" s="69"/>
    </row>
    <row r="202" spans="1:1">
      <c r="A202" s="69"/>
    </row>
    <row r="203" spans="1:1">
      <c r="A203" s="69"/>
    </row>
    <row r="204" spans="1:1">
      <c r="A204" s="69"/>
    </row>
    <row r="205" spans="1:1">
      <c r="A205" s="69"/>
    </row>
    <row r="206" spans="1:1">
      <c r="A206" s="69"/>
    </row>
    <row r="207" spans="1:1">
      <c r="A207" s="69"/>
    </row>
    <row r="208" spans="1:1">
      <c r="A208" s="69"/>
    </row>
    <row r="209" spans="1:1">
      <c r="A209" s="69"/>
    </row>
    <row r="210" spans="1:1">
      <c r="A210" s="69"/>
    </row>
    <row r="211" spans="1:1">
      <c r="A211" s="69"/>
    </row>
    <row r="212" spans="1:1">
      <c r="A212" s="69"/>
    </row>
    <row r="213" spans="1:1">
      <c r="A213" s="69"/>
    </row>
    <row r="214" spans="1:1">
      <c r="A214" s="69"/>
    </row>
    <row r="215" spans="1:1">
      <c r="A215" s="69"/>
    </row>
    <row r="216" spans="1:1">
      <c r="A216" s="69"/>
    </row>
    <row r="217" spans="1:1">
      <c r="A217" s="69"/>
    </row>
    <row r="218" spans="1:1">
      <c r="A218" s="69"/>
    </row>
    <row r="219" spans="1:1">
      <c r="A219" s="69"/>
    </row>
    <row r="220" spans="1:1">
      <c r="A220" s="69"/>
    </row>
    <row r="221" spans="1:1">
      <c r="A221" s="69"/>
    </row>
    <row r="222" spans="1:1">
      <c r="A222" s="69"/>
    </row>
    <row r="223" spans="1:1">
      <c r="A223" s="69"/>
    </row>
    <row r="224" spans="1:1">
      <c r="A224" s="69"/>
    </row>
    <row r="225" spans="1:1">
      <c r="A225" s="69"/>
    </row>
    <row r="226" spans="1:1">
      <c r="A226" s="69"/>
    </row>
    <row r="227" spans="1:1">
      <c r="A227" s="69"/>
    </row>
    <row r="228" spans="1:1">
      <c r="A228" s="69"/>
    </row>
    <row r="229" spans="1:1">
      <c r="A229" s="69"/>
    </row>
    <row r="230" spans="1:1">
      <c r="A230" s="69"/>
    </row>
    <row r="231" spans="1:1">
      <c r="A231" s="69"/>
    </row>
    <row r="232" spans="1:1">
      <c r="A232" s="69"/>
    </row>
    <row r="233" spans="1:1">
      <c r="A233" s="69"/>
    </row>
    <row r="234" spans="1:1">
      <c r="A234" s="69"/>
    </row>
    <row r="235" spans="1:1">
      <c r="A235" s="69"/>
    </row>
    <row r="236" spans="1:1">
      <c r="A236" s="69"/>
    </row>
    <row r="237" spans="1:1">
      <c r="A237" s="69"/>
    </row>
    <row r="238" spans="1:1">
      <c r="A238" s="69"/>
    </row>
    <row r="239" spans="1:1">
      <c r="A239" s="69"/>
    </row>
    <row r="240" spans="1:1">
      <c r="A240" s="69"/>
    </row>
    <row r="241" spans="1:1">
      <c r="A241" s="69"/>
    </row>
    <row r="242" spans="1:1">
      <c r="A242" s="69"/>
    </row>
    <row r="243" spans="1:1">
      <c r="A243" s="69"/>
    </row>
    <row r="244" spans="1:1">
      <c r="A244" s="69"/>
    </row>
    <row r="245" spans="1:1">
      <c r="A245" s="69"/>
    </row>
    <row r="246" spans="1:1">
      <c r="A246" s="69"/>
    </row>
    <row r="247" spans="1:1">
      <c r="A247" s="69"/>
    </row>
    <row r="248" spans="1:1">
      <c r="A248" s="69"/>
    </row>
    <row r="249" spans="1:1">
      <c r="A249" s="69"/>
    </row>
    <row r="250" spans="1:1">
      <c r="A250" s="69"/>
    </row>
    <row r="251" spans="1:1">
      <c r="A251" s="69"/>
    </row>
    <row r="252" spans="1:1">
      <c r="A252" s="69"/>
    </row>
    <row r="253" spans="1:1">
      <c r="A253" s="69"/>
    </row>
    <row r="254" spans="1:1">
      <c r="A254" s="69"/>
    </row>
    <row r="255" spans="1:1">
      <c r="A255" s="69"/>
    </row>
    <row r="256" spans="1:1">
      <c r="A256" s="69"/>
    </row>
    <row r="257" spans="1:1">
      <c r="A257" s="69"/>
    </row>
    <row r="258" spans="1:1">
      <c r="A258" s="69"/>
    </row>
    <row r="259" spans="1:1">
      <c r="A259" s="69"/>
    </row>
    <row r="260" spans="1:1">
      <c r="A260" s="69"/>
    </row>
    <row r="261" spans="1:1">
      <c r="A261" s="69"/>
    </row>
    <row r="262" spans="1:1">
      <c r="A262" s="69"/>
    </row>
    <row r="263" spans="1:1">
      <c r="A263" s="69"/>
    </row>
    <row r="264" spans="1:1">
      <c r="A264" s="69"/>
    </row>
    <row r="265" spans="1:1">
      <c r="A265" s="69"/>
    </row>
    <row r="266" spans="1:1">
      <c r="A266" s="69"/>
    </row>
    <row r="267" spans="1:1">
      <c r="A267" s="69"/>
    </row>
    <row r="268" spans="1:1">
      <c r="A268" s="69"/>
    </row>
    <row r="269" spans="1:1">
      <c r="A269" s="69"/>
    </row>
    <row r="270" spans="1:1">
      <c r="A270" s="69"/>
    </row>
    <row r="271" spans="1:1">
      <c r="A271" s="69"/>
    </row>
    <row r="272" spans="1:1">
      <c r="A272" s="69"/>
    </row>
    <row r="273" spans="1:1">
      <c r="A273" s="69"/>
    </row>
    <row r="274" spans="1:1">
      <c r="A274" s="69"/>
    </row>
    <row r="275" spans="1:1">
      <c r="A275" s="69"/>
    </row>
    <row r="276" spans="1:1">
      <c r="A276" s="69"/>
    </row>
    <row r="277" spans="1:1">
      <c r="A277" s="69"/>
    </row>
    <row r="278" spans="1:1">
      <c r="A278" s="69"/>
    </row>
    <row r="279" spans="1:1">
      <c r="A279" s="69"/>
    </row>
    <row r="280" spans="1:1">
      <c r="A280" s="69"/>
    </row>
    <row r="281" spans="1:1">
      <c r="A281" s="69"/>
    </row>
    <row r="282" spans="1:1">
      <c r="A282" s="69"/>
    </row>
    <row r="283" spans="1:1">
      <c r="A283" s="69"/>
    </row>
    <row r="284" spans="1:1">
      <c r="A284" s="69"/>
    </row>
    <row r="285" spans="1:1">
      <c r="A285" s="69"/>
    </row>
    <row r="286" spans="1:1">
      <c r="A286" s="69"/>
    </row>
    <row r="287" spans="1:1">
      <c r="A287" s="69"/>
    </row>
    <row r="288" spans="1:1">
      <c r="A288" s="69"/>
    </row>
    <row r="289" spans="1:1">
      <c r="A289" s="69"/>
    </row>
    <row r="290" spans="1:1" ht="13.5" thickBot="1">
      <c r="A290" s="70"/>
    </row>
    <row r="291" spans="1:1" ht="13.5" thickBot="1">
      <c r="A291" s="70"/>
    </row>
    <row r="292" spans="1:1" ht="13.5" thickBot="1">
      <c r="A292" s="70"/>
    </row>
    <row r="293" spans="1:1" ht="13.5" thickBot="1">
      <c r="A293" s="70"/>
    </row>
    <row r="294" spans="1:1" ht="13.5" thickBot="1">
      <c r="A294" s="70"/>
    </row>
    <row r="295" spans="1:1" ht="13.5" thickBot="1">
      <c r="A295" s="70"/>
    </row>
    <row r="296" spans="1:1" ht="13.5" thickBot="1">
      <c r="A296" s="70"/>
    </row>
    <row r="297" spans="1:1" ht="13.5" thickBot="1">
      <c r="A297" s="70"/>
    </row>
    <row r="298" spans="1:1" ht="13.5" thickBot="1">
      <c r="A298" s="70"/>
    </row>
    <row r="299" spans="1:1" ht="13.5" thickBot="1">
      <c r="A299" s="70"/>
    </row>
    <row r="300" spans="1:1" ht="13.5" thickBot="1">
      <c r="A300" s="70"/>
    </row>
    <row r="301" spans="1:1" ht="13.5" thickBot="1">
      <c r="A301" s="70"/>
    </row>
    <row r="302" spans="1:1" ht="13.5" thickBot="1">
      <c r="A302" s="70"/>
    </row>
    <row r="303" spans="1:1" ht="13.5" thickBot="1">
      <c r="A303" s="70"/>
    </row>
    <row r="304" spans="1:1" ht="13.5" thickBot="1">
      <c r="A304" s="70"/>
    </row>
    <row r="305" spans="1:1">
      <c r="A305" s="69"/>
    </row>
    <row r="306" spans="1:1">
      <c r="A306" s="69"/>
    </row>
    <row r="307" spans="1:1">
      <c r="A307" s="69"/>
    </row>
    <row r="308" spans="1:1">
      <c r="A308" s="69"/>
    </row>
    <row r="309" spans="1:1">
      <c r="A309" s="69"/>
    </row>
    <row r="310" spans="1:1">
      <c r="A310" s="69"/>
    </row>
    <row r="311" spans="1:1">
      <c r="A311" s="69"/>
    </row>
    <row r="312" spans="1:1">
      <c r="A312" s="69"/>
    </row>
    <row r="313" spans="1:1">
      <c r="A313" s="69"/>
    </row>
    <row r="314" spans="1:1">
      <c r="A314" s="69"/>
    </row>
    <row r="315" spans="1:1">
      <c r="A315" s="69"/>
    </row>
    <row r="316" spans="1:1">
      <c r="A316" s="69"/>
    </row>
    <row r="317" spans="1:1">
      <c r="A317" s="69"/>
    </row>
    <row r="318" spans="1:1">
      <c r="A318" s="69"/>
    </row>
    <row r="319" spans="1:1">
      <c r="A319" s="69"/>
    </row>
    <row r="320" spans="1:1">
      <c r="A320" s="69"/>
    </row>
    <row r="321" spans="1:1">
      <c r="A321" s="69"/>
    </row>
    <row r="322" spans="1:1">
      <c r="A322" s="69"/>
    </row>
    <row r="323" spans="1:1">
      <c r="A323" s="69"/>
    </row>
    <row r="324" spans="1:1">
      <c r="A324" s="69"/>
    </row>
    <row r="325" spans="1:1">
      <c r="A325" s="69"/>
    </row>
    <row r="326" spans="1:1">
      <c r="A326" s="69"/>
    </row>
    <row r="327" spans="1:1">
      <c r="A327" s="69"/>
    </row>
    <row r="328" spans="1:1">
      <c r="A328" s="69"/>
    </row>
    <row r="329" spans="1:1">
      <c r="A329" s="69"/>
    </row>
    <row r="330" spans="1:1">
      <c r="A330" s="69"/>
    </row>
    <row r="331" spans="1:1">
      <c r="A331" s="69"/>
    </row>
    <row r="332" spans="1:1">
      <c r="A332" s="69"/>
    </row>
    <row r="333" spans="1:1">
      <c r="A333" s="69"/>
    </row>
    <row r="334" spans="1:1">
      <c r="A334" s="69"/>
    </row>
    <row r="335" spans="1:1">
      <c r="A335" s="69"/>
    </row>
    <row r="336" spans="1:1">
      <c r="A336" s="69"/>
    </row>
    <row r="337" spans="1:1">
      <c r="A337" s="69"/>
    </row>
    <row r="338" spans="1:1">
      <c r="A338" s="69"/>
    </row>
    <row r="339" spans="1:1">
      <c r="A339" s="69"/>
    </row>
    <row r="340" spans="1:1">
      <c r="A340" s="69"/>
    </row>
    <row r="341" spans="1:1">
      <c r="A341" s="69"/>
    </row>
    <row r="342" spans="1:1">
      <c r="A342" s="69"/>
    </row>
    <row r="343" spans="1:1">
      <c r="A343" s="69"/>
    </row>
    <row r="344" spans="1:1">
      <c r="A344" s="69"/>
    </row>
    <row r="345" spans="1:1">
      <c r="A345" s="69"/>
    </row>
    <row r="346" spans="1:1">
      <c r="A346" s="69"/>
    </row>
    <row r="347" spans="1:1">
      <c r="A347" s="69"/>
    </row>
    <row r="348" spans="1:1">
      <c r="A348" s="69"/>
    </row>
    <row r="349" spans="1:1">
      <c r="A349" s="69"/>
    </row>
    <row r="350" spans="1:1">
      <c r="A350" s="69"/>
    </row>
    <row r="351" spans="1:1">
      <c r="A351" s="69"/>
    </row>
    <row r="352" spans="1:1">
      <c r="A352" s="69"/>
    </row>
    <row r="353" spans="1:1">
      <c r="A353" s="69"/>
    </row>
    <row r="354" spans="1:1">
      <c r="A354" s="69"/>
    </row>
    <row r="355" spans="1:1">
      <c r="A355" s="69"/>
    </row>
    <row r="356" spans="1:1">
      <c r="A356" s="69"/>
    </row>
    <row r="357" spans="1:1">
      <c r="A357" s="69"/>
    </row>
    <row r="358" spans="1:1">
      <c r="A358" s="69"/>
    </row>
    <row r="359" spans="1:1">
      <c r="A359" s="69"/>
    </row>
    <row r="360" spans="1:1">
      <c r="A360" s="69"/>
    </row>
    <row r="361" spans="1:1">
      <c r="A361" s="69"/>
    </row>
    <row r="362" spans="1:1">
      <c r="A362" s="69"/>
    </row>
    <row r="363" spans="1:1">
      <c r="A363" s="69"/>
    </row>
    <row r="364" spans="1:1">
      <c r="A364" s="69"/>
    </row>
    <row r="365" spans="1:1">
      <c r="A365" s="69"/>
    </row>
    <row r="366" spans="1:1">
      <c r="A366" s="69"/>
    </row>
    <row r="367" spans="1:1">
      <c r="A367" s="69"/>
    </row>
    <row r="368" spans="1:1">
      <c r="A368" s="69"/>
    </row>
    <row r="369" spans="1:1">
      <c r="A369" s="69"/>
    </row>
    <row r="370" spans="1:1">
      <c r="A370" s="69"/>
    </row>
    <row r="371" spans="1:1">
      <c r="A371" s="69"/>
    </row>
    <row r="372" spans="1:1">
      <c r="A372" s="69"/>
    </row>
    <row r="373" spans="1:1">
      <c r="A373" s="69"/>
    </row>
    <row r="374" spans="1:1">
      <c r="A374" s="69"/>
    </row>
    <row r="375" spans="1:1">
      <c r="A375" s="69"/>
    </row>
    <row r="376" spans="1:1">
      <c r="A376" s="69"/>
    </row>
    <row r="377" spans="1:1">
      <c r="A377" s="69"/>
    </row>
    <row r="378" spans="1:1">
      <c r="A378" s="69"/>
    </row>
    <row r="379" spans="1:1">
      <c r="A379" s="69"/>
    </row>
    <row r="380" spans="1:1">
      <c r="A380" s="69"/>
    </row>
    <row r="381" spans="1:1">
      <c r="A381" s="69"/>
    </row>
    <row r="382" spans="1:1">
      <c r="A382" s="69"/>
    </row>
    <row r="383" spans="1:1">
      <c r="A383" s="69"/>
    </row>
    <row r="384" spans="1:1">
      <c r="A384" s="69"/>
    </row>
    <row r="385" spans="1:1">
      <c r="A385" s="69"/>
    </row>
    <row r="386" spans="1:1">
      <c r="A386" s="69"/>
    </row>
    <row r="387" spans="1:1">
      <c r="A387" s="69"/>
    </row>
    <row r="388" spans="1:1">
      <c r="A388" s="69"/>
    </row>
    <row r="389" spans="1:1">
      <c r="A389" s="69"/>
    </row>
    <row r="390" spans="1:1">
      <c r="A390" s="69"/>
    </row>
    <row r="391" spans="1:1">
      <c r="A391" s="69"/>
    </row>
    <row r="392" spans="1:1">
      <c r="A392" s="69"/>
    </row>
    <row r="393" spans="1:1">
      <c r="A393" s="69"/>
    </row>
    <row r="394" spans="1:1">
      <c r="A394" s="69"/>
    </row>
    <row r="395" spans="1:1">
      <c r="A395" s="69"/>
    </row>
    <row r="396" spans="1:1">
      <c r="A396" s="69"/>
    </row>
    <row r="397" spans="1:1">
      <c r="A397" s="69"/>
    </row>
    <row r="398" spans="1:1">
      <c r="A398" s="69"/>
    </row>
    <row r="399" spans="1:1">
      <c r="A399" s="69"/>
    </row>
    <row r="400" spans="1:1">
      <c r="A400" s="69"/>
    </row>
    <row r="401" spans="1:1">
      <c r="A401" s="69"/>
    </row>
    <row r="402" spans="1:1">
      <c r="A402" s="69"/>
    </row>
    <row r="403" spans="1:1">
      <c r="A403" s="69"/>
    </row>
    <row r="404" spans="1:1">
      <c r="A404" s="69"/>
    </row>
    <row r="405" spans="1:1">
      <c r="A405" s="69"/>
    </row>
    <row r="406" spans="1:1">
      <c r="A406" s="69"/>
    </row>
    <row r="407" spans="1:1">
      <c r="A407" s="69"/>
    </row>
    <row r="408" spans="1:1">
      <c r="A408" s="69"/>
    </row>
    <row r="409" spans="1:1">
      <c r="A409" s="69"/>
    </row>
    <row r="410" spans="1:1">
      <c r="A410" s="69"/>
    </row>
    <row r="411" spans="1:1">
      <c r="A411" s="69"/>
    </row>
    <row r="412" spans="1:1">
      <c r="A412" s="69"/>
    </row>
    <row r="413" spans="1:1">
      <c r="A413" s="69"/>
    </row>
    <row r="414" spans="1:1">
      <c r="A414" s="69"/>
    </row>
    <row r="415" spans="1:1">
      <c r="A415" s="69"/>
    </row>
    <row r="416" spans="1:1">
      <c r="A416" s="69"/>
    </row>
    <row r="417" spans="1:1">
      <c r="A417" s="69"/>
    </row>
    <row r="418" spans="1:1">
      <c r="A418" s="69"/>
    </row>
    <row r="419" spans="1:1">
      <c r="A419" s="69"/>
    </row>
    <row r="420" spans="1:1">
      <c r="A420" s="69"/>
    </row>
    <row r="421" spans="1:1">
      <c r="A421" s="69"/>
    </row>
    <row r="422" spans="1:1">
      <c r="A422" s="69"/>
    </row>
    <row r="423" spans="1:1">
      <c r="A423" s="69"/>
    </row>
    <row r="424" spans="1:1">
      <c r="A424" s="69"/>
    </row>
    <row r="425" spans="1:1">
      <c r="A425" s="69"/>
    </row>
    <row r="426" spans="1:1">
      <c r="A426" s="69"/>
    </row>
    <row r="427" spans="1:1">
      <c r="A427" s="69"/>
    </row>
    <row r="428" spans="1:1">
      <c r="A428" s="69"/>
    </row>
    <row r="429" spans="1:1">
      <c r="A429" s="69"/>
    </row>
    <row r="430" spans="1:1">
      <c r="A430" s="69"/>
    </row>
    <row r="431" spans="1:1">
      <c r="A431" s="69"/>
    </row>
    <row r="432" spans="1:1">
      <c r="A432" s="69"/>
    </row>
    <row r="433" spans="1:1">
      <c r="A433" s="69"/>
    </row>
    <row r="434" spans="1:1">
      <c r="A434" s="69"/>
    </row>
    <row r="435" spans="1:1">
      <c r="A435" s="69"/>
    </row>
    <row r="436" spans="1:1">
      <c r="A436" s="69"/>
    </row>
    <row r="437" spans="1:1">
      <c r="A437" s="69"/>
    </row>
    <row r="438" spans="1:1">
      <c r="A438" s="69"/>
    </row>
    <row r="439" spans="1:1">
      <c r="A439" s="69"/>
    </row>
    <row r="440" spans="1:1">
      <c r="A440" s="69"/>
    </row>
    <row r="441" spans="1:1">
      <c r="A441" s="69"/>
    </row>
    <row r="442" spans="1:1">
      <c r="A442" s="69"/>
    </row>
    <row r="443" spans="1:1">
      <c r="A443" s="69"/>
    </row>
    <row r="444" spans="1:1">
      <c r="A444" s="69"/>
    </row>
    <row r="445" spans="1:1">
      <c r="A445" s="69"/>
    </row>
    <row r="446" spans="1:1">
      <c r="A446" s="69"/>
    </row>
    <row r="447" spans="1:1">
      <c r="A447" s="69"/>
    </row>
    <row r="448" spans="1:1">
      <c r="A448" s="69"/>
    </row>
    <row r="449" spans="1:1">
      <c r="A449" s="69"/>
    </row>
    <row r="450" spans="1:1">
      <c r="A450" s="69"/>
    </row>
    <row r="451" spans="1:1">
      <c r="A451" s="69"/>
    </row>
    <row r="452" spans="1:1">
      <c r="A452" s="69"/>
    </row>
    <row r="453" spans="1:1">
      <c r="A453" s="69"/>
    </row>
    <row r="454" spans="1:1">
      <c r="A454" s="69"/>
    </row>
    <row r="455" spans="1:1">
      <c r="A455" s="69"/>
    </row>
    <row r="456" spans="1:1">
      <c r="A456" s="69"/>
    </row>
    <row r="457" spans="1:1">
      <c r="A457" s="69"/>
    </row>
    <row r="458" spans="1:1">
      <c r="A458" s="69"/>
    </row>
    <row r="459" spans="1:1">
      <c r="A459" s="69"/>
    </row>
    <row r="460" spans="1:1">
      <c r="A460" s="69"/>
    </row>
    <row r="461" spans="1:1">
      <c r="A461" s="69"/>
    </row>
    <row r="462" spans="1:1">
      <c r="A462" s="69"/>
    </row>
    <row r="463" spans="1:1">
      <c r="A463" s="69"/>
    </row>
    <row r="464" spans="1:1">
      <c r="A464" s="69"/>
    </row>
    <row r="465" spans="1:1">
      <c r="A465" s="69"/>
    </row>
    <row r="466" spans="1:1">
      <c r="A466" s="69"/>
    </row>
    <row r="467" spans="1:1">
      <c r="A467" s="69"/>
    </row>
    <row r="468" spans="1:1">
      <c r="A468" s="69"/>
    </row>
    <row r="469" spans="1:1">
      <c r="A469" s="69"/>
    </row>
    <row r="470" spans="1:1">
      <c r="A470" s="69"/>
    </row>
    <row r="471" spans="1:1">
      <c r="A471" s="69"/>
    </row>
    <row r="472" spans="1:1">
      <c r="A472" s="69"/>
    </row>
    <row r="473" spans="1:1">
      <c r="A473" s="69"/>
    </row>
    <row r="474" spans="1:1">
      <c r="A474" s="69"/>
    </row>
    <row r="475" spans="1:1">
      <c r="A475" s="69"/>
    </row>
    <row r="476" spans="1:1">
      <c r="A476" s="69"/>
    </row>
    <row r="477" spans="1:1">
      <c r="A477" s="69"/>
    </row>
    <row r="478" spans="1:1">
      <c r="A478" s="69"/>
    </row>
    <row r="479" spans="1:1">
      <c r="A479" s="69"/>
    </row>
    <row r="480" spans="1:1">
      <c r="A480" s="69"/>
    </row>
    <row r="481" spans="1:1">
      <c r="A481" s="69"/>
    </row>
    <row r="482" spans="1:1">
      <c r="A482" s="69"/>
    </row>
    <row r="483" spans="1:1">
      <c r="A483" s="69"/>
    </row>
    <row r="484" spans="1:1">
      <c r="A484" s="69"/>
    </row>
    <row r="485" spans="1:1">
      <c r="A485" s="69"/>
    </row>
    <row r="486" spans="1:1">
      <c r="A486" s="69"/>
    </row>
    <row r="487" spans="1:1">
      <c r="A487" s="69"/>
    </row>
    <row r="488" spans="1:1">
      <c r="A488" s="69"/>
    </row>
    <row r="489" spans="1:1">
      <c r="A489" s="69"/>
    </row>
    <row r="490" spans="1:1">
      <c r="A490" s="69"/>
    </row>
    <row r="491" spans="1:1">
      <c r="A491" s="69"/>
    </row>
    <row r="492" spans="1:1">
      <c r="A492" s="69"/>
    </row>
    <row r="493" spans="1:1">
      <c r="A493" s="69"/>
    </row>
    <row r="494" spans="1:1">
      <c r="A494" s="69"/>
    </row>
    <row r="495" spans="1:1">
      <c r="A495" s="69"/>
    </row>
    <row r="496" spans="1:1">
      <c r="A496" s="69"/>
    </row>
    <row r="497" spans="1:1">
      <c r="A497" s="69"/>
    </row>
    <row r="498" spans="1:1">
      <c r="A498" s="69"/>
    </row>
    <row r="499" spans="1:1">
      <c r="A499" s="69"/>
    </row>
    <row r="500" spans="1:1">
      <c r="A500" s="69"/>
    </row>
    <row r="501" spans="1:1">
      <c r="A501" s="69"/>
    </row>
    <row r="502" spans="1:1">
      <c r="A502" s="69"/>
    </row>
    <row r="503" spans="1:1">
      <c r="A503" s="69"/>
    </row>
    <row r="504" spans="1:1">
      <c r="A504" s="69"/>
    </row>
    <row r="505" spans="1:1">
      <c r="A505" s="69"/>
    </row>
    <row r="506" spans="1:1">
      <c r="A506" s="69"/>
    </row>
    <row r="507" spans="1:1">
      <c r="A507" s="69"/>
    </row>
    <row r="508" spans="1:1">
      <c r="A508" s="69"/>
    </row>
    <row r="509" spans="1:1">
      <c r="A509" s="69"/>
    </row>
    <row r="510" spans="1:1">
      <c r="A510" s="69"/>
    </row>
    <row r="511" spans="1:1">
      <c r="A511" s="69"/>
    </row>
    <row r="512" spans="1:1">
      <c r="A512" s="69"/>
    </row>
    <row r="513" spans="1:1">
      <c r="A513" s="69"/>
    </row>
    <row r="514" spans="1:1">
      <c r="A514" s="69"/>
    </row>
    <row r="515" spans="1:1">
      <c r="A515" s="69"/>
    </row>
    <row r="516" spans="1:1">
      <c r="A516" s="69"/>
    </row>
    <row r="517" spans="1:1">
      <c r="A517" s="69"/>
    </row>
    <row r="518" spans="1:1">
      <c r="A518" s="69"/>
    </row>
    <row r="519" spans="1:1">
      <c r="A519" s="69"/>
    </row>
    <row r="520" spans="1:1">
      <c r="A520" s="69"/>
    </row>
    <row r="521" spans="1:1">
      <c r="A521" s="69"/>
    </row>
    <row r="522" spans="1:1">
      <c r="A522" s="69"/>
    </row>
    <row r="523" spans="1:1">
      <c r="A523" s="69"/>
    </row>
    <row r="524" spans="1:1">
      <c r="A524" s="69"/>
    </row>
    <row r="525" spans="1:1">
      <c r="A525" s="69"/>
    </row>
    <row r="526" spans="1:1">
      <c r="A526" s="69"/>
    </row>
    <row r="527" spans="1:1">
      <c r="A527" s="69"/>
    </row>
    <row r="528" spans="1:1">
      <c r="A528" s="69"/>
    </row>
    <row r="529" spans="1:1">
      <c r="A529" s="69"/>
    </row>
    <row r="530" spans="1:1">
      <c r="A530" s="69"/>
    </row>
    <row r="531" spans="1:1">
      <c r="A531" s="69"/>
    </row>
    <row r="532" spans="1:1">
      <c r="A532" s="69"/>
    </row>
    <row r="533" spans="1:1">
      <c r="A533" s="69"/>
    </row>
    <row r="534" spans="1:1">
      <c r="A534" s="69"/>
    </row>
    <row r="535" spans="1:1">
      <c r="A535" s="69"/>
    </row>
    <row r="536" spans="1:1">
      <c r="A536" s="69"/>
    </row>
    <row r="537" spans="1:1">
      <c r="A537" s="69"/>
    </row>
    <row r="538" spans="1:1">
      <c r="A538" s="69"/>
    </row>
    <row r="539" spans="1:1">
      <c r="A539" s="69"/>
    </row>
    <row r="540" spans="1:1">
      <c r="A540" s="69"/>
    </row>
    <row r="541" spans="1:1">
      <c r="A541" s="69"/>
    </row>
    <row r="542" spans="1:1">
      <c r="A542" s="69"/>
    </row>
    <row r="543" spans="1:1">
      <c r="A543" s="69"/>
    </row>
    <row r="544" spans="1:1">
      <c r="A544" s="69"/>
    </row>
    <row r="545" spans="1:1">
      <c r="A545" s="69"/>
    </row>
    <row r="546" spans="1:1">
      <c r="A546" s="69"/>
    </row>
    <row r="547" spans="1:1">
      <c r="A547" s="69"/>
    </row>
    <row r="548" spans="1:1">
      <c r="A548" s="69"/>
    </row>
    <row r="549" spans="1:1">
      <c r="A549" s="69"/>
    </row>
    <row r="550" spans="1:1">
      <c r="A550" s="69"/>
    </row>
    <row r="551" spans="1:1">
      <c r="A551" s="69"/>
    </row>
    <row r="552" spans="1:1">
      <c r="A552" s="69"/>
    </row>
    <row r="553" spans="1:1">
      <c r="A553" s="69"/>
    </row>
    <row r="554" spans="1:1">
      <c r="A554" s="69"/>
    </row>
    <row r="555" spans="1:1">
      <c r="A555" s="69"/>
    </row>
    <row r="556" spans="1:1">
      <c r="A556" s="69"/>
    </row>
    <row r="557" spans="1:1">
      <c r="A557" s="69"/>
    </row>
    <row r="558" spans="1:1">
      <c r="A558" s="69"/>
    </row>
    <row r="559" spans="1:1">
      <c r="A559" s="69"/>
    </row>
    <row r="560" spans="1:1">
      <c r="A560" s="69"/>
    </row>
    <row r="561" spans="1:1">
      <c r="A561" s="69"/>
    </row>
    <row r="562" spans="1:1">
      <c r="A562" s="69"/>
    </row>
    <row r="563" spans="1:1">
      <c r="A563" s="69"/>
    </row>
    <row r="564" spans="1:1">
      <c r="A564" s="69"/>
    </row>
    <row r="565" spans="1:1">
      <c r="A565" s="69"/>
    </row>
    <row r="566" spans="1:1">
      <c r="A566" s="69"/>
    </row>
    <row r="567" spans="1:1">
      <c r="A567" s="69"/>
    </row>
    <row r="568" spans="1:1">
      <c r="A568" s="69"/>
    </row>
    <row r="569" spans="1:1">
      <c r="A569" s="69"/>
    </row>
    <row r="570" spans="1:1">
      <c r="A570" s="69"/>
    </row>
    <row r="571" spans="1:1">
      <c r="A571" s="69"/>
    </row>
    <row r="572" spans="1:1">
      <c r="A572" s="69"/>
    </row>
    <row r="573" spans="1:1">
      <c r="A573" s="69"/>
    </row>
    <row r="574" spans="1:1">
      <c r="A574" s="69"/>
    </row>
    <row r="575" spans="1:1">
      <c r="A575" s="69"/>
    </row>
    <row r="576" spans="1:1">
      <c r="A576" s="69"/>
    </row>
    <row r="577" spans="1:1">
      <c r="A577" s="69"/>
    </row>
    <row r="578" spans="1:1">
      <c r="A578" s="69"/>
    </row>
    <row r="579" spans="1:1">
      <c r="A579" s="69"/>
    </row>
    <row r="580" spans="1:1">
      <c r="A580" s="69"/>
    </row>
    <row r="581" spans="1:1">
      <c r="A581" s="69"/>
    </row>
    <row r="582" spans="1:1">
      <c r="A582" s="69"/>
    </row>
    <row r="583" spans="1:1">
      <c r="A583" s="69"/>
    </row>
    <row r="584" spans="1:1">
      <c r="A584" s="69"/>
    </row>
    <row r="585" spans="1:1">
      <c r="A585" s="69"/>
    </row>
    <row r="586" spans="1:1">
      <c r="A586" s="69"/>
    </row>
    <row r="587" spans="1:1">
      <c r="A587" s="69"/>
    </row>
    <row r="588" spans="1:1">
      <c r="A588" s="69"/>
    </row>
    <row r="589" spans="1:1">
      <c r="A589" s="69"/>
    </row>
    <row r="590" spans="1:1">
      <c r="A590" s="69"/>
    </row>
    <row r="591" spans="1:1">
      <c r="A591" s="69"/>
    </row>
    <row r="592" spans="1:1">
      <c r="A592" s="69"/>
    </row>
    <row r="593" spans="1:1">
      <c r="A593" s="69"/>
    </row>
    <row r="594" spans="1:1">
      <c r="A594" s="69"/>
    </row>
    <row r="595" spans="1:1">
      <c r="A595" s="69"/>
    </row>
    <row r="596" spans="1:1">
      <c r="A596" s="69"/>
    </row>
    <row r="597" spans="1:1">
      <c r="A597" s="69"/>
    </row>
    <row r="598" spans="1:1">
      <c r="A598" s="69"/>
    </row>
    <row r="599" spans="1:1">
      <c r="A599" s="69"/>
    </row>
    <row r="600" spans="1:1">
      <c r="A600" s="69"/>
    </row>
    <row r="601" spans="1:1">
      <c r="A601" s="69"/>
    </row>
    <row r="602" spans="1:1">
      <c r="A602" s="69"/>
    </row>
    <row r="603" spans="1:1">
      <c r="A603" s="69"/>
    </row>
    <row r="604" spans="1:1">
      <c r="A604" s="69"/>
    </row>
    <row r="605" spans="1:1">
      <c r="A605" s="69"/>
    </row>
    <row r="606" spans="1:1">
      <c r="A606" s="69"/>
    </row>
    <row r="607" spans="1:1">
      <c r="A607" s="69"/>
    </row>
    <row r="608" spans="1:1">
      <c r="A608" s="69"/>
    </row>
    <row r="609" spans="1:1">
      <c r="A609" s="69"/>
    </row>
    <row r="610" spans="1:1">
      <c r="A610" s="69"/>
    </row>
    <row r="611" spans="1:1">
      <c r="A611" s="69"/>
    </row>
    <row r="612" spans="1:1">
      <c r="A612" s="69"/>
    </row>
    <row r="613" spans="1:1">
      <c r="A613" s="69"/>
    </row>
    <row r="614" spans="1:1">
      <c r="A614" s="69"/>
    </row>
    <row r="615" spans="1:1">
      <c r="A615" s="69"/>
    </row>
    <row r="616" spans="1:1">
      <c r="A616" s="69"/>
    </row>
    <row r="617" spans="1:1">
      <c r="A617" s="69"/>
    </row>
    <row r="618" spans="1:1">
      <c r="A618" s="69"/>
    </row>
    <row r="619" spans="1:1">
      <c r="A619" s="69"/>
    </row>
    <row r="620" spans="1:1">
      <c r="A620" s="69"/>
    </row>
    <row r="621" spans="1:1">
      <c r="A621" s="69"/>
    </row>
    <row r="622" spans="1:1">
      <c r="A622" s="69"/>
    </row>
    <row r="623" spans="1:1">
      <c r="A623" s="69"/>
    </row>
    <row r="624" spans="1:1">
      <c r="A624" s="69"/>
    </row>
    <row r="625" spans="1:1">
      <c r="A625" s="69"/>
    </row>
    <row r="626" spans="1:1">
      <c r="A626" s="69"/>
    </row>
    <row r="627" spans="1:1">
      <c r="A627" s="69"/>
    </row>
    <row r="628" spans="1:1">
      <c r="A628" s="69"/>
    </row>
    <row r="629" spans="1:1">
      <c r="A629" s="69"/>
    </row>
    <row r="630" spans="1:1">
      <c r="A630" s="69"/>
    </row>
    <row r="631" spans="1:1">
      <c r="A631" s="69"/>
    </row>
    <row r="632" spans="1:1">
      <c r="A632" s="69"/>
    </row>
    <row r="633" spans="1:1">
      <c r="A633" s="69"/>
    </row>
    <row r="634" spans="1:1">
      <c r="A634" s="69"/>
    </row>
    <row r="635" spans="1:1">
      <c r="A635" s="69"/>
    </row>
    <row r="636" spans="1:1">
      <c r="A636" s="69"/>
    </row>
    <row r="637" spans="1:1">
      <c r="A637" s="69"/>
    </row>
    <row r="638" spans="1:1">
      <c r="A638" s="69"/>
    </row>
    <row r="639" spans="1:1">
      <c r="A639" s="69"/>
    </row>
    <row r="640" spans="1:1">
      <c r="A640" s="69"/>
    </row>
    <row r="641" spans="1:1">
      <c r="A641" s="69"/>
    </row>
    <row r="642" spans="1:1">
      <c r="A642" s="69"/>
    </row>
    <row r="643" spans="1:1">
      <c r="A643" s="69"/>
    </row>
    <row r="644" spans="1:1">
      <c r="A644" s="69"/>
    </row>
    <row r="645" spans="1:1">
      <c r="A645" s="69"/>
    </row>
    <row r="646" spans="1:1">
      <c r="A646" s="69"/>
    </row>
    <row r="647" spans="1:1">
      <c r="A647" s="69"/>
    </row>
    <row r="648" spans="1:1">
      <c r="A648" s="69"/>
    </row>
    <row r="649" spans="1:1">
      <c r="A649" s="69"/>
    </row>
    <row r="650" spans="1:1">
      <c r="A650" s="69"/>
    </row>
    <row r="651" spans="1:1">
      <c r="A651" s="69"/>
    </row>
    <row r="652" spans="1:1">
      <c r="A652" s="69"/>
    </row>
    <row r="653" spans="1:1">
      <c r="A653" s="69"/>
    </row>
    <row r="654" spans="1:1">
      <c r="A654" s="69"/>
    </row>
    <row r="655" spans="1:1">
      <c r="A655" s="69"/>
    </row>
    <row r="656" spans="1:1">
      <c r="A656" s="69"/>
    </row>
    <row r="657" spans="1:1">
      <c r="A657" s="69"/>
    </row>
    <row r="658" spans="1:1">
      <c r="A658" s="69"/>
    </row>
    <row r="659" spans="1:1">
      <c r="A659" s="69"/>
    </row>
    <row r="660" spans="1:1">
      <c r="A660" s="69"/>
    </row>
    <row r="661" spans="1:1">
      <c r="A661" s="69"/>
    </row>
    <row r="662" spans="1:1">
      <c r="A662" s="69"/>
    </row>
    <row r="663" spans="1:1">
      <c r="A663" s="69"/>
    </row>
    <row r="664" spans="1:1">
      <c r="A664" s="69"/>
    </row>
    <row r="665" spans="1:1">
      <c r="A665" s="69"/>
    </row>
    <row r="666" spans="1:1">
      <c r="A666" s="69"/>
    </row>
    <row r="667" spans="1:1">
      <c r="A667" s="69"/>
    </row>
    <row r="668" spans="1:1">
      <c r="A668" s="69"/>
    </row>
    <row r="669" spans="1:1">
      <c r="A669" s="69"/>
    </row>
    <row r="670" spans="1:1">
      <c r="A670" s="69"/>
    </row>
    <row r="671" spans="1:1">
      <c r="A671" s="69"/>
    </row>
    <row r="672" spans="1:1">
      <c r="A672" s="69"/>
    </row>
    <row r="673" spans="1:1">
      <c r="A673" s="69"/>
    </row>
    <row r="674" spans="1:1">
      <c r="A674" s="69"/>
    </row>
    <row r="675" spans="1:1">
      <c r="A675" s="69"/>
    </row>
    <row r="676" spans="1:1">
      <c r="A676" s="69"/>
    </row>
    <row r="677" spans="1:1">
      <c r="A677" s="69"/>
    </row>
    <row r="678" spans="1:1">
      <c r="A678" s="69"/>
    </row>
    <row r="679" spans="1:1">
      <c r="A679" s="69"/>
    </row>
    <row r="680" spans="1:1">
      <c r="A680" s="69"/>
    </row>
    <row r="681" spans="1:1">
      <c r="A681" s="69"/>
    </row>
    <row r="682" spans="1:1">
      <c r="A682" s="69"/>
    </row>
    <row r="683" spans="1:1">
      <c r="A683" s="69"/>
    </row>
    <row r="684" spans="1:1">
      <c r="A684" s="69"/>
    </row>
    <row r="685" spans="1:1">
      <c r="A685" s="69"/>
    </row>
    <row r="686" spans="1:1">
      <c r="A686" s="69"/>
    </row>
    <row r="687" spans="1:1">
      <c r="A687" s="69"/>
    </row>
    <row r="688" spans="1:1">
      <c r="A688" s="69"/>
    </row>
    <row r="689" spans="1:1">
      <c r="A689" s="69"/>
    </row>
    <row r="690" spans="1:1">
      <c r="A690" s="69"/>
    </row>
    <row r="691" spans="1:1">
      <c r="A691" s="69"/>
    </row>
    <row r="692" spans="1:1">
      <c r="A692" s="69"/>
    </row>
    <row r="693" spans="1:1">
      <c r="A693" s="69"/>
    </row>
    <row r="694" spans="1:1">
      <c r="A694" s="69"/>
    </row>
    <row r="695" spans="1:1">
      <c r="A695" s="69"/>
    </row>
    <row r="696" spans="1:1">
      <c r="A696" s="69"/>
    </row>
    <row r="697" spans="1:1">
      <c r="A697" s="69"/>
    </row>
    <row r="698" spans="1:1">
      <c r="A698" s="69"/>
    </row>
    <row r="699" spans="1:1">
      <c r="A699" s="69"/>
    </row>
    <row r="700" spans="1:1">
      <c r="A700" s="69"/>
    </row>
    <row r="701" spans="1:1">
      <c r="A701" s="69"/>
    </row>
    <row r="702" spans="1:1">
      <c r="A702" s="69"/>
    </row>
    <row r="703" spans="1:1">
      <c r="A703" s="69"/>
    </row>
    <row r="704" spans="1:1">
      <c r="A704" s="69"/>
    </row>
    <row r="705" spans="1:1">
      <c r="A705" s="69"/>
    </row>
    <row r="706" spans="1:1">
      <c r="A706" s="69"/>
    </row>
    <row r="707" spans="1:1">
      <c r="A707" s="69"/>
    </row>
    <row r="708" spans="1:1">
      <c r="A708" s="69"/>
    </row>
    <row r="709" spans="1:1">
      <c r="A709" s="69"/>
    </row>
    <row r="710" spans="1:1">
      <c r="A710" s="69"/>
    </row>
    <row r="711" spans="1:1">
      <c r="A711" s="69"/>
    </row>
    <row r="712" spans="1:1">
      <c r="A712" s="69"/>
    </row>
    <row r="713" spans="1:1">
      <c r="A713" s="69"/>
    </row>
    <row r="714" spans="1:1">
      <c r="A714" s="69"/>
    </row>
    <row r="715" spans="1:1">
      <c r="A715" s="69"/>
    </row>
    <row r="716" spans="1:1">
      <c r="A716" s="69"/>
    </row>
    <row r="717" spans="1:1">
      <c r="A717" s="69"/>
    </row>
    <row r="718" spans="1:1">
      <c r="A718" s="69"/>
    </row>
    <row r="719" spans="1:1">
      <c r="A719" s="69"/>
    </row>
    <row r="720" spans="1:1">
      <c r="A720" s="69"/>
    </row>
    <row r="721" spans="1:1">
      <c r="A721" s="69"/>
    </row>
    <row r="722" spans="1:1">
      <c r="A722" s="69"/>
    </row>
    <row r="723" spans="1:1">
      <c r="A723" s="69"/>
    </row>
    <row r="724" spans="1:1">
      <c r="A724" s="69"/>
    </row>
    <row r="725" spans="1:1">
      <c r="A725" s="69"/>
    </row>
    <row r="726" spans="1:1">
      <c r="A726" s="69"/>
    </row>
    <row r="727" spans="1:1">
      <c r="A727" s="69"/>
    </row>
    <row r="728" spans="1:1">
      <c r="A728" s="69"/>
    </row>
    <row r="729" spans="1:1">
      <c r="A729" s="69"/>
    </row>
    <row r="730" spans="1:1">
      <c r="A730" s="69"/>
    </row>
    <row r="731" spans="1:1">
      <c r="A731" s="69"/>
    </row>
    <row r="732" spans="1:1">
      <c r="A732" s="69"/>
    </row>
    <row r="733" spans="1:1">
      <c r="A733" s="69"/>
    </row>
    <row r="734" spans="1:1">
      <c r="A734" s="69"/>
    </row>
    <row r="735" spans="1:1">
      <c r="A735" s="69"/>
    </row>
    <row r="736" spans="1:1">
      <c r="A736" s="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82"/>
  <sheetViews>
    <sheetView workbookViewId="0"/>
  </sheetViews>
  <sheetFormatPr defaultRowHeight="12.75"/>
  <cols>
    <col min="1" max="1" width="10.140625" style="485" bestFit="1" customWidth="1"/>
    <col min="2" max="10" width="9.140625" style="485"/>
    <col min="11" max="14" width="9.140625" style="733"/>
    <col min="15" max="16384" width="9.140625" style="485"/>
  </cols>
  <sheetData>
    <row r="1" spans="1:17">
      <c r="A1" s="490" t="s">
        <v>140</v>
      </c>
      <c r="B1" s="689" t="str">
        <f>IF(Content!$E$1=1,B2,B3)</f>
        <v>UAH/USD (RHS)</v>
      </c>
      <c r="C1" s="689" t="str">
        <f>IF(Content!$E$1=1,C2,C3)</f>
        <v>3-days moving average, USD mn/day</v>
      </c>
      <c r="D1" s="730"/>
      <c r="E1" s="689" t="str">
        <f>IF(Content!$E$1=1,E2,E3)</f>
        <v>Net Purchase of FX Cash by HHs in 2018 (3-days moving average)</v>
      </c>
      <c r="F1" s="689"/>
      <c r="G1" s="689"/>
      <c r="H1" s="689"/>
      <c r="K1" s="731"/>
      <c r="L1" s="732"/>
      <c r="M1" s="731"/>
      <c r="N1" s="731"/>
      <c r="O1" s="733"/>
    </row>
    <row r="2" spans="1:17" ht="14.25" hidden="1">
      <c r="A2" s="679"/>
      <c r="B2" s="668" t="s">
        <v>1847</v>
      </c>
      <c r="C2" s="668" t="s">
        <v>1448</v>
      </c>
      <c r="D2" s="733"/>
      <c r="E2" s="694" t="s">
        <v>1449</v>
      </c>
      <c r="F2" s="734"/>
      <c r="G2" s="735"/>
      <c r="H2" s="735"/>
      <c r="I2" s="735"/>
      <c r="J2" s="735"/>
      <c r="O2" s="733"/>
    </row>
    <row r="3" spans="1:17" ht="14.25" hidden="1">
      <c r="A3" s="679"/>
      <c r="B3" s="668" t="s">
        <v>1450</v>
      </c>
      <c r="C3" s="668" t="s">
        <v>1451</v>
      </c>
      <c r="D3" s="733"/>
      <c r="E3" s="694" t="s">
        <v>1900</v>
      </c>
      <c r="F3" s="734"/>
      <c r="G3" s="735"/>
      <c r="H3" s="735"/>
      <c r="I3" s="736"/>
      <c r="J3" s="735"/>
      <c r="O3" s="733"/>
    </row>
    <row r="4" spans="1:17">
      <c r="A4" s="737">
        <v>43102</v>
      </c>
      <c r="B4" s="738">
        <v>28.1</v>
      </c>
      <c r="C4" s="738">
        <v>-6.3</v>
      </c>
      <c r="L4" s="739"/>
      <c r="M4" s="739"/>
      <c r="N4" s="739"/>
      <c r="O4" s="739"/>
      <c r="P4" s="739"/>
      <c r="Q4" s="739"/>
    </row>
    <row r="5" spans="1:17">
      <c r="A5" s="737">
        <v>43103</v>
      </c>
      <c r="B5" s="738">
        <v>28.1</v>
      </c>
      <c r="C5" s="738">
        <v>-7.8</v>
      </c>
      <c r="L5" s="739"/>
      <c r="M5" s="739"/>
      <c r="N5" s="739"/>
      <c r="O5" s="739"/>
      <c r="P5" s="739"/>
      <c r="Q5" s="739"/>
    </row>
    <row r="6" spans="1:17">
      <c r="A6" s="737">
        <v>43104</v>
      </c>
      <c r="B6" s="738">
        <v>27.9</v>
      </c>
      <c r="C6" s="738">
        <v>-7.3</v>
      </c>
      <c r="L6" s="739"/>
      <c r="M6" s="739"/>
      <c r="N6" s="739"/>
      <c r="O6" s="739"/>
      <c r="P6" s="739"/>
      <c r="Q6" s="739"/>
    </row>
    <row r="7" spans="1:17">
      <c r="A7" s="737">
        <v>43105</v>
      </c>
      <c r="B7" s="738">
        <v>28</v>
      </c>
      <c r="C7" s="738">
        <v>-8.1</v>
      </c>
      <c r="L7" s="739"/>
      <c r="M7" s="739"/>
      <c r="N7" s="739"/>
      <c r="O7" s="739"/>
      <c r="P7" s="739"/>
      <c r="Q7" s="739"/>
    </row>
    <row r="8" spans="1:17">
      <c r="A8" s="737">
        <v>43109</v>
      </c>
      <c r="B8" s="738">
        <v>28.2</v>
      </c>
      <c r="C8" s="738">
        <v>-7.2</v>
      </c>
      <c r="L8" s="739"/>
      <c r="M8" s="739"/>
      <c r="N8" s="739"/>
      <c r="O8" s="739"/>
      <c r="P8" s="739"/>
      <c r="Q8" s="739"/>
    </row>
    <row r="9" spans="1:17">
      <c r="A9" s="737">
        <v>43110</v>
      </c>
      <c r="B9" s="738">
        <v>28.2</v>
      </c>
      <c r="C9" s="738">
        <v>-6</v>
      </c>
      <c r="L9" s="739"/>
      <c r="M9" s="739"/>
      <c r="N9" s="739"/>
      <c r="O9" s="739"/>
      <c r="P9" s="739"/>
      <c r="Q9" s="739"/>
    </row>
    <row r="10" spans="1:17">
      <c r="A10" s="737">
        <v>43111</v>
      </c>
      <c r="B10" s="738">
        <v>28.3</v>
      </c>
      <c r="C10" s="738">
        <v>-4.5</v>
      </c>
      <c r="L10" s="739"/>
      <c r="M10" s="739"/>
      <c r="N10" s="739"/>
      <c r="O10" s="739"/>
      <c r="P10" s="739"/>
      <c r="Q10" s="739"/>
    </row>
    <row r="11" spans="1:17">
      <c r="A11" s="737">
        <v>43112</v>
      </c>
      <c r="B11" s="738">
        <v>28.4</v>
      </c>
      <c r="C11" s="738">
        <v>-1.8</v>
      </c>
      <c r="L11" s="739"/>
      <c r="M11" s="739"/>
      <c r="N11" s="739"/>
      <c r="O11" s="739"/>
      <c r="P11" s="739"/>
      <c r="Q11" s="739"/>
    </row>
    <row r="12" spans="1:17">
      <c r="A12" s="737">
        <v>43115</v>
      </c>
      <c r="B12" s="738">
        <v>28.5</v>
      </c>
      <c r="C12" s="738">
        <v>-5.8</v>
      </c>
      <c r="L12" s="739"/>
      <c r="M12" s="739"/>
      <c r="N12" s="739"/>
      <c r="O12" s="739"/>
      <c r="P12" s="739"/>
      <c r="Q12" s="739"/>
    </row>
    <row r="13" spans="1:17">
      <c r="A13" s="737">
        <v>43116</v>
      </c>
      <c r="B13" s="738">
        <v>28.6</v>
      </c>
      <c r="C13" s="738">
        <v>-9.1</v>
      </c>
      <c r="L13" s="739"/>
      <c r="M13" s="739"/>
      <c r="N13" s="739"/>
      <c r="O13" s="739"/>
      <c r="P13" s="739"/>
      <c r="Q13" s="739"/>
    </row>
    <row r="14" spans="1:17">
      <c r="A14" s="737">
        <v>43117</v>
      </c>
      <c r="B14" s="738">
        <v>28.7</v>
      </c>
      <c r="C14" s="738">
        <v>-9.6</v>
      </c>
      <c r="L14" s="739"/>
      <c r="M14" s="739"/>
      <c r="N14" s="739"/>
      <c r="O14" s="739"/>
      <c r="P14" s="739"/>
      <c r="Q14" s="739"/>
    </row>
    <row r="15" spans="1:17">
      <c r="A15" s="737">
        <v>43118</v>
      </c>
      <c r="B15" s="738">
        <v>28.7</v>
      </c>
      <c r="C15" s="738">
        <v>-6.5</v>
      </c>
      <c r="L15" s="739"/>
      <c r="M15" s="739"/>
      <c r="N15" s="739"/>
      <c r="O15" s="739"/>
      <c r="P15" s="739"/>
      <c r="Q15" s="739"/>
    </row>
    <row r="16" spans="1:17">
      <c r="A16" s="737">
        <v>43119</v>
      </c>
      <c r="B16" s="738">
        <v>28.8</v>
      </c>
      <c r="C16" s="738">
        <v>-5.4</v>
      </c>
      <c r="E16" s="689" t="str">
        <f>IF(Content!$E$1=1,E17,E18)</f>
        <v>Source: NBU.</v>
      </c>
      <c r="L16" s="739"/>
      <c r="M16" s="739"/>
      <c r="N16" s="739"/>
      <c r="O16" s="739"/>
      <c r="P16" s="739"/>
      <c r="Q16" s="739"/>
    </row>
    <row r="17" spans="1:17">
      <c r="A17" s="737">
        <v>43122</v>
      </c>
      <c r="B17" s="738">
        <v>28.8</v>
      </c>
      <c r="C17" s="738">
        <v>-8.3000000000000007</v>
      </c>
      <c r="E17" s="688" t="s">
        <v>84</v>
      </c>
      <c r="L17" s="739"/>
      <c r="M17" s="739"/>
      <c r="N17" s="739"/>
      <c r="O17" s="739"/>
      <c r="P17" s="739"/>
      <c r="Q17" s="739"/>
    </row>
    <row r="18" spans="1:17">
      <c r="A18" s="737">
        <v>43123</v>
      </c>
      <c r="B18" s="738">
        <v>28.9</v>
      </c>
      <c r="C18" s="738">
        <v>-11.8</v>
      </c>
      <c r="E18" s="694" t="s">
        <v>85</v>
      </c>
      <c r="L18" s="739"/>
      <c r="M18" s="739"/>
      <c r="N18" s="739"/>
      <c r="O18" s="739"/>
      <c r="P18" s="739"/>
      <c r="Q18" s="739"/>
    </row>
    <row r="19" spans="1:17">
      <c r="A19" s="737">
        <v>43124</v>
      </c>
      <c r="B19" s="738">
        <v>28.9</v>
      </c>
      <c r="C19" s="738">
        <v>-15.1</v>
      </c>
      <c r="L19" s="739"/>
      <c r="M19" s="739"/>
      <c r="N19" s="739"/>
      <c r="O19" s="739"/>
      <c r="P19" s="739"/>
      <c r="Q19" s="739"/>
    </row>
    <row r="20" spans="1:17">
      <c r="A20" s="737">
        <v>43125</v>
      </c>
      <c r="B20" s="738">
        <v>28.9</v>
      </c>
      <c r="C20" s="738">
        <v>-19.5</v>
      </c>
      <c r="L20" s="739"/>
      <c r="M20" s="739"/>
      <c r="N20" s="739"/>
      <c r="O20" s="739"/>
      <c r="P20" s="739"/>
      <c r="Q20" s="739"/>
    </row>
    <row r="21" spans="1:17">
      <c r="A21" s="737">
        <v>43126</v>
      </c>
      <c r="B21" s="738">
        <v>28.7</v>
      </c>
      <c r="C21" s="738">
        <v>-24.5</v>
      </c>
      <c r="L21" s="739"/>
      <c r="M21" s="739"/>
      <c r="N21" s="739"/>
      <c r="O21" s="739"/>
      <c r="P21" s="739"/>
      <c r="Q21" s="739"/>
    </row>
    <row r="22" spans="1:17">
      <c r="A22" s="737">
        <v>43129</v>
      </c>
      <c r="B22" s="738">
        <v>28.5</v>
      </c>
      <c r="C22" s="738">
        <v>-32.1</v>
      </c>
      <c r="L22" s="739"/>
      <c r="M22" s="739"/>
      <c r="N22" s="739"/>
      <c r="O22" s="739"/>
      <c r="P22" s="739"/>
      <c r="Q22" s="739"/>
    </row>
    <row r="23" spans="1:17">
      <c r="A23" s="737">
        <v>43130</v>
      </c>
      <c r="B23" s="738">
        <v>28.2</v>
      </c>
      <c r="C23" s="738">
        <v>-30.4</v>
      </c>
      <c r="L23" s="739"/>
      <c r="M23" s="739"/>
      <c r="N23" s="739"/>
      <c r="O23" s="739"/>
      <c r="P23" s="739"/>
      <c r="Q23" s="739"/>
    </row>
    <row r="24" spans="1:17">
      <c r="A24" s="737">
        <v>43131</v>
      </c>
      <c r="B24" s="738">
        <v>28</v>
      </c>
      <c r="C24" s="738">
        <v>-24</v>
      </c>
      <c r="L24" s="739"/>
      <c r="M24" s="739"/>
      <c r="N24" s="739"/>
      <c r="O24" s="739"/>
      <c r="P24" s="739"/>
      <c r="Q24" s="739"/>
    </row>
    <row r="25" spans="1:17">
      <c r="A25" s="737">
        <v>43132</v>
      </c>
      <c r="B25" s="738">
        <v>27.8</v>
      </c>
      <c r="C25" s="738">
        <v>-11.2</v>
      </c>
      <c r="L25" s="739"/>
      <c r="M25" s="739"/>
      <c r="N25" s="739"/>
      <c r="O25" s="739"/>
      <c r="P25" s="739"/>
      <c r="Q25" s="739"/>
    </row>
    <row r="26" spans="1:17">
      <c r="A26" s="737">
        <v>43133</v>
      </c>
      <c r="B26" s="738">
        <v>27.9</v>
      </c>
      <c r="C26" s="738">
        <v>-4.4000000000000004</v>
      </c>
    </row>
    <row r="27" spans="1:17">
      <c r="A27" s="737">
        <v>43136</v>
      </c>
      <c r="B27" s="738">
        <v>27.9</v>
      </c>
      <c r="C27" s="738">
        <v>-5</v>
      </c>
    </row>
    <row r="28" spans="1:17">
      <c r="A28" s="737">
        <v>43137</v>
      </c>
      <c r="B28" s="738">
        <v>27.7</v>
      </c>
      <c r="C28" s="738">
        <v>-8.5</v>
      </c>
    </row>
    <row r="29" spans="1:17">
      <c r="A29" s="737">
        <v>43138</v>
      </c>
      <c r="B29" s="738">
        <v>27.5</v>
      </c>
      <c r="C29" s="738">
        <v>-7.9</v>
      </c>
      <c r="F29" s="652"/>
    </row>
    <row r="30" spans="1:17">
      <c r="A30" s="737">
        <v>43139</v>
      </c>
      <c r="B30" s="738">
        <v>27.1</v>
      </c>
      <c r="C30" s="738">
        <v>-1.8</v>
      </c>
    </row>
    <row r="31" spans="1:17">
      <c r="A31" s="737">
        <v>43140</v>
      </c>
      <c r="B31" s="738">
        <v>27.1</v>
      </c>
      <c r="C31" s="738">
        <v>3.1</v>
      </c>
    </row>
    <row r="32" spans="1:17">
      <c r="A32" s="737">
        <v>43143</v>
      </c>
      <c r="B32" s="738">
        <v>27.1</v>
      </c>
      <c r="C32" s="738">
        <v>2.6</v>
      </c>
    </row>
    <row r="33" spans="1:3">
      <c r="A33" s="737">
        <v>43144</v>
      </c>
      <c r="B33" s="738">
        <v>26.8</v>
      </c>
      <c r="C33" s="738">
        <v>1</v>
      </c>
    </row>
    <row r="34" spans="1:3">
      <c r="A34" s="737">
        <v>43145</v>
      </c>
      <c r="B34" s="738">
        <v>26.7</v>
      </c>
      <c r="C34" s="738">
        <v>2.2999999999999998</v>
      </c>
    </row>
    <row r="35" spans="1:3">
      <c r="A35" s="737">
        <v>43146</v>
      </c>
      <c r="B35" s="738">
        <v>26.7</v>
      </c>
      <c r="C35" s="738">
        <v>6.9</v>
      </c>
    </row>
    <row r="36" spans="1:3">
      <c r="A36" s="737">
        <v>43147</v>
      </c>
      <c r="B36" s="738">
        <v>26.8</v>
      </c>
      <c r="C36" s="738">
        <v>8.6999999999999993</v>
      </c>
    </row>
    <row r="37" spans="1:3">
      <c r="A37" s="737">
        <v>43150</v>
      </c>
      <c r="B37" s="738">
        <v>27</v>
      </c>
      <c r="C37" s="738">
        <v>5.4</v>
      </c>
    </row>
    <row r="38" spans="1:3">
      <c r="A38" s="737">
        <v>43151</v>
      </c>
      <c r="B38" s="738">
        <v>27</v>
      </c>
      <c r="C38" s="738">
        <v>1</v>
      </c>
    </row>
    <row r="39" spans="1:3">
      <c r="A39" s="737">
        <v>43152</v>
      </c>
      <c r="B39" s="738">
        <v>27.1</v>
      </c>
      <c r="C39" s="738">
        <v>-2.2000000000000002</v>
      </c>
    </row>
    <row r="40" spans="1:3">
      <c r="A40" s="737">
        <v>43153</v>
      </c>
      <c r="B40" s="738">
        <v>27</v>
      </c>
      <c r="C40" s="738">
        <v>-2.2999999999999998</v>
      </c>
    </row>
    <row r="41" spans="1:3">
      <c r="A41" s="737">
        <v>43154</v>
      </c>
      <c r="B41" s="738">
        <v>27.1</v>
      </c>
      <c r="C41" s="738">
        <v>-2.2999999999999998</v>
      </c>
    </row>
    <row r="42" spans="1:3">
      <c r="A42" s="737">
        <v>43157</v>
      </c>
      <c r="B42" s="738">
        <v>27</v>
      </c>
      <c r="C42" s="738">
        <v>-4.3</v>
      </c>
    </row>
    <row r="43" spans="1:3">
      <c r="A43" s="737">
        <v>43158</v>
      </c>
      <c r="B43" s="738">
        <v>27</v>
      </c>
      <c r="C43" s="738">
        <v>-5.9</v>
      </c>
    </row>
    <row r="44" spans="1:3">
      <c r="A44" s="737">
        <v>43159</v>
      </c>
      <c r="B44" s="738">
        <v>26.9</v>
      </c>
      <c r="C44" s="738">
        <v>-5.8</v>
      </c>
    </row>
    <row r="45" spans="1:3">
      <c r="A45" s="737">
        <v>43160</v>
      </c>
      <c r="B45" s="738">
        <v>26.8</v>
      </c>
      <c r="C45" s="738">
        <v>-3.5</v>
      </c>
    </row>
    <row r="46" spans="1:3">
      <c r="A46" s="737">
        <v>43161</v>
      </c>
      <c r="B46" s="738">
        <v>26.7</v>
      </c>
      <c r="C46" s="738">
        <v>-0.8</v>
      </c>
    </row>
    <row r="47" spans="1:3">
      <c r="A47" s="737">
        <v>43162</v>
      </c>
      <c r="B47" s="738">
        <v>26.5</v>
      </c>
      <c r="C47" s="738">
        <v>0</v>
      </c>
    </row>
    <row r="48" spans="1:3">
      <c r="A48" s="737">
        <v>43164</v>
      </c>
      <c r="B48" s="738">
        <v>26.5</v>
      </c>
      <c r="C48" s="738">
        <v>-2.2999999999999998</v>
      </c>
    </row>
    <row r="49" spans="1:3">
      <c r="A49" s="737">
        <v>43165</v>
      </c>
      <c r="B49" s="738">
        <v>26.5</v>
      </c>
      <c r="C49" s="738">
        <v>-4.5999999999999996</v>
      </c>
    </row>
    <row r="50" spans="1:3">
      <c r="A50" s="737">
        <v>43166</v>
      </c>
      <c r="B50" s="738">
        <v>26.3</v>
      </c>
      <c r="C50" s="738">
        <v>-5.0999999999999996</v>
      </c>
    </row>
    <row r="51" spans="1:3">
      <c r="A51" s="737">
        <v>43171</v>
      </c>
      <c r="B51" s="738">
        <v>26.1</v>
      </c>
      <c r="C51" s="738">
        <v>-4</v>
      </c>
    </row>
    <row r="52" spans="1:3">
      <c r="A52" s="737">
        <v>43172</v>
      </c>
      <c r="B52" s="738">
        <v>25.9</v>
      </c>
      <c r="C52" s="738">
        <v>0.3</v>
      </c>
    </row>
    <row r="53" spans="1:3">
      <c r="A53" s="737">
        <v>43173</v>
      </c>
      <c r="B53" s="738">
        <v>25.9</v>
      </c>
      <c r="C53" s="738">
        <v>4</v>
      </c>
    </row>
    <row r="54" spans="1:3">
      <c r="A54" s="737">
        <v>43174</v>
      </c>
      <c r="B54" s="738">
        <v>26</v>
      </c>
      <c r="C54" s="738">
        <v>8.6999999999999993</v>
      </c>
    </row>
    <row r="55" spans="1:3">
      <c r="A55" s="737">
        <v>43175</v>
      </c>
      <c r="B55" s="738">
        <v>26.3</v>
      </c>
      <c r="C55" s="738">
        <v>7</v>
      </c>
    </row>
    <row r="56" spans="1:3">
      <c r="A56" s="737">
        <v>43178</v>
      </c>
      <c r="B56" s="738">
        <v>26.4</v>
      </c>
      <c r="C56" s="738">
        <v>0.9</v>
      </c>
    </row>
    <row r="57" spans="1:3">
      <c r="A57" s="737">
        <v>43179</v>
      </c>
      <c r="B57" s="738">
        <v>26.4</v>
      </c>
      <c r="C57" s="738">
        <v>-4.5</v>
      </c>
    </row>
    <row r="58" spans="1:3">
      <c r="A58" s="737">
        <v>43180</v>
      </c>
      <c r="B58" s="738">
        <v>26.3</v>
      </c>
      <c r="C58" s="738">
        <v>-7</v>
      </c>
    </row>
    <row r="59" spans="1:3">
      <c r="A59" s="737">
        <v>43181</v>
      </c>
      <c r="B59" s="738">
        <v>26.3</v>
      </c>
      <c r="C59" s="738">
        <v>-7.1</v>
      </c>
    </row>
    <row r="60" spans="1:3">
      <c r="A60" s="737">
        <v>43182</v>
      </c>
      <c r="B60" s="738">
        <v>26.3</v>
      </c>
      <c r="C60" s="738">
        <v>-6.6</v>
      </c>
    </row>
    <row r="61" spans="1:3">
      <c r="A61" s="737">
        <v>43185</v>
      </c>
      <c r="B61" s="738">
        <v>26.3</v>
      </c>
      <c r="C61" s="738">
        <v>-10.1</v>
      </c>
    </row>
    <row r="62" spans="1:3">
      <c r="A62" s="737">
        <v>43186</v>
      </c>
      <c r="B62" s="738">
        <v>26.3</v>
      </c>
      <c r="C62" s="738">
        <v>-11.8</v>
      </c>
    </row>
    <row r="63" spans="1:3">
      <c r="A63" s="737">
        <v>43187</v>
      </c>
      <c r="B63" s="738">
        <v>26.3</v>
      </c>
      <c r="C63" s="738">
        <v>-13.9</v>
      </c>
    </row>
    <row r="64" spans="1:3">
      <c r="A64" s="737">
        <v>43188</v>
      </c>
      <c r="B64" s="738">
        <v>26.4</v>
      </c>
      <c r="C64" s="738">
        <v>-14.8</v>
      </c>
    </row>
    <row r="65" spans="1:3">
      <c r="A65" s="737">
        <v>43189</v>
      </c>
      <c r="B65" s="738">
        <v>26.5</v>
      </c>
      <c r="C65" s="738">
        <v>-15.8</v>
      </c>
    </row>
    <row r="66" spans="1:3">
      <c r="A66" s="737">
        <v>43192</v>
      </c>
      <c r="B66" s="738">
        <v>26.3</v>
      </c>
      <c r="C66" s="738">
        <v>-18.2</v>
      </c>
    </row>
    <row r="67" spans="1:3">
      <c r="A67" s="737">
        <v>43193</v>
      </c>
      <c r="B67" s="738">
        <v>26.2</v>
      </c>
      <c r="C67" s="738">
        <v>-17.100000000000001</v>
      </c>
    </row>
    <row r="68" spans="1:3">
      <c r="A68" s="737">
        <v>43194</v>
      </c>
      <c r="B68" s="738">
        <v>26.3</v>
      </c>
      <c r="C68" s="738">
        <v>-18.5</v>
      </c>
    </row>
    <row r="69" spans="1:3">
      <c r="A69" s="737">
        <v>43195</v>
      </c>
      <c r="B69" s="738">
        <v>26.3</v>
      </c>
      <c r="C69" s="738">
        <v>-15.5</v>
      </c>
    </row>
    <row r="70" spans="1:3">
      <c r="A70" s="737">
        <v>43196</v>
      </c>
      <c r="B70" s="738">
        <v>26.1</v>
      </c>
      <c r="C70" s="738">
        <v>-9.6999999999999993</v>
      </c>
    </row>
    <row r="71" spans="1:3">
      <c r="A71" s="737">
        <v>43200</v>
      </c>
      <c r="B71" s="738">
        <v>26</v>
      </c>
      <c r="C71" s="738">
        <v>-4.5999999999999996</v>
      </c>
    </row>
    <row r="72" spans="1:3">
      <c r="A72" s="737">
        <v>43201</v>
      </c>
      <c r="B72" s="738">
        <v>26</v>
      </c>
      <c r="C72" s="738">
        <v>-0.7</v>
      </c>
    </row>
    <row r="73" spans="1:3">
      <c r="A73" s="737">
        <v>43202</v>
      </c>
      <c r="B73" s="738">
        <v>25.9</v>
      </c>
      <c r="C73" s="738">
        <v>-1.3</v>
      </c>
    </row>
    <row r="74" spans="1:3">
      <c r="A74" s="737">
        <v>43203</v>
      </c>
      <c r="B74" s="738">
        <v>26</v>
      </c>
      <c r="C74" s="738">
        <v>-1.2</v>
      </c>
    </row>
    <row r="75" spans="1:3">
      <c r="A75" s="737">
        <v>43206</v>
      </c>
      <c r="B75" s="738">
        <v>26.1</v>
      </c>
      <c r="C75" s="738">
        <v>-5.8</v>
      </c>
    </row>
    <row r="76" spans="1:3">
      <c r="A76" s="737">
        <v>43207</v>
      </c>
      <c r="B76" s="738">
        <v>26.1</v>
      </c>
      <c r="C76" s="738">
        <v>-9</v>
      </c>
    </row>
    <row r="77" spans="1:3">
      <c r="A77" s="737">
        <v>43208</v>
      </c>
      <c r="B77" s="738">
        <v>26.1</v>
      </c>
      <c r="C77" s="738">
        <v>-10.5</v>
      </c>
    </row>
    <row r="78" spans="1:3">
      <c r="A78" s="737">
        <v>43209</v>
      </c>
      <c r="B78" s="738">
        <v>26.1</v>
      </c>
      <c r="C78" s="738">
        <v>-11.9</v>
      </c>
    </row>
    <row r="79" spans="1:3">
      <c r="A79" s="737">
        <v>43210</v>
      </c>
      <c r="B79" s="738">
        <v>26.2</v>
      </c>
      <c r="C79" s="738">
        <v>-15.2</v>
      </c>
    </row>
    <row r="80" spans="1:3">
      <c r="A80" s="737">
        <v>43213</v>
      </c>
      <c r="B80" s="738">
        <v>26.2</v>
      </c>
      <c r="C80" s="738">
        <v>-18.3</v>
      </c>
    </row>
    <row r="81" spans="1:3">
      <c r="A81" s="737">
        <v>43214</v>
      </c>
      <c r="B81" s="738">
        <v>26.1</v>
      </c>
      <c r="C81" s="738">
        <v>-16.600000000000001</v>
      </c>
    </row>
    <row r="82" spans="1:3">
      <c r="A82" s="737">
        <v>43215</v>
      </c>
      <c r="B82" s="738">
        <v>26.2</v>
      </c>
      <c r="C82" s="738">
        <v>-16.899999999999999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136"/>
  <sheetViews>
    <sheetView zoomScaleNormal="100" workbookViewId="0"/>
  </sheetViews>
  <sheetFormatPr defaultColWidth="9.140625" defaultRowHeight="14.25"/>
  <cols>
    <col min="1" max="1" width="10.42578125" style="746" customWidth="1"/>
    <col min="2" max="4" width="10.7109375" style="746" customWidth="1"/>
    <col min="5" max="16384" width="9.140625" style="742"/>
  </cols>
  <sheetData>
    <row r="1" spans="1:18">
      <c r="A1" s="490" t="s">
        <v>140</v>
      </c>
      <c r="B1" s="689" t="str">
        <f>IF(Content!$E$1=1,B2,B3)</f>
        <v>UAH/USD (RHS)</v>
      </c>
      <c r="C1" s="689" t="str">
        <f>IF(Content!$E$1=1,C2,C3)</f>
        <v>3-days moving average, USD mn/day</v>
      </c>
      <c r="D1" s="740"/>
      <c r="E1" s="689" t="str">
        <f>IF(Content!$E$1=1,E2,E3)</f>
        <v>Net Purchase of FX Cash by HHs in 2019 (3-days moving average)</v>
      </c>
      <c r="F1" s="741"/>
      <c r="G1" s="741"/>
      <c r="H1" s="741"/>
      <c r="M1" s="725" t="str">
        <f>IF(Content!$E$1=1,M2,M3)</f>
        <v>A temporary increase of FX demand after new FX regulation comes into effect</v>
      </c>
      <c r="N1" s="725" t="str">
        <f>IF(Content!$E$1=1,N2,N3)</f>
        <v>New FX regulation comes into effect</v>
      </c>
    </row>
    <row r="2" spans="1:18" ht="12.75" hidden="1" customHeight="1">
      <c r="A2" s="490"/>
      <c r="B2" s="725" t="s">
        <v>1847</v>
      </c>
      <c r="C2" s="725" t="s">
        <v>1448</v>
      </c>
      <c r="D2" s="743"/>
      <c r="E2" s="656" t="s">
        <v>1452</v>
      </c>
      <c r="M2" s="744" t="s">
        <v>1453</v>
      </c>
      <c r="N2" s="744" t="s">
        <v>1454</v>
      </c>
    </row>
    <row r="3" spans="1:18" ht="12.75" hidden="1" customHeight="1">
      <c r="A3" s="490"/>
      <c r="B3" s="668" t="s">
        <v>1450</v>
      </c>
      <c r="C3" s="668" t="s">
        <v>1451</v>
      </c>
      <c r="D3" s="743"/>
      <c r="E3" s="656" t="s">
        <v>1901</v>
      </c>
      <c r="M3" s="656" t="s">
        <v>1455</v>
      </c>
      <c r="N3" s="656" t="s">
        <v>1445</v>
      </c>
      <c r="O3" s="656" t="s">
        <v>1445</v>
      </c>
      <c r="P3" s="656"/>
      <c r="Q3" s="656"/>
      <c r="R3" s="656"/>
    </row>
    <row r="4" spans="1:18">
      <c r="A4" s="737">
        <v>43467</v>
      </c>
      <c r="B4" s="745">
        <v>27.7</v>
      </c>
      <c r="C4" s="745">
        <v>5.7</v>
      </c>
      <c r="D4" s="745"/>
      <c r="M4" s="656"/>
      <c r="N4" s="656"/>
      <c r="O4" s="656"/>
      <c r="P4" s="656"/>
      <c r="Q4" s="656"/>
      <c r="R4" s="656"/>
    </row>
    <row r="5" spans="1:18">
      <c r="A5" s="737">
        <v>43468</v>
      </c>
      <c r="B5" s="745">
        <v>27.7</v>
      </c>
      <c r="C5" s="745">
        <v>-1.1000000000000001</v>
      </c>
      <c r="D5" s="745"/>
      <c r="M5" s="656"/>
      <c r="N5" s="656"/>
      <c r="O5" s="656"/>
      <c r="P5" s="656"/>
      <c r="Q5" s="656"/>
      <c r="R5" s="656"/>
    </row>
    <row r="6" spans="1:18">
      <c r="A6" s="737">
        <v>43469</v>
      </c>
      <c r="B6" s="745">
        <v>27.5</v>
      </c>
      <c r="C6" s="745">
        <v>1.2</v>
      </c>
      <c r="D6" s="745"/>
    </row>
    <row r="7" spans="1:18">
      <c r="A7" s="737">
        <v>43473</v>
      </c>
      <c r="B7" s="745">
        <v>27.7</v>
      </c>
      <c r="C7" s="745">
        <v>-0.1</v>
      </c>
      <c r="D7" s="745"/>
    </row>
    <row r="8" spans="1:18">
      <c r="A8" s="737">
        <v>43474</v>
      </c>
      <c r="B8" s="745">
        <v>28</v>
      </c>
      <c r="C8" s="745">
        <v>0.5</v>
      </c>
      <c r="D8" s="745"/>
      <c r="E8" s="745"/>
    </row>
    <row r="9" spans="1:18">
      <c r="A9" s="737">
        <v>43475</v>
      </c>
      <c r="B9" s="745">
        <v>28.1</v>
      </c>
      <c r="C9" s="745">
        <v>-5.0999999999999996</v>
      </c>
      <c r="D9" s="745"/>
    </row>
    <row r="10" spans="1:18">
      <c r="A10" s="737">
        <v>43476</v>
      </c>
      <c r="B10" s="745">
        <v>28.3</v>
      </c>
      <c r="C10" s="745">
        <v>-7</v>
      </c>
      <c r="D10" s="745"/>
    </row>
    <row r="11" spans="1:18">
      <c r="A11" s="737">
        <v>43479</v>
      </c>
      <c r="B11" s="745">
        <v>28.2</v>
      </c>
      <c r="C11" s="745">
        <v>-10.1</v>
      </c>
      <c r="D11" s="745"/>
    </row>
    <row r="12" spans="1:18">
      <c r="A12" s="737">
        <v>43480</v>
      </c>
      <c r="B12" s="745">
        <v>28</v>
      </c>
      <c r="C12" s="745">
        <v>-10.9</v>
      </c>
      <c r="D12" s="745"/>
    </row>
    <row r="13" spans="1:18">
      <c r="A13" s="737">
        <v>43481</v>
      </c>
      <c r="B13" s="745">
        <v>28.2</v>
      </c>
      <c r="C13" s="745">
        <v>-9.1</v>
      </c>
      <c r="D13" s="745"/>
    </row>
    <row r="14" spans="1:18">
      <c r="A14" s="737">
        <v>43482</v>
      </c>
      <c r="B14" s="745">
        <v>28</v>
      </c>
      <c r="C14" s="745">
        <v>-7.9</v>
      </c>
      <c r="D14" s="745"/>
    </row>
    <row r="15" spans="1:18">
      <c r="A15" s="737">
        <v>43483</v>
      </c>
      <c r="B15" s="745">
        <v>28</v>
      </c>
      <c r="C15" s="745">
        <v>-7.5</v>
      </c>
      <c r="D15" s="745"/>
      <c r="E15" s="689" t="str">
        <f>IF(Content!$E$1=1,E16,E17)</f>
        <v>Source: NBU.</v>
      </c>
    </row>
    <row r="16" spans="1:18">
      <c r="A16" s="737">
        <v>43486</v>
      </c>
      <c r="B16" s="745">
        <v>28</v>
      </c>
      <c r="C16" s="745">
        <v>-9.5</v>
      </c>
      <c r="D16" s="745"/>
      <c r="E16" s="688" t="s">
        <v>84</v>
      </c>
    </row>
    <row r="17" spans="1:5">
      <c r="A17" s="737">
        <v>43487</v>
      </c>
      <c r="B17" s="745">
        <v>27.9</v>
      </c>
      <c r="C17" s="745">
        <v>-9.1999999999999993</v>
      </c>
      <c r="D17" s="745"/>
      <c r="E17" s="694" t="s">
        <v>85</v>
      </c>
    </row>
    <row r="18" spans="1:5">
      <c r="A18" s="737">
        <v>43488</v>
      </c>
      <c r="B18" s="745">
        <v>27.9</v>
      </c>
      <c r="C18" s="745">
        <v>-7.9</v>
      </c>
      <c r="D18" s="745"/>
    </row>
    <row r="19" spans="1:5">
      <c r="A19" s="737">
        <v>43489</v>
      </c>
      <c r="B19" s="745">
        <v>27.7</v>
      </c>
      <c r="C19" s="745">
        <v>-6.3</v>
      </c>
      <c r="D19" s="745"/>
    </row>
    <row r="20" spans="1:5">
      <c r="A20" s="737">
        <v>43490</v>
      </c>
      <c r="B20" s="745">
        <v>27.8</v>
      </c>
      <c r="C20" s="745">
        <v>-6.6</v>
      </c>
      <c r="D20" s="745"/>
    </row>
    <row r="21" spans="1:5">
      <c r="A21" s="737">
        <v>43493</v>
      </c>
      <c r="B21" s="745">
        <v>27.8</v>
      </c>
      <c r="C21" s="745">
        <v>-11.4</v>
      </c>
      <c r="D21" s="745"/>
    </row>
    <row r="22" spans="1:5">
      <c r="A22" s="737">
        <v>43494</v>
      </c>
      <c r="B22" s="745">
        <v>27.8</v>
      </c>
      <c r="C22" s="745">
        <v>-14.5</v>
      </c>
      <c r="D22" s="745"/>
    </row>
    <row r="23" spans="1:5">
      <c r="A23" s="737">
        <v>43495</v>
      </c>
      <c r="B23" s="745">
        <v>27.8</v>
      </c>
      <c r="C23" s="745">
        <v>-17.399999999999999</v>
      </c>
      <c r="D23" s="745"/>
    </row>
    <row r="24" spans="1:5">
      <c r="A24" s="737">
        <v>43496</v>
      </c>
      <c r="B24" s="745">
        <v>27.8</v>
      </c>
      <c r="C24" s="745">
        <v>-16.899999999999999</v>
      </c>
      <c r="D24" s="745"/>
    </row>
    <row r="25" spans="1:5">
      <c r="A25" s="737">
        <v>43497</v>
      </c>
      <c r="B25" s="745">
        <v>27.7</v>
      </c>
      <c r="C25" s="745">
        <v>-13.5</v>
      </c>
      <c r="D25" s="745"/>
    </row>
    <row r="26" spans="1:5">
      <c r="A26" s="737">
        <v>43500</v>
      </c>
      <c r="B26" s="745">
        <v>27.6</v>
      </c>
      <c r="C26" s="745">
        <v>-11.5</v>
      </c>
      <c r="D26" s="745"/>
    </row>
    <row r="27" spans="1:5">
      <c r="A27" s="737">
        <v>43501</v>
      </c>
      <c r="B27" s="745">
        <v>27.4</v>
      </c>
      <c r="C27" s="745">
        <v>-9.8000000000000007</v>
      </c>
      <c r="D27" s="745"/>
    </row>
    <row r="28" spans="1:5">
      <c r="A28" s="737">
        <v>43502</v>
      </c>
      <c r="B28" s="745">
        <v>27.2</v>
      </c>
      <c r="C28" s="745">
        <v>-7</v>
      </c>
      <c r="D28" s="745"/>
    </row>
    <row r="29" spans="1:5">
      <c r="A29" s="737">
        <v>43503</v>
      </c>
      <c r="B29" s="745">
        <v>27</v>
      </c>
      <c r="C29" s="745">
        <v>-0.6</v>
      </c>
      <c r="D29" s="746">
        <v>0</v>
      </c>
    </row>
    <row r="30" spans="1:5">
      <c r="A30" s="737">
        <v>43504</v>
      </c>
      <c r="B30" s="745">
        <v>27</v>
      </c>
      <c r="C30" s="745">
        <v>7.2</v>
      </c>
    </row>
    <row r="31" spans="1:5">
      <c r="A31" s="737">
        <v>43507</v>
      </c>
      <c r="B31" s="745">
        <v>26.9</v>
      </c>
      <c r="C31" s="745">
        <v>6.4</v>
      </c>
    </row>
    <row r="32" spans="1:5">
      <c r="A32" s="737">
        <v>43508</v>
      </c>
      <c r="B32" s="745">
        <v>27.1</v>
      </c>
      <c r="C32" s="745">
        <v>4.9000000000000004</v>
      </c>
    </row>
    <row r="33" spans="1:10">
      <c r="A33" s="737">
        <v>43509</v>
      </c>
      <c r="B33" s="745">
        <v>27</v>
      </c>
      <c r="C33" s="745">
        <v>0.9</v>
      </c>
    </row>
    <row r="34" spans="1:10">
      <c r="A34" s="737">
        <v>43510</v>
      </c>
      <c r="B34" s="745">
        <v>27.1</v>
      </c>
      <c r="C34" s="745">
        <v>0.6</v>
      </c>
    </row>
    <row r="35" spans="1:10">
      <c r="A35" s="737">
        <v>43511</v>
      </c>
      <c r="B35" s="745">
        <v>27.2</v>
      </c>
      <c r="C35" s="745">
        <v>-2.2999999999999998</v>
      </c>
    </row>
    <row r="36" spans="1:10">
      <c r="A36" s="737">
        <v>43514</v>
      </c>
      <c r="B36" s="745">
        <v>27.2</v>
      </c>
      <c r="C36" s="745">
        <v>-7.1</v>
      </c>
    </row>
    <row r="37" spans="1:10">
      <c r="A37" s="737">
        <v>43515</v>
      </c>
      <c r="B37" s="745">
        <v>27.2</v>
      </c>
      <c r="C37" s="745">
        <v>-9.9</v>
      </c>
    </row>
    <row r="38" spans="1:10">
      <c r="A38" s="737">
        <v>43516</v>
      </c>
      <c r="B38" s="745">
        <v>27.2</v>
      </c>
      <c r="C38" s="745">
        <v>-10.7</v>
      </c>
    </row>
    <row r="39" spans="1:10" s="746" customFormat="1">
      <c r="A39" s="737">
        <v>43517</v>
      </c>
      <c r="B39" s="745">
        <v>27.1</v>
      </c>
      <c r="C39" s="745">
        <v>-6.6</v>
      </c>
      <c r="E39" s="742"/>
      <c r="F39" s="742"/>
      <c r="G39" s="742"/>
      <c r="H39" s="742"/>
      <c r="I39" s="742"/>
      <c r="J39" s="742"/>
    </row>
    <row r="40" spans="1:10" s="746" customFormat="1">
      <c r="A40" s="737">
        <v>43518</v>
      </c>
      <c r="B40" s="745">
        <v>27</v>
      </c>
      <c r="C40" s="745">
        <v>-3.5</v>
      </c>
      <c r="E40" s="742"/>
      <c r="F40" s="742"/>
      <c r="G40" s="742"/>
      <c r="H40" s="742"/>
      <c r="I40" s="742"/>
      <c r="J40" s="742"/>
    </row>
    <row r="41" spans="1:10" s="746" customFormat="1">
      <c r="A41" s="737">
        <v>43521</v>
      </c>
      <c r="B41" s="745">
        <v>27</v>
      </c>
      <c r="C41" s="745">
        <v>-4.0999999999999996</v>
      </c>
      <c r="E41" s="742"/>
      <c r="F41" s="742"/>
      <c r="G41" s="742"/>
      <c r="H41" s="742"/>
      <c r="I41" s="742"/>
      <c r="J41" s="742"/>
    </row>
    <row r="42" spans="1:10" s="746" customFormat="1">
      <c r="A42" s="737">
        <v>43522</v>
      </c>
      <c r="B42" s="745">
        <v>27</v>
      </c>
      <c r="C42" s="745">
        <v>-4</v>
      </c>
      <c r="E42" s="742"/>
      <c r="F42" s="742"/>
      <c r="G42" s="742"/>
      <c r="H42" s="742"/>
      <c r="I42" s="742"/>
      <c r="J42" s="742"/>
    </row>
    <row r="43" spans="1:10" s="746" customFormat="1">
      <c r="A43" s="737">
        <v>43523</v>
      </c>
      <c r="B43" s="745">
        <v>27</v>
      </c>
      <c r="C43" s="745">
        <v>-5</v>
      </c>
      <c r="E43" s="742"/>
      <c r="F43" s="742"/>
      <c r="G43" s="742"/>
      <c r="H43" s="742"/>
      <c r="I43" s="742"/>
      <c r="J43" s="742"/>
    </row>
    <row r="44" spans="1:10" s="746" customFormat="1">
      <c r="A44" s="737">
        <v>43524</v>
      </c>
      <c r="B44" s="745">
        <v>27</v>
      </c>
      <c r="C44" s="745">
        <v>-2.4</v>
      </c>
      <c r="E44" s="742"/>
      <c r="F44" s="742"/>
      <c r="G44" s="742"/>
      <c r="H44" s="742"/>
      <c r="I44" s="742"/>
      <c r="J44" s="742"/>
    </row>
    <row r="45" spans="1:10" s="746" customFormat="1">
      <c r="A45" s="737">
        <v>43525</v>
      </c>
      <c r="B45" s="745">
        <v>26.9</v>
      </c>
      <c r="C45" s="745">
        <v>-2.4</v>
      </c>
      <c r="E45" s="742"/>
      <c r="F45" s="742"/>
      <c r="G45" s="742"/>
      <c r="H45" s="742"/>
      <c r="I45" s="742"/>
      <c r="J45" s="742"/>
    </row>
    <row r="46" spans="1:10" s="746" customFormat="1">
      <c r="A46" s="737">
        <v>43528</v>
      </c>
      <c r="B46" s="745">
        <v>26.9</v>
      </c>
      <c r="C46" s="745">
        <v>-3.7</v>
      </c>
      <c r="E46" s="742"/>
      <c r="F46" s="742"/>
      <c r="G46" s="742"/>
      <c r="H46" s="742"/>
      <c r="I46" s="742"/>
      <c r="J46" s="742"/>
    </row>
    <row r="47" spans="1:10" s="746" customFormat="1">
      <c r="A47" s="737">
        <v>43529</v>
      </c>
      <c r="B47" s="745">
        <v>26.8</v>
      </c>
      <c r="C47" s="745">
        <v>-4.3</v>
      </c>
      <c r="E47" s="742"/>
      <c r="F47" s="742"/>
      <c r="G47" s="742"/>
      <c r="H47" s="742"/>
      <c r="I47" s="742"/>
      <c r="J47" s="742"/>
    </row>
    <row r="48" spans="1:10" s="746" customFormat="1">
      <c r="A48" s="737">
        <v>43530</v>
      </c>
      <c r="B48" s="745">
        <v>26.8</v>
      </c>
      <c r="C48" s="745">
        <v>-3.4</v>
      </c>
      <c r="E48" s="742"/>
      <c r="F48" s="742"/>
      <c r="G48" s="742"/>
      <c r="H48" s="742"/>
      <c r="I48" s="742"/>
      <c r="J48" s="742"/>
    </row>
    <row r="49" spans="1:10" s="746" customFormat="1">
      <c r="A49" s="737">
        <v>43531</v>
      </c>
      <c r="B49" s="745">
        <v>26.5</v>
      </c>
      <c r="C49" s="745">
        <v>0.9</v>
      </c>
      <c r="E49" s="742"/>
      <c r="F49" s="742"/>
      <c r="G49" s="742"/>
      <c r="H49" s="742"/>
      <c r="I49" s="742"/>
      <c r="J49" s="742"/>
    </row>
    <row r="50" spans="1:10" s="746" customFormat="1">
      <c r="A50" s="737">
        <v>43535</v>
      </c>
      <c r="B50" s="745">
        <v>26.4</v>
      </c>
      <c r="C50" s="745">
        <v>4.0999999999999996</v>
      </c>
      <c r="E50" s="742"/>
      <c r="F50" s="742"/>
      <c r="G50" s="742"/>
      <c r="H50" s="742"/>
      <c r="I50" s="742"/>
      <c r="J50" s="742"/>
    </row>
    <row r="51" spans="1:10" s="746" customFormat="1">
      <c r="A51" s="737">
        <v>43536</v>
      </c>
      <c r="B51" s="745">
        <v>26.3</v>
      </c>
      <c r="C51" s="745">
        <v>11.6</v>
      </c>
      <c r="E51" s="742"/>
      <c r="F51" s="742"/>
      <c r="G51" s="742"/>
      <c r="H51" s="742"/>
      <c r="I51" s="742"/>
      <c r="J51" s="742"/>
    </row>
    <row r="52" spans="1:10" s="746" customFormat="1">
      <c r="A52" s="737">
        <v>43537</v>
      </c>
      <c r="B52" s="745">
        <v>26.4</v>
      </c>
      <c r="C52" s="745">
        <v>16.100000000000001</v>
      </c>
      <c r="E52" s="742"/>
      <c r="F52" s="742"/>
      <c r="G52" s="742"/>
      <c r="H52" s="742"/>
      <c r="I52" s="742"/>
      <c r="J52" s="742"/>
    </row>
    <row r="53" spans="1:10" s="746" customFormat="1">
      <c r="A53" s="737">
        <v>43538</v>
      </c>
      <c r="B53" s="745">
        <v>26.7</v>
      </c>
      <c r="C53" s="745">
        <v>17.399999999999999</v>
      </c>
      <c r="E53" s="742"/>
      <c r="F53" s="742"/>
      <c r="G53" s="742"/>
      <c r="H53" s="742"/>
      <c r="I53" s="742"/>
      <c r="J53" s="742"/>
    </row>
    <row r="54" spans="1:10" s="746" customFormat="1">
      <c r="A54" s="737">
        <v>43539</v>
      </c>
      <c r="B54" s="745">
        <v>26.7</v>
      </c>
      <c r="C54" s="745">
        <v>11.8</v>
      </c>
      <c r="E54" s="742"/>
      <c r="F54" s="742"/>
      <c r="G54" s="742"/>
      <c r="H54" s="742"/>
      <c r="I54" s="742"/>
      <c r="J54" s="742"/>
    </row>
    <row r="55" spans="1:10" s="746" customFormat="1">
      <c r="A55" s="737">
        <v>43542</v>
      </c>
      <c r="B55" s="745">
        <v>27</v>
      </c>
      <c r="C55" s="745">
        <v>6.4</v>
      </c>
      <c r="E55" s="742"/>
      <c r="F55" s="742"/>
      <c r="G55" s="742"/>
      <c r="H55" s="742"/>
      <c r="I55" s="742"/>
      <c r="J55" s="742"/>
    </row>
    <row r="56" spans="1:10" s="746" customFormat="1">
      <c r="A56" s="737">
        <v>43543</v>
      </c>
      <c r="B56" s="745">
        <v>27.1</v>
      </c>
      <c r="C56" s="745">
        <v>4.5999999999999996</v>
      </c>
      <c r="E56" s="742"/>
      <c r="F56" s="742"/>
      <c r="G56" s="742"/>
      <c r="H56" s="742"/>
      <c r="I56" s="742"/>
      <c r="J56" s="742"/>
    </row>
    <row r="57" spans="1:10" s="746" customFormat="1">
      <c r="A57" s="737">
        <v>43544</v>
      </c>
      <c r="B57" s="745">
        <v>27.2</v>
      </c>
      <c r="C57" s="745">
        <v>2.9</v>
      </c>
      <c r="E57" s="742"/>
      <c r="F57" s="742"/>
      <c r="G57" s="742"/>
      <c r="H57" s="742"/>
      <c r="I57" s="742"/>
      <c r="J57" s="742"/>
    </row>
    <row r="58" spans="1:10" s="746" customFormat="1">
      <c r="A58" s="737">
        <v>43545</v>
      </c>
      <c r="B58" s="745">
        <v>27.2</v>
      </c>
      <c r="C58" s="745">
        <v>0.9</v>
      </c>
      <c r="E58" s="742"/>
      <c r="F58" s="742"/>
      <c r="G58" s="742"/>
      <c r="H58" s="742"/>
      <c r="I58" s="742"/>
      <c r="J58" s="742"/>
    </row>
    <row r="59" spans="1:10" s="746" customFormat="1">
      <c r="A59" s="737">
        <v>43546</v>
      </c>
      <c r="B59" s="745">
        <v>27.3</v>
      </c>
      <c r="C59" s="745">
        <v>-0.7</v>
      </c>
      <c r="E59" s="742"/>
      <c r="F59" s="742"/>
      <c r="G59" s="742"/>
      <c r="H59" s="742"/>
      <c r="I59" s="742"/>
      <c r="J59" s="742"/>
    </row>
    <row r="60" spans="1:10" s="746" customFormat="1">
      <c r="A60" s="737">
        <v>43549</v>
      </c>
      <c r="B60" s="745">
        <v>27</v>
      </c>
      <c r="C60" s="745">
        <v>-0.3</v>
      </c>
      <c r="E60" s="742"/>
      <c r="F60" s="742"/>
      <c r="G60" s="742"/>
      <c r="H60" s="742"/>
      <c r="I60" s="742"/>
      <c r="J60" s="742"/>
    </row>
    <row r="61" spans="1:10" s="746" customFormat="1">
      <c r="A61" s="737">
        <v>43550</v>
      </c>
      <c r="B61" s="745">
        <v>26.9</v>
      </c>
      <c r="C61" s="745">
        <v>2.2999999999999998</v>
      </c>
      <c r="E61" s="742"/>
      <c r="F61" s="742"/>
      <c r="G61" s="742"/>
      <c r="H61" s="742"/>
      <c r="I61" s="742"/>
      <c r="J61" s="742"/>
    </row>
    <row r="62" spans="1:10" s="746" customFormat="1">
      <c r="A62" s="737">
        <v>43551</v>
      </c>
      <c r="B62" s="745">
        <v>27</v>
      </c>
      <c r="C62" s="745">
        <v>3.1</v>
      </c>
      <c r="E62" s="742"/>
      <c r="F62" s="742"/>
      <c r="G62" s="742"/>
      <c r="H62" s="742"/>
      <c r="I62" s="742"/>
      <c r="J62" s="742"/>
    </row>
    <row r="63" spans="1:10" s="746" customFormat="1">
      <c r="A63" s="737">
        <v>43552</v>
      </c>
      <c r="B63" s="745">
        <v>27.1</v>
      </c>
      <c r="C63" s="745">
        <v>3.2</v>
      </c>
      <c r="E63" s="742"/>
      <c r="F63" s="742"/>
      <c r="G63" s="742"/>
      <c r="H63" s="742"/>
      <c r="I63" s="742"/>
      <c r="J63" s="742"/>
    </row>
    <row r="64" spans="1:10" s="746" customFormat="1">
      <c r="A64" s="737">
        <v>43553</v>
      </c>
      <c r="B64" s="745">
        <v>27.2</v>
      </c>
      <c r="C64" s="745">
        <v>2.5</v>
      </c>
      <c r="E64" s="742"/>
      <c r="F64" s="742"/>
      <c r="G64" s="742"/>
      <c r="H64" s="742"/>
      <c r="I64" s="742"/>
      <c r="J64" s="742"/>
    </row>
    <row r="65" spans="1:10" s="746" customFormat="1">
      <c r="A65" s="737">
        <v>43556</v>
      </c>
      <c r="B65" s="745">
        <v>27.2</v>
      </c>
      <c r="C65" s="745">
        <v>-2.2000000000000002</v>
      </c>
      <c r="E65" s="742"/>
      <c r="F65" s="742"/>
      <c r="G65" s="742"/>
      <c r="H65" s="742"/>
      <c r="I65" s="742"/>
      <c r="J65" s="742"/>
    </row>
    <row r="66" spans="1:10" s="746" customFormat="1">
      <c r="A66" s="737">
        <v>43557</v>
      </c>
      <c r="B66" s="745">
        <v>27.2</v>
      </c>
      <c r="C66" s="745">
        <v>-4.3</v>
      </c>
      <c r="E66" s="742"/>
      <c r="F66" s="742"/>
      <c r="G66" s="742"/>
      <c r="H66" s="742"/>
      <c r="I66" s="742"/>
      <c r="J66" s="742"/>
    </row>
    <row r="67" spans="1:10" s="746" customFormat="1">
      <c r="A67" s="737">
        <v>43558</v>
      </c>
      <c r="B67" s="745">
        <v>27</v>
      </c>
      <c r="C67" s="745">
        <v>-7.5</v>
      </c>
      <c r="E67" s="742"/>
      <c r="F67" s="742"/>
      <c r="G67" s="742"/>
      <c r="H67" s="742"/>
      <c r="I67" s="742"/>
      <c r="J67" s="742"/>
    </row>
    <row r="68" spans="1:10" s="746" customFormat="1">
      <c r="A68" s="737">
        <v>43559</v>
      </c>
      <c r="B68" s="745">
        <v>27.1</v>
      </c>
      <c r="C68" s="745">
        <v>-4.7</v>
      </c>
      <c r="E68" s="742"/>
      <c r="F68" s="742"/>
      <c r="G68" s="742"/>
      <c r="H68" s="742"/>
      <c r="I68" s="742"/>
      <c r="J68" s="742"/>
    </row>
    <row r="69" spans="1:10" s="746" customFormat="1">
      <c r="A69" s="737">
        <v>43560</v>
      </c>
      <c r="B69" s="745">
        <v>27</v>
      </c>
      <c r="C69" s="745">
        <v>-1.7</v>
      </c>
      <c r="E69" s="742"/>
      <c r="F69" s="742"/>
      <c r="G69" s="742"/>
      <c r="H69" s="742"/>
      <c r="I69" s="742"/>
      <c r="J69" s="742"/>
    </row>
    <row r="70" spans="1:10" s="746" customFormat="1">
      <c r="A70" s="737">
        <v>43563</v>
      </c>
      <c r="B70" s="745">
        <v>26.8</v>
      </c>
      <c r="C70" s="745">
        <v>3.5</v>
      </c>
      <c r="E70" s="742"/>
      <c r="F70" s="742"/>
      <c r="G70" s="742"/>
      <c r="H70" s="742"/>
      <c r="I70" s="742"/>
      <c r="J70" s="742"/>
    </row>
    <row r="71" spans="1:10" s="746" customFormat="1">
      <c r="A71" s="737">
        <v>43564</v>
      </c>
      <c r="B71" s="745">
        <v>26.6</v>
      </c>
      <c r="C71" s="745">
        <v>7.6</v>
      </c>
      <c r="E71" s="742"/>
      <c r="F71" s="742"/>
      <c r="G71" s="742"/>
      <c r="H71" s="742"/>
      <c r="I71" s="742"/>
      <c r="J71" s="742"/>
    </row>
    <row r="72" spans="1:10" s="746" customFormat="1">
      <c r="A72" s="737">
        <v>43565</v>
      </c>
      <c r="B72" s="745">
        <v>26.7</v>
      </c>
      <c r="C72" s="745">
        <v>8.9</v>
      </c>
      <c r="E72" s="742"/>
      <c r="F72" s="742"/>
      <c r="G72" s="742"/>
      <c r="H72" s="742"/>
      <c r="I72" s="742"/>
      <c r="J72" s="742"/>
    </row>
    <row r="73" spans="1:10" s="746" customFormat="1">
      <c r="A73" s="737">
        <v>43566</v>
      </c>
      <c r="B73" s="745">
        <v>26.8</v>
      </c>
      <c r="C73" s="745">
        <v>7.8</v>
      </c>
      <c r="E73" s="742"/>
      <c r="F73" s="742"/>
      <c r="G73" s="742"/>
      <c r="H73" s="742"/>
      <c r="I73" s="742"/>
      <c r="J73" s="742"/>
    </row>
    <row r="74" spans="1:10" s="746" customFormat="1">
      <c r="A74" s="737">
        <v>43567</v>
      </c>
      <c r="B74" s="745">
        <v>26.8</v>
      </c>
      <c r="C74" s="745">
        <v>8.1</v>
      </c>
      <c r="E74" s="742"/>
      <c r="F74" s="742"/>
      <c r="G74" s="742"/>
      <c r="H74" s="742"/>
      <c r="I74" s="742"/>
      <c r="J74" s="742"/>
    </row>
    <row r="75" spans="1:10" s="746" customFormat="1">
      <c r="A75" s="737">
        <v>43570</v>
      </c>
      <c r="B75" s="745">
        <v>26.7</v>
      </c>
      <c r="C75" s="745">
        <v>5.5</v>
      </c>
      <c r="E75" s="742"/>
      <c r="F75" s="742"/>
      <c r="G75" s="742"/>
      <c r="H75" s="742"/>
      <c r="I75" s="742"/>
      <c r="J75" s="742"/>
    </row>
    <row r="76" spans="1:10" s="746" customFormat="1">
      <c r="A76" s="737">
        <v>43571</v>
      </c>
      <c r="B76" s="745">
        <v>26.8</v>
      </c>
      <c r="C76" s="745">
        <v>8.4</v>
      </c>
      <c r="E76" s="742"/>
      <c r="F76" s="742"/>
      <c r="G76" s="742"/>
      <c r="H76" s="742"/>
      <c r="I76" s="742"/>
      <c r="J76" s="742"/>
    </row>
    <row r="77" spans="1:10" s="746" customFormat="1">
      <c r="A77" s="737">
        <v>43572</v>
      </c>
      <c r="B77" s="745">
        <v>26.7</v>
      </c>
      <c r="C77" s="745">
        <v>10.3</v>
      </c>
      <c r="E77" s="742"/>
      <c r="F77" s="742"/>
      <c r="G77" s="742"/>
      <c r="H77" s="742"/>
      <c r="I77" s="742"/>
      <c r="J77" s="742"/>
    </row>
    <row r="78" spans="1:10" s="746" customFormat="1">
      <c r="A78" s="737">
        <v>43573</v>
      </c>
      <c r="B78" s="745">
        <v>26.7</v>
      </c>
      <c r="C78" s="745">
        <v>15.7</v>
      </c>
      <c r="E78" s="742"/>
      <c r="F78" s="742"/>
      <c r="G78" s="742"/>
      <c r="H78" s="742"/>
      <c r="I78" s="742"/>
      <c r="J78" s="742"/>
    </row>
    <row r="79" spans="1:10" s="746" customFormat="1">
      <c r="A79" s="737">
        <v>43574</v>
      </c>
      <c r="B79" s="745">
        <v>26.8</v>
      </c>
      <c r="C79" s="745">
        <v>18.899999999999999</v>
      </c>
      <c r="E79" s="742"/>
      <c r="F79" s="742"/>
      <c r="G79" s="742"/>
      <c r="H79" s="742"/>
      <c r="I79" s="742"/>
      <c r="J79" s="742"/>
    </row>
    <row r="80" spans="1:10" s="746" customFormat="1">
      <c r="A80" s="737">
        <v>43577</v>
      </c>
      <c r="B80" s="745">
        <v>26.9</v>
      </c>
      <c r="C80" s="745">
        <v>14.1</v>
      </c>
      <c r="E80" s="742"/>
      <c r="F80" s="742"/>
      <c r="G80" s="742"/>
      <c r="H80" s="742"/>
      <c r="I80" s="742"/>
      <c r="J80" s="742"/>
    </row>
    <row r="81" spans="1:10" s="746" customFormat="1">
      <c r="A81" s="737">
        <v>43578</v>
      </c>
      <c r="B81" s="745">
        <v>26.8</v>
      </c>
      <c r="C81" s="745">
        <v>9.4</v>
      </c>
      <c r="E81" s="742"/>
      <c r="F81" s="742"/>
      <c r="G81" s="742"/>
      <c r="H81" s="742"/>
      <c r="I81" s="742"/>
      <c r="J81" s="742"/>
    </row>
    <row r="82" spans="1:10" s="746" customFormat="1">
      <c r="A82" s="737">
        <v>43579</v>
      </c>
      <c r="B82" s="745">
        <v>26.7</v>
      </c>
      <c r="C82" s="745">
        <v>1.8</v>
      </c>
      <c r="E82" s="742"/>
      <c r="F82" s="742"/>
      <c r="G82" s="742"/>
      <c r="H82" s="742"/>
      <c r="I82" s="742"/>
      <c r="J82" s="742"/>
    </row>
    <row r="83" spans="1:10" s="746" customFormat="1">
      <c r="A83" s="737">
        <v>43580</v>
      </c>
      <c r="B83" s="745">
        <v>26.6</v>
      </c>
      <c r="C83" s="745">
        <v>2.6</v>
      </c>
      <c r="E83" s="742"/>
      <c r="F83" s="742"/>
      <c r="G83" s="742"/>
      <c r="H83" s="742"/>
      <c r="I83" s="742"/>
      <c r="J83" s="742"/>
    </row>
    <row r="84" spans="1:10" s="746" customFormat="1">
      <c r="A84" s="747"/>
      <c r="B84" s="745"/>
      <c r="C84" s="745"/>
      <c r="E84" s="742"/>
      <c r="F84" s="742"/>
      <c r="G84" s="742"/>
      <c r="H84" s="742"/>
      <c r="I84" s="742"/>
      <c r="J84" s="742"/>
    </row>
    <row r="85" spans="1:10" s="746" customFormat="1">
      <c r="A85" s="747"/>
      <c r="B85" s="745"/>
      <c r="C85" s="745"/>
      <c r="E85" s="742"/>
      <c r="F85" s="742"/>
      <c r="G85" s="742"/>
      <c r="H85" s="742"/>
      <c r="I85" s="742"/>
      <c r="J85" s="742"/>
    </row>
    <row r="86" spans="1:10" s="746" customFormat="1">
      <c r="A86" s="747"/>
      <c r="B86" s="745"/>
      <c r="C86" s="745"/>
      <c r="E86" s="742"/>
      <c r="F86" s="742"/>
      <c r="G86" s="742"/>
      <c r="H86" s="742"/>
      <c r="I86" s="742"/>
      <c r="J86" s="742"/>
    </row>
    <row r="87" spans="1:10" s="746" customFormat="1">
      <c r="A87" s="747"/>
      <c r="B87" s="745"/>
      <c r="C87" s="745"/>
      <c r="E87" s="742"/>
      <c r="F87" s="742"/>
      <c r="G87" s="742"/>
      <c r="H87" s="742"/>
      <c r="I87" s="742"/>
      <c r="J87" s="742"/>
    </row>
    <row r="88" spans="1:10" s="746" customFormat="1">
      <c r="A88" s="747"/>
      <c r="B88" s="745"/>
      <c r="C88" s="745"/>
      <c r="E88" s="742"/>
      <c r="F88" s="742"/>
      <c r="G88" s="742"/>
      <c r="H88" s="742"/>
      <c r="I88" s="742"/>
      <c r="J88" s="742"/>
    </row>
    <row r="89" spans="1:10" s="746" customFormat="1">
      <c r="A89" s="747"/>
      <c r="B89" s="745"/>
      <c r="C89" s="745"/>
      <c r="E89" s="742"/>
      <c r="F89" s="742"/>
      <c r="G89" s="742"/>
      <c r="H89" s="742"/>
      <c r="I89" s="742"/>
      <c r="J89" s="742"/>
    </row>
    <row r="90" spans="1:10" s="746" customFormat="1">
      <c r="A90" s="747"/>
      <c r="B90" s="745"/>
      <c r="C90" s="745"/>
      <c r="E90" s="742"/>
      <c r="F90" s="742"/>
      <c r="G90" s="742"/>
      <c r="H90" s="742"/>
      <c r="I90" s="742"/>
      <c r="J90" s="742"/>
    </row>
    <row r="91" spans="1:10" s="746" customFormat="1">
      <c r="A91" s="747"/>
      <c r="B91" s="745"/>
      <c r="C91" s="745"/>
      <c r="E91" s="742"/>
      <c r="F91" s="742"/>
      <c r="G91" s="742"/>
      <c r="H91" s="742"/>
      <c r="I91" s="742"/>
      <c r="J91" s="742"/>
    </row>
    <row r="92" spans="1:10" s="746" customFormat="1">
      <c r="A92" s="747"/>
      <c r="B92" s="745"/>
      <c r="C92" s="745"/>
      <c r="E92" s="742"/>
      <c r="F92" s="742"/>
      <c r="G92" s="742"/>
      <c r="H92" s="742"/>
      <c r="I92" s="742"/>
      <c r="J92" s="742"/>
    </row>
    <row r="93" spans="1:10" s="746" customFormat="1">
      <c r="A93" s="747"/>
      <c r="B93" s="745"/>
      <c r="C93" s="745"/>
      <c r="E93" s="742"/>
      <c r="F93" s="742"/>
      <c r="G93" s="742"/>
      <c r="H93" s="742"/>
      <c r="I93" s="742"/>
      <c r="J93" s="742"/>
    </row>
    <row r="94" spans="1:10" s="746" customFormat="1">
      <c r="A94" s="747"/>
      <c r="B94" s="745"/>
      <c r="C94" s="745"/>
      <c r="E94" s="742"/>
      <c r="F94" s="742"/>
      <c r="G94" s="742"/>
      <c r="H94" s="742"/>
      <c r="I94" s="742"/>
      <c r="J94" s="742"/>
    </row>
    <row r="95" spans="1:10" s="746" customFormat="1">
      <c r="A95" s="747"/>
      <c r="B95" s="745"/>
      <c r="C95" s="745"/>
      <c r="E95" s="742"/>
      <c r="F95" s="742"/>
      <c r="G95" s="742"/>
      <c r="H95" s="742"/>
      <c r="I95" s="742"/>
      <c r="J95" s="742"/>
    </row>
    <row r="96" spans="1:10" s="746" customFormat="1">
      <c r="A96" s="747"/>
      <c r="B96" s="745"/>
      <c r="C96" s="745"/>
      <c r="E96" s="742"/>
      <c r="F96" s="742"/>
      <c r="G96" s="742"/>
      <c r="H96" s="742"/>
      <c r="I96" s="742"/>
      <c r="J96" s="742"/>
    </row>
    <row r="97" spans="1:10" s="746" customFormat="1">
      <c r="A97" s="747"/>
      <c r="B97" s="745"/>
      <c r="C97" s="745"/>
      <c r="E97" s="742"/>
      <c r="F97" s="742"/>
      <c r="G97" s="742"/>
      <c r="H97" s="742"/>
      <c r="I97" s="742"/>
      <c r="J97" s="742"/>
    </row>
    <row r="98" spans="1:10" s="746" customFormat="1">
      <c r="A98" s="747"/>
      <c r="B98" s="745"/>
      <c r="C98" s="745"/>
      <c r="E98" s="742"/>
      <c r="F98" s="742"/>
      <c r="G98" s="742"/>
      <c r="H98" s="742"/>
      <c r="I98" s="742"/>
      <c r="J98" s="742"/>
    </row>
    <row r="99" spans="1:10" s="746" customFormat="1">
      <c r="A99" s="747"/>
      <c r="B99" s="745"/>
      <c r="C99" s="745"/>
      <c r="E99" s="742"/>
      <c r="F99" s="742"/>
      <c r="G99" s="742"/>
      <c r="H99" s="742"/>
      <c r="I99" s="742"/>
      <c r="J99" s="742"/>
    </row>
    <row r="100" spans="1:10" s="746" customFormat="1">
      <c r="A100" s="747"/>
      <c r="B100" s="745"/>
      <c r="C100" s="745"/>
      <c r="E100" s="742"/>
      <c r="F100" s="742"/>
      <c r="G100" s="742"/>
      <c r="H100" s="742"/>
      <c r="I100" s="742"/>
      <c r="J100" s="742"/>
    </row>
    <row r="101" spans="1:10" s="746" customFormat="1">
      <c r="A101" s="747"/>
      <c r="B101" s="745"/>
      <c r="C101" s="745"/>
      <c r="E101" s="742"/>
      <c r="F101" s="742"/>
      <c r="G101" s="742"/>
      <c r="H101" s="742"/>
      <c r="I101" s="742"/>
      <c r="J101" s="742"/>
    </row>
    <row r="102" spans="1:10" s="746" customFormat="1">
      <c r="A102" s="747"/>
      <c r="B102" s="745"/>
      <c r="C102" s="745"/>
      <c r="E102" s="742"/>
      <c r="F102" s="742"/>
      <c r="G102" s="742"/>
      <c r="H102" s="742"/>
      <c r="I102" s="742"/>
      <c r="J102" s="742"/>
    </row>
    <row r="103" spans="1:10" s="746" customFormat="1">
      <c r="A103" s="747"/>
      <c r="B103" s="745"/>
      <c r="C103" s="745"/>
      <c r="E103" s="742"/>
      <c r="F103" s="742"/>
      <c r="G103" s="742"/>
      <c r="H103" s="742"/>
      <c r="I103" s="742"/>
      <c r="J103" s="742"/>
    </row>
    <row r="104" spans="1:10" s="746" customFormat="1">
      <c r="A104" s="747"/>
      <c r="B104" s="745"/>
      <c r="C104" s="745"/>
      <c r="E104" s="742"/>
      <c r="F104" s="742"/>
      <c r="G104" s="742"/>
      <c r="H104" s="742"/>
      <c r="I104" s="742"/>
      <c r="J104" s="742"/>
    </row>
    <row r="105" spans="1:10" s="746" customFormat="1">
      <c r="A105" s="747"/>
      <c r="B105" s="745"/>
      <c r="C105" s="745"/>
      <c r="E105" s="742"/>
      <c r="F105" s="742"/>
      <c r="G105" s="742"/>
      <c r="H105" s="742"/>
      <c r="I105" s="742"/>
      <c r="J105" s="742"/>
    </row>
    <row r="106" spans="1:10" s="746" customFormat="1">
      <c r="A106" s="747"/>
      <c r="B106" s="745"/>
      <c r="C106" s="745"/>
      <c r="E106" s="742"/>
      <c r="F106" s="742"/>
      <c r="G106" s="742"/>
      <c r="H106" s="742"/>
      <c r="I106" s="742"/>
      <c r="J106" s="742"/>
    </row>
    <row r="107" spans="1:10" s="746" customFormat="1">
      <c r="A107" s="747"/>
      <c r="B107" s="745"/>
      <c r="C107" s="745"/>
      <c r="E107" s="742"/>
      <c r="F107" s="742"/>
      <c r="G107" s="742"/>
      <c r="H107" s="742"/>
      <c r="I107" s="742"/>
      <c r="J107" s="742"/>
    </row>
    <row r="108" spans="1:10" s="746" customFormat="1">
      <c r="A108" s="747"/>
      <c r="B108" s="745"/>
      <c r="C108" s="745"/>
      <c r="E108" s="742"/>
      <c r="F108" s="742"/>
      <c r="G108" s="742"/>
      <c r="H108" s="742"/>
      <c r="I108" s="742"/>
      <c r="J108" s="742"/>
    </row>
    <row r="109" spans="1:10" s="746" customFormat="1">
      <c r="A109" s="747"/>
      <c r="B109" s="745"/>
      <c r="C109" s="745"/>
      <c r="E109" s="742"/>
      <c r="F109" s="742"/>
      <c r="G109" s="742"/>
      <c r="H109" s="742"/>
      <c r="I109" s="742"/>
      <c r="J109" s="742"/>
    </row>
    <row r="110" spans="1:10" s="746" customFormat="1">
      <c r="A110" s="747"/>
      <c r="B110" s="745"/>
      <c r="C110" s="745"/>
      <c r="E110" s="742"/>
      <c r="F110" s="742"/>
      <c r="G110" s="742"/>
      <c r="H110" s="742"/>
      <c r="I110" s="742"/>
      <c r="J110" s="742"/>
    </row>
    <row r="111" spans="1:10" s="746" customFormat="1">
      <c r="A111" s="747"/>
      <c r="B111" s="745"/>
      <c r="C111" s="745"/>
      <c r="E111" s="742"/>
      <c r="F111" s="742"/>
      <c r="G111" s="742"/>
      <c r="H111" s="742"/>
      <c r="I111" s="742"/>
      <c r="J111" s="742"/>
    </row>
    <row r="112" spans="1:10" s="746" customFormat="1">
      <c r="A112" s="747"/>
      <c r="B112" s="745"/>
      <c r="C112" s="745"/>
      <c r="E112" s="742"/>
      <c r="F112" s="742"/>
      <c r="G112" s="742"/>
      <c r="H112" s="742"/>
      <c r="I112" s="742"/>
      <c r="J112" s="742"/>
    </row>
    <row r="113" spans="1:10" s="746" customFormat="1">
      <c r="A113" s="747"/>
      <c r="B113" s="745"/>
      <c r="C113" s="745"/>
      <c r="E113" s="742"/>
      <c r="F113" s="742"/>
      <c r="G113" s="742"/>
      <c r="H113" s="742"/>
      <c r="I113" s="742"/>
      <c r="J113" s="742"/>
    </row>
    <row r="114" spans="1:10" s="746" customFormat="1">
      <c r="A114" s="747"/>
      <c r="B114" s="745"/>
      <c r="C114" s="745"/>
      <c r="E114" s="742"/>
      <c r="F114" s="742"/>
      <c r="G114" s="742"/>
      <c r="H114" s="742"/>
      <c r="I114" s="742"/>
      <c r="J114" s="742"/>
    </row>
    <row r="115" spans="1:10" s="746" customFormat="1">
      <c r="A115" s="747"/>
      <c r="B115" s="745"/>
      <c r="C115" s="745"/>
      <c r="E115" s="742"/>
      <c r="F115" s="742"/>
      <c r="G115" s="742"/>
      <c r="H115" s="742"/>
      <c r="I115" s="742"/>
      <c r="J115" s="742"/>
    </row>
    <row r="116" spans="1:10" s="746" customFormat="1">
      <c r="A116" s="747"/>
      <c r="B116" s="745"/>
      <c r="C116" s="745"/>
      <c r="E116" s="742"/>
      <c r="F116" s="742"/>
      <c r="G116" s="742"/>
      <c r="H116" s="742"/>
      <c r="I116" s="742"/>
      <c r="J116" s="742"/>
    </row>
    <row r="117" spans="1:10" s="746" customFormat="1">
      <c r="A117" s="747"/>
      <c r="B117" s="745"/>
      <c r="C117" s="745"/>
      <c r="E117" s="742"/>
      <c r="F117" s="742"/>
      <c r="G117" s="742"/>
      <c r="H117" s="742"/>
      <c r="I117" s="742"/>
      <c r="J117" s="742"/>
    </row>
    <row r="118" spans="1:10" s="746" customFormat="1">
      <c r="A118" s="747"/>
      <c r="B118" s="745"/>
      <c r="C118" s="745"/>
      <c r="E118" s="742"/>
      <c r="F118" s="742"/>
      <c r="G118" s="742"/>
      <c r="H118" s="742"/>
      <c r="I118" s="742"/>
      <c r="J118" s="742"/>
    </row>
    <row r="119" spans="1:10">
      <c r="A119" s="747"/>
      <c r="B119" s="745"/>
      <c r="C119" s="745"/>
    </row>
    <row r="120" spans="1:10">
      <c r="A120" s="747"/>
      <c r="B120" s="745"/>
      <c r="C120" s="745"/>
    </row>
    <row r="121" spans="1:10">
      <c r="A121" s="747"/>
      <c r="B121" s="745"/>
      <c r="C121" s="745"/>
    </row>
    <row r="122" spans="1:10">
      <c r="A122" s="747"/>
      <c r="B122" s="745"/>
      <c r="C122" s="745"/>
    </row>
    <row r="123" spans="1:10">
      <c r="A123" s="747"/>
      <c r="B123" s="745"/>
      <c r="C123" s="745"/>
    </row>
    <row r="124" spans="1:10">
      <c r="A124" s="747"/>
      <c r="B124" s="745"/>
      <c r="C124" s="745"/>
    </row>
    <row r="125" spans="1:10">
      <c r="A125" s="747"/>
      <c r="B125" s="745"/>
      <c r="C125" s="745"/>
    </row>
    <row r="126" spans="1:10">
      <c r="A126" s="747"/>
      <c r="B126" s="745"/>
      <c r="C126" s="745"/>
    </row>
    <row r="127" spans="1:10">
      <c r="A127" s="747"/>
      <c r="B127" s="745"/>
      <c r="C127" s="745"/>
    </row>
    <row r="128" spans="1:10">
      <c r="A128" s="747"/>
      <c r="B128" s="745"/>
      <c r="C128" s="745"/>
    </row>
    <row r="129" spans="1:10">
      <c r="A129" s="747"/>
      <c r="B129" s="745"/>
      <c r="C129" s="745"/>
    </row>
    <row r="130" spans="1:10">
      <c r="A130" s="747"/>
      <c r="B130" s="745"/>
      <c r="C130" s="745"/>
    </row>
    <row r="131" spans="1:10">
      <c r="A131" s="747"/>
      <c r="B131" s="745"/>
      <c r="C131" s="745"/>
    </row>
    <row r="132" spans="1:10">
      <c r="A132" s="747"/>
      <c r="B132" s="745"/>
      <c r="C132" s="745"/>
    </row>
    <row r="133" spans="1:10">
      <c r="A133" s="747"/>
      <c r="B133" s="745"/>
      <c r="C133" s="745"/>
      <c r="E133" s="746"/>
    </row>
    <row r="134" spans="1:10">
      <c r="A134" s="747"/>
      <c r="B134" s="745"/>
      <c r="C134" s="745"/>
    </row>
    <row r="135" spans="1:10" s="746" customFormat="1">
      <c r="A135" s="747"/>
      <c r="B135" s="745"/>
      <c r="C135" s="745"/>
      <c r="E135" s="742"/>
      <c r="F135" s="742"/>
      <c r="G135" s="742"/>
      <c r="H135" s="742"/>
      <c r="I135" s="742"/>
      <c r="J135" s="742"/>
    </row>
    <row r="136" spans="1:10" s="746" customFormat="1">
      <c r="E136" s="742"/>
      <c r="F136" s="742"/>
      <c r="G136" s="742"/>
      <c r="H136" s="742"/>
      <c r="I136" s="742"/>
      <c r="J136" s="74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3">
    <tabColor theme="3" tint="0.79998168889431442"/>
  </sheetPr>
  <dimension ref="A1:V35"/>
  <sheetViews>
    <sheetView showGridLines="0" zoomScaleNormal="100" workbookViewId="0"/>
  </sheetViews>
  <sheetFormatPr defaultRowHeight="12.75"/>
  <sheetData>
    <row r="1" spans="1:13">
      <c r="A1" s="19" t="s">
        <v>140</v>
      </c>
      <c r="B1" s="122" t="str">
        <f>IF(Content!$E$1=1,B2,B3)</f>
        <v>Euro area</v>
      </c>
      <c r="C1" s="122" t="str">
        <f>IF(Content!$E$1=1,C2,C3)</f>
        <v>Russia</v>
      </c>
      <c r="D1" s="122" t="str">
        <f>IF(Content!$E$1=1,D2,D3)</f>
        <v>Turkey</v>
      </c>
      <c r="E1" s="122" t="str">
        <f>IF(Content!$E$1=1,E2,E3)</f>
        <v>China</v>
      </c>
      <c r="F1" s="122" t="str">
        <f>IF(Content!$E$1=1,F2,F3)</f>
        <v>Poland</v>
      </c>
      <c r="G1" s="122" t="str">
        <f>IF(Content!$E$1=1,G2,G3)</f>
        <v>Egypt</v>
      </c>
      <c r="H1" s="122" t="str">
        <f>IF(Content!$E$1=1,H2,H3)</f>
        <v>India</v>
      </c>
      <c r="I1" s="122" t="str">
        <f>IF(Content!$E$1=1,I2,I3)</f>
        <v>Other countries</v>
      </c>
      <c r="J1" s="122" t="str">
        <f>IF(Content!$E$1=1,J2,J3)</f>
        <v xml:space="preserve">UAwGDP current </v>
      </c>
      <c r="K1" s="122" t="str">
        <f>IF(Content!$E$1=1,K2,K3)</f>
        <v>UAwGDP previous</v>
      </c>
      <c r="M1" s="122" t="str">
        <f>IF(Content!$E$1=1,M2,M3)</f>
        <v xml:space="preserve">Contributions of Ukraine’s MTP Countries to Annual GDP Growth  (UAwGDP), % yoy, pp </v>
      </c>
    </row>
    <row r="2" spans="1:13" hidden="1">
      <c r="A2" s="19"/>
      <c r="B2" t="s">
        <v>361</v>
      </c>
      <c r="C2" t="s">
        <v>173</v>
      </c>
      <c r="D2" t="s">
        <v>275</v>
      </c>
      <c r="E2" t="s">
        <v>287</v>
      </c>
      <c r="F2" t="s">
        <v>172</v>
      </c>
      <c r="G2" t="s">
        <v>362</v>
      </c>
      <c r="H2" t="s">
        <v>285</v>
      </c>
      <c r="I2" t="s">
        <v>363</v>
      </c>
      <c r="J2" t="s">
        <v>393</v>
      </c>
      <c r="K2" t="s">
        <v>394</v>
      </c>
      <c r="M2" s="1" t="s">
        <v>395</v>
      </c>
    </row>
    <row r="3" spans="1:13" hidden="1">
      <c r="B3" t="s">
        <v>364</v>
      </c>
      <c r="C3" t="s">
        <v>161</v>
      </c>
      <c r="D3" t="s">
        <v>276</v>
      </c>
      <c r="E3" t="s">
        <v>288</v>
      </c>
      <c r="F3" t="s">
        <v>171</v>
      </c>
      <c r="G3" t="s">
        <v>365</v>
      </c>
      <c r="H3" t="s">
        <v>286</v>
      </c>
      <c r="I3" t="s">
        <v>366</v>
      </c>
      <c r="J3" t="s">
        <v>396</v>
      </c>
      <c r="K3" t="s">
        <v>397</v>
      </c>
      <c r="M3" s="1" t="s">
        <v>1563</v>
      </c>
    </row>
    <row r="4" spans="1:13">
      <c r="A4" s="82">
        <v>2015</v>
      </c>
      <c r="B4" s="13">
        <v>0.48</v>
      </c>
      <c r="C4" s="13">
        <v>-0.71899999999999997</v>
      </c>
      <c r="D4" s="13">
        <v>0.432</v>
      </c>
      <c r="E4" s="13">
        <v>0.36199999999999999</v>
      </c>
      <c r="F4" s="13">
        <v>0.214</v>
      </c>
      <c r="G4" s="13">
        <v>0.23499999999999999</v>
      </c>
      <c r="H4" s="13">
        <v>0.27200000000000002</v>
      </c>
      <c r="I4" s="13">
        <v>0.30299999999999999</v>
      </c>
      <c r="J4" s="13">
        <v>1.579</v>
      </c>
      <c r="K4" s="13"/>
    </row>
    <row r="5" spans="1:13">
      <c r="A5" s="83">
        <v>2016</v>
      </c>
      <c r="B5" s="13">
        <v>0.44400000000000001</v>
      </c>
      <c r="C5" s="13">
        <v>-4.2000000000000003E-2</v>
      </c>
      <c r="D5" s="13">
        <v>0.249</v>
      </c>
      <c r="E5" s="13">
        <v>0.43099999999999999</v>
      </c>
      <c r="F5" s="13">
        <v>0.16</v>
      </c>
      <c r="G5" s="13">
        <v>0.24199999999999999</v>
      </c>
      <c r="H5" s="13">
        <v>0.26900000000000002</v>
      </c>
      <c r="I5" s="13">
        <v>0.42399999999999999</v>
      </c>
      <c r="J5" s="13">
        <v>2.1779999999999999</v>
      </c>
      <c r="K5" s="13"/>
    </row>
    <row r="6" spans="1:13">
      <c r="A6" s="83">
        <v>2017</v>
      </c>
      <c r="B6" s="13">
        <v>0.624</v>
      </c>
      <c r="C6" s="13">
        <v>0.27800000000000002</v>
      </c>
      <c r="D6" s="13">
        <v>0.45600000000000002</v>
      </c>
      <c r="E6" s="13">
        <v>0.35699999999999998</v>
      </c>
      <c r="F6" s="13">
        <v>0.30299999999999999</v>
      </c>
      <c r="G6" s="13">
        <v>0.29399999999999998</v>
      </c>
      <c r="H6" s="13">
        <v>0.34699999999999998</v>
      </c>
      <c r="I6" s="13">
        <v>0.81899999999999995</v>
      </c>
      <c r="J6" s="13">
        <v>3.4649999999999999</v>
      </c>
      <c r="K6" s="13">
        <v>3.4649999999999999</v>
      </c>
    </row>
    <row r="7" spans="1:13">
      <c r="A7" s="84">
        <v>2018</v>
      </c>
      <c r="B7" s="85">
        <v>0.46819699957939492</v>
      </c>
      <c r="C7" s="85">
        <v>0.42665942897568038</v>
      </c>
      <c r="D7" s="85">
        <v>0.16021957308460275</v>
      </c>
      <c r="E7" s="85">
        <v>0.3411255078936955</v>
      </c>
      <c r="F7" s="85">
        <v>0.34304255897562275</v>
      </c>
      <c r="G7" s="85">
        <v>0.34543117992976469</v>
      </c>
      <c r="H7" s="85">
        <v>0.39742104368003955</v>
      </c>
      <c r="I7" s="85">
        <v>0.74609359664101427</v>
      </c>
      <c r="J7" s="85">
        <v>3.2281898887598146</v>
      </c>
      <c r="K7" s="85">
        <v>3.1690194905826559</v>
      </c>
    </row>
    <row r="8" spans="1:13">
      <c r="A8" s="84">
        <v>2019</v>
      </c>
      <c r="B8" s="85">
        <v>0.31213133305293117</v>
      </c>
      <c r="C8" s="85">
        <v>0.27825614933196319</v>
      </c>
      <c r="D8" s="85">
        <v>3.0811456362422628E-2</v>
      </c>
      <c r="E8" s="85">
        <v>0.33075093681502399</v>
      </c>
      <c r="F8" s="85">
        <v>0.20178974057389598</v>
      </c>
      <c r="G8" s="85">
        <v>0.27506556920333064</v>
      </c>
      <c r="H8" s="85">
        <v>0.40691574438229289</v>
      </c>
      <c r="I8" s="85">
        <v>0.49343000460802816</v>
      </c>
      <c r="J8" s="85">
        <v>2.3291509343298884</v>
      </c>
      <c r="K8" s="85">
        <v>2.8516632546640182</v>
      </c>
    </row>
    <row r="9" spans="1:13">
      <c r="A9" s="84">
        <v>2020</v>
      </c>
      <c r="B9" s="85">
        <v>0.39016416631615936</v>
      </c>
      <c r="C9" s="85">
        <v>0.31535696924289247</v>
      </c>
      <c r="D9" s="85">
        <v>0.16021957308460275</v>
      </c>
      <c r="E9" s="85">
        <v>0.3217524459138571</v>
      </c>
      <c r="F9" s="85">
        <v>0.19842657823099788</v>
      </c>
      <c r="G9" s="85">
        <v>0.30704993771534678</v>
      </c>
      <c r="H9" s="85">
        <v>0.43133068904522986</v>
      </c>
      <c r="I9" s="85">
        <v>0.48284815040083612</v>
      </c>
      <c r="J9" s="85">
        <v>2.6071485099499228</v>
      </c>
      <c r="K9" s="85">
        <v>2.8006207586371659</v>
      </c>
    </row>
    <row r="10" spans="1:13">
      <c r="A10" s="84">
        <v>2021</v>
      </c>
      <c r="B10" s="85">
        <v>0.44247391331162123</v>
      </c>
      <c r="C10" s="85">
        <v>0.31535696924289247</v>
      </c>
      <c r="D10" s="85">
        <v>0.18486873817454103</v>
      </c>
      <c r="E10" s="85">
        <v>0.32558295342728882</v>
      </c>
      <c r="F10" s="85">
        <v>0.18497392885940558</v>
      </c>
      <c r="G10" s="85">
        <v>0.31984368512015215</v>
      </c>
      <c r="H10" s="85">
        <v>0.4367562323036609</v>
      </c>
      <c r="I10" s="85">
        <v>0.49987836360574744</v>
      </c>
      <c r="J10" s="85">
        <v>2.7097347840453097</v>
      </c>
      <c r="K10" s="85">
        <v>2.8212583220792453</v>
      </c>
    </row>
    <row r="11" spans="1:13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</row>
    <row r="12" spans="1:13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</row>
    <row r="13" spans="1:1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13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</row>
    <row r="15" spans="1:1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</row>
    <row r="16" spans="1:13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</row>
    <row r="17" spans="1:22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</row>
    <row r="18" spans="1:22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22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22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M20" s="122" t="str">
        <f>IF(Content!$E$1=1,M21,M22)</f>
        <v>Source: NBU staff estimates based on IMF.</v>
      </c>
      <c r="V20" s="66"/>
    </row>
    <row r="21" spans="1:22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M21" s="2" t="s">
        <v>398</v>
      </c>
    </row>
    <row r="22" spans="1:22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M22" s="2" t="s">
        <v>399</v>
      </c>
    </row>
    <row r="23" spans="1:22">
      <c r="A23" s="12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22">
      <c r="A24" s="12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22">
      <c r="A25" s="12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26" spans="1:22">
      <c r="A26" s="12"/>
      <c r="B26" s="13"/>
      <c r="C26" s="13"/>
      <c r="D26" s="13"/>
      <c r="E26" s="13"/>
      <c r="F26" s="13"/>
      <c r="G26" s="13"/>
      <c r="H26" s="13"/>
      <c r="I26" s="13"/>
      <c r="J26" s="13"/>
      <c r="K26" s="13"/>
    </row>
    <row r="27" spans="1:22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</row>
    <row r="28" spans="1:22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22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</row>
    <row r="30" spans="1:22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</row>
    <row r="31" spans="1:22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</row>
    <row r="32" spans="1:2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</row>
    <row r="33" spans="1:11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</row>
    <row r="34" spans="1:11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</row>
    <row r="35" spans="1:11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4">
    <tabColor theme="3" tint="0.79998168889431442"/>
  </sheetPr>
  <dimension ref="A1:M36"/>
  <sheetViews>
    <sheetView showGridLines="0" topLeftCell="D1" zoomScaleNormal="100" workbookViewId="0">
      <selection activeCell="S32" sqref="S32"/>
    </sheetView>
  </sheetViews>
  <sheetFormatPr defaultColWidth="9.140625" defaultRowHeight="12.75"/>
  <cols>
    <col min="1" max="16384" width="9.140625" style="1"/>
  </cols>
  <sheetData>
    <row r="1" spans="1:11">
      <c r="A1" s="114" t="s">
        <v>140</v>
      </c>
      <c r="B1" s="122" t="str">
        <f>IF(Content!$E$1=1,B2,B3)</f>
        <v>Euro area (current forecast)</v>
      </c>
      <c r="C1" s="122" t="str">
        <f>IF(Content!$E$1=1,C2,C3)</f>
        <v>Euro area (previous forecast)</v>
      </c>
      <c r="D1" s="122" t="str">
        <f>IF(Content!$E$1=1,D2,D3)</f>
        <v>Russia (current forecast)</v>
      </c>
      <c r="E1" s="122" t="str">
        <f>IF(Content!$E$1=1,E2,E3)</f>
        <v>Russia (previous forecast)</v>
      </c>
      <c r="F1" s="122" t="str">
        <f>IF(Content!$E$1=1,F2,F3)</f>
        <v>China (current forecast)</v>
      </c>
      <c r="G1" s="122" t="str">
        <f>IF(Content!$E$1=1,G2,G3)</f>
        <v>China (previous forecast)</v>
      </c>
      <c r="H1" s="122" t="str">
        <f>IF(Content!$E$1=1,H2,H3)</f>
        <v>Turkey (current forecast)</v>
      </c>
      <c r="I1" s="122" t="str">
        <f>IF(Content!$E$1=1,I2,I3)</f>
        <v>Turkey (previous forecast)</v>
      </c>
      <c r="K1" s="122" t="str">
        <f>IF(Content!$E$1=1,K2,K3)</f>
        <v>Real GDP of Selected Ukraine’s MTP Countries, % yoy</v>
      </c>
    </row>
    <row r="2" spans="1:11" hidden="1">
      <c r="A2" s="114"/>
      <c r="B2" s="1" t="s">
        <v>1144</v>
      </c>
      <c r="C2" s="1" t="s">
        <v>1150</v>
      </c>
      <c r="D2" s="1" t="s">
        <v>805</v>
      </c>
      <c r="E2" s="1" t="s">
        <v>808</v>
      </c>
      <c r="F2" s="1" t="s">
        <v>1145</v>
      </c>
      <c r="G2" s="1" t="s">
        <v>1151</v>
      </c>
      <c r="H2" s="1" t="s">
        <v>400</v>
      </c>
      <c r="I2" s="1" t="s">
        <v>401</v>
      </c>
      <c r="K2" s="1" t="s">
        <v>1026</v>
      </c>
    </row>
    <row r="3" spans="1:11" hidden="1">
      <c r="B3" s="1" t="s">
        <v>1146</v>
      </c>
      <c r="C3" s="1" t="s">
        <v>1149</v>
      </c>
      <c r="D3" s="1" t="s">
        <v>806</v>
      </c>
      <c r="E3" s="1" t="s">
        <v>807</v>
      </c>
      <c r="F3" s="1" t="s">
        <v>1147</v>
      </c>
      <c r="G3" s="1" t="s">
        <v>1148</v>
      </c>
      <c r="H3" s="1" t="s">
        <v>402</v>
      </c>
      <c r="I3" s="1" t="s">
        <v>403</v>
      </c>
      <c r="K3" s="1" t="s">
        <v>404</v>
      </c>
    </row>
    <row r="4" spans="1:11">
      <c r="A4" s="191" t="s">
        <v>242</v>
      </c>
      <c r="B4" s="192">
        <v>2.1</v>
      </c>
      <c r="C4" s="192"/>
      <c r="D4" s="192">
        <v>-2.8</v>
      </c>
      <c r="E4" s="192"/>
      <c r="F4" s="192">
        <v>6.9</v>
      </c>
      <c r="G4" s="192"/>
      <c r="H4" s="192">
        <v>6.0576294689352039</v>
      </c>
      <c r="I4" s="192"/>
    </row>
    <row r="5" spans="1:11">
      <c r="A5" s="193" t="s">
        <v>243</v>
      </c>
      <c r="B5" s="192">
        <v>1.8</v>
      </c>
      <c r="C5" s="192"/>
      <c r="D5" s="192">
        <v>0.3</v>
      </c>
      <c r="E5" s="192"/>
      <c r="F5" s="192">
        <v>6.7</v>
      </c>
      <c r="G5" s="192">
        <v>6.7</v>
      </c>
      <c r="H5" s="192">
        <v>2.9</v>
      </c>
      <c r="I5" s="192"/>
    </row>
    <row r="6" spans="1:11">
      <c r="A6" s="191" t="s">
        <v>244</v>
      </c>
      <c r="B6" s="192">
        <v>2.4</v>
      </c>
      <c r="C6" s="192">
        <v>2.4</v>
      </c>
      <c r="D6" s="192">
        <v>1.6</v>
      </c>
      <c r="E6" s="192">
        <v>1.6</v>
      </c>
      <c r="F6" s="192">
        <v>6.9</v>
      </c>
      <c r="G6" s="192">
        <v>6.9</v>
      </c>
      <c r="H6" s="192">
        <v>7.4</v>
      </c>
      <c r="I6" s="192">
        <v>7.4</v>
      </c>
    </row>
    <row r="7" spans="1:11">
      <c r="A7" s="191" t="s">
        <v>405</v>
      </c>
      <c r="B7" s="192">
        <v>1.8</v>
      </c>
      <c r="C7" s="192">
        <v>2</v>
      </c>
      <c r="D7" s="192">
        <v>2.2999999999999998</v>
      </c>
      <c r="E7" s="192">
        <v>1.7</v>
      </c>
      <c r="F7" s="192">
        <v>6.6007469896922242</v>
      </c>
      <c r="G7" s="192">
        <v>6.7</v>
      </c>
      <c r="H7" s="192">
        <v>2.6</v>
      </c>
      <c r="I7" s="192">
        <v>3.6</v>
      </c>
    </row>
    <row r="8" spans="1:11">
      <c r="A8" s="191" t="s">
        <v>406</v>
      </c>
      <c r="B8" s="192">
        <v>1.2</v>
      </c>
      <c r="C8" s="192">
        <v>1.9</v>
      </c>
      <c r="D8" s="192">
        <v>1.5</v>
      </c>
      <c r="E8" s="192">
        <v>1.7</v>
      </c>
      <c r="F8" s="192">
        <v>6.4</v>
      </c>
      <c r="G8" s="192">
        <v>6.5</v>
      </c>
      <c r="H8" s="192">
        <v>0.5</v>
      </c>
      <c r="I8" s="192">
        <v>1.5</v>
      </c>
    </row>
    <row r="9" spans="1:11">
      <c r="A9" s="191" t="s">
        <v>407</v>
      </c>
      <c r="B9" s="192">
        <v>1.5</v>
      </c>
      <c r="C9" s="192">
        <v>1.7</v>
      </c>
      <c r="D9" s="192">
        <v>1.7000000000000002</v>
      </c>
      <c r="E9" s="192">
        <v>1.7</v>
      </c>
      <c r="F9" s="192">
        <v>6.22588003431816</v>
      </c>
      <c r="G9" s="192">
        <v>6.3</v>
      </c>
      <c r="H9" s="192">
        <v>2.6</v>
      </c>
      <c r="I9" s="192">
        <v>2.8</v>
      </c>
    </row>
    <row r="10" spans="1:11">
      <c r="A10" s="191" t="s">
        <v>809</v>
      </c>
      <c r="B10" s="192">
        <v>1.7011066808980169</v>
      </c>
      <c r="C10" s="192">
        <v>1.7</v>
      </c>
      <c r="D10" s="192">
        <v>1.7000000000000002</v>
      </c>
      <c r="E10" s="192">
        <v>1.7</v>
      </c>
      <c r="F10" s="192">
        <v>6.3</v>
      </c>
      <c r="G10" s="192">
        <v>6.3</v>
      </c>
      <c r="H10" s="192">
        <v>3</v>
      </c>
      <c r="I10" s="192">
        <v>3.2</v>
      </c>
    </row>
    <row r="11" spans="1:11">
      <c r="A11" s="191"/>
    </row>
    <row r="13" spans="1:11">
      <c r="B13" s="192"/>
      <c r="C13" s="192"/>
    </row>
    <row r="18" spans="1:13">
      <c r="M18" s="66"/>
    </row>
    <row r="20" spans="1:13">
      <c r="K20" s="122" t="str">
        <f>IF(Content!$E$1=1,K21,K22)</f>
        <v>Source: NBU staff estimates.</v>
      </c>
    </row>
    <row r="21" spans="1:13">
      <c r="K21" s="2" t="s">
        <v>408</v>
      </c>
    </row>
    <row r="22" spans="1:13">
      <c r="B22" s="86"/>
      <c r="C22" s="86"/>
      <c r="K22" s="2" t="s">
        <v>75</v>
      </c>
    </row>
    <row r="23" spans="1:13">
      <c r="B23" s="86"/>
      <c r="C23" s="86"/>
    </row>
    <row r="31" spans="1:13">
      <c r="A31" s="81"/>
      <c r="B31" s="192"/>
      <c r="C31" s="192"/>
      <c r="D31" s="192"/>
      <c r="E31" s="192"/>
      <c r="F31" s="192"/>
      <c r="G31" s="192"/>
      <c r="H31" s="192"/>
      <c r="I31" s="192"/>
    </row>
    <row r="32" spans="1:13">
      <c r="A32" s="81"/>
      <c r="B32" s="192"/>
      <c r="C32" s="192"/>
      <c r="D32" s="192"/>
      <c r="E32" s="192"/>
      <c r="F32" s="192"/>
      <c r="G32" s="192"/>
      <c r="H32" s="192"/>
      <c r="I32" s="192"/>
    </row>
    <row r="33" spans="1:9">
      <c r="A33" s="81"/>
      <c r="B33" s="192"/>
      <c r="C33" s="192"/>
      <c r="D33" s="192"/>
      <c r="E33" s="192"/>
      <c r="F33" s="192"/>
      <c r="G33" s="192"/>
      <c r="H33" s="192"/>
      <c r="I33" s="192"/>
    </row>
    <row r="34" spans="1:9">
      <c r="A34" s="81"/>
      <c r="B34" s="192"/>
      <c r="C34" s="192"/>
      <c r="D34" s="192"/>
      <c r="E34" s="192"/>
      <c r="F34" s="192"/>
      <c r="G34" s="192"/>
      <c r="H34" s="192"/>
      <c r="I34" s="192"/>
    </row>
    <row r="35" spans="1:9">
      <c r="A35" s="81"/>
      <c r="B35" s="192"/>
      <c r="C35" s="192"/>
      <c r="D35" s="192"/>
      <c r="E35" s="192"/>
      <c r="F35" s="192"/>
      <c r="G35" s="192"/>
      <c r="H35" s="192"/>
      <c r="I35" s="192"/>
    </row>
    <row r="36" spans="1:9">
      <c r="A36" s="81"/>
      <c r="B36" s="192"/>
      <c r="C36" s="192"/>
      <c r="D36" s="192"/>
      <c r="E36" s="192"/>
      <c r="F36" s="192"/>
      <c r="G36" s="192"/>
      <c r="H36" s="192"/>
      <c r="I36" s="19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5">
    <tabColor theme="3" tint="0.79998168889431442"/>
  </sheetPr>
  <dimension ref="A1:P1334"/>
  <sheetViews>
    <sheetView showGridLines="0" zoomScaleNormal="100" workbookViewId="0">
      <selection activeCell="S32" sqref="S32"/>
    </sheetView>
  </sheetViews>
  <sheetFormatPr defaultColWidth="9.140625" defaultRowHeight="12.75"/>
  <cols>
    <col min="1" max="1" width="12" style="313" customWidth="1"/>
    <col min="2" max="16384" width="9.140625" style="112"/>
  </cols>
  <sheetData>
    <row r="1" spans="1:7">
      <c r="A1" s="312" t="s">
        <v>140</v>
      </c>
      <c r="B1" s="122" t="str">
        <f>IF(Content!$E$1=1,B2,B3)</f>
        <v>Federal Funds Rate (upper bound, April 2019)</v>
      </c>
      <c r="C1" s="122" t="str">
        <f>IF(Content!$E$1=1,C2,C3)</f>
        <v>ECB Deposit Facility Rate (April 2019)</v>
      </c>
      <c r="D1" s="122" t="str">
        <f>IF(Content!$E$1=1,D2,D3)</f>
        <v>Federal Funds Rate (upper bound, January 2019)</v>
      </c>
      <c r="E1" s="122" t="str">
        <f>IF(Content!$E$1=1,E2,E3)</f>
        <v>ECB Deposit Facility Rate (January 2019)</v>
      </c>
      <c r="G1" s="122" t="str">
        <f>IF(Content!$E$1=1,G2,G3)</f>
        <v>Market Expectations for the Fed Funds Rate and the ECB Deposit Facility Rate According to Bloomberg Economics' Quarterly Review, %</v>
      </c>
    </row>
    <row r="2" spans="1:7" hidden="1">
      <c r="A2" s="419"/>
      <c r="B2" s="420" t="s">
        <v>1198</v>
      </c>
      <c r="C2" s="420" t="s">
        <v>1199</v>
      </c>
      <c r="D2" s="420" t="s">
        <v>1200</v>
      </c>
      <c r="E2" s="420" t="s">
        <v>1201</v>
      </c>
      <c r="G2" s="421" t="s">
        <v>1202</v>
      </c>
    </row>
    <row r="3" spans="1:7" hidden="1">
      <c r="A3" s="419"/>
      <c r="B3" s="420" t="s">
        <v>1564</v>
      </c>
      <c r="C3" s="420" t="s">
        <v>1203</v>
      </c>
      <c r="D3" s="420" t="s">
        <v>1565</v>
      </c>
      <c r="E3" s="420" t="s">
        <v>1204</v>
      </c>
      <c r="G3" s="421" t="s">
        <v>1205</v>
      </c>
    </row>
    <row r="4" spans="1:7">
      <c r="A4" s="419">
        <v>42736</v>
      </c>
      <c r="B4" s="420">
        <v>0.75</v>
      </c>
      <c r="C4" s="420">
        <v>-0.4</v>
      </c>
      <c r="D4" s="420"/>
      <c r="E4" s="420"/>
    </row>
    <row r="5" spans="1:7">
      <c r="A5" s="419">
        <v>42737</v>
      </c>
      <c r="B5" s="420">
        <v>0.75</v>
      </c>
      <c r="C5" s="420">
        <v>-0.4</v>
      </c>
      <c r="D5" s="420"/>
      <c r="E5" s="420"/>
    </row>
    <row r="6" spans="1:7">
      <c r="A6" s="419">
        <v>42738</v>
      </c>
      <c r="B6" s="420">
        <v>0.75</v>
      </c>
      <c r="C6" s="420">
        <v>-0.4</v>
      </c>
      <c r="D6" s="420"/>
      <c r="E6" s="420"/>
    </row>
    <row r="7" spans="1:7">
      <c r="A7" s="419">
        <v>42739</v>
      </c>
      <c r="B7" s="420">
        <v>0.75</v>
      </c>
      <c r="C7" s="420">
        <v>-0.4</v>
      </c>
      <c r="D7" s="420"/>
      <c r="E7" s="420"/>
    </row>
    <row r="8" spans="1:7">
      <c r="A8" s="419">
        <v>42740</v>
      </c>
      <c r="B8" s="420">
        <v>0.75</v>
      </c>
      <c r="C8" s="420">
        <v>-0.4</v>
      </c>
      <c r="D8" s="420"/>
      <c r="E8" s="420"/>
    </row>
    <row r="9" spans="1:7">
      <c r="A9" s="419">
        <v>42741</v>
      </c>
      <c r="B9" s="420">
        <v>0.75</v>
      </c>
      <c r="C9" s="420">
        <v>-0.4</v>
      </c>
      <c r="D9" s="420"/>
      <c r="E9" s="420"/>
    </row>
    <row r="10" spans="1:7">
      <c r="A10" s="419">
        <v>42744</v>
      </c>
      <c r="B10" s="420">
        <v>0.75</v>
      </c>
      <c r="C10" s="420">
        <v>-0.4</v>
      </c>
      <c r="D10" s="420"/>
      <c r="E10" s="420"/>
    </row>
    <row r="11" spans="1:7">
      <c r="A11" s="419">
        <v>42745</v>
      </c>
      <c r="B11" s="420">
        <v>0.75</v>
      </c>
      <c r="C11" s="420">
        <v>-0.4</v>
      </c>
      <c r="D11" s="420"/>
      <c r="E11" s="420"/>
    </row>
    <row r="12" spans="1:7">
      <c r="A12" s="419">
        <v>42746</v>
      </c>
      <c r="B12" s="420">
        <v>0.75</v>
      </c>
      <c r="C12" s="420">
        <v>-0.4</v>
      </c>
      <c r="D12" s="420"/>
      <c r="E12" s="420"/>
    </row>
    <row r="13" spans="1:7">
      <c r="A13" s="422">
        <v>42747</v>
      </c>
      <c r="B13" s="420">
        <v>0.75</v>
      </c>
      <c r="C13" s="420">
        <v>-0.4</v>
      </c>
      <c r="D13" s="420"/>
      <c r="E13" s="420"/>
    </row>
    <row r="14" spans="1:7">
      <c r="A14" s="422">
        <v>42748</v>
      </c>
      <c r="B14" s="420">
        <v>0.75</v>
      </c>
      <c r="C14" s="420">
        <v>-0.4</v>
      </c>
      <c r="D14" s="420"/>
      <c r="E14" s="420"/>
    </row>
    <row r="15" spans="1:7">
      <c r="A15" s="422">
        <v>42751</v>
      </c>
      <c r="B15" s="420">
        <v>0.75</v>
      </c>
      <c r="C15" s="420">
        <v>-0.4</v>
      </c>
      <c r="D15" s="420"/>
      <c r="E15" s="420"/>
    </row>
    <row r="16" spans="1:7">
      <c r="A16" s="422">
        <v>42752</v>
      </c>
      <c r="B16" s="420">
        <v>0.75</v>
      </c>
      <c r="C16" s="420">
        <v>-0.4</v>
      </c>
      <c r="D16" s="420"/>
      <c r="E16" s="420"/>
    </row>
    <row r="17" spans="1:16">
      <c r="A17" s="422">
        <v>42753</v>
      </c>
      <c r="B17" s="420">
        <v>0.75</v>
      </c>
      <c r="C17" s="420">
        <v>-0.4</v>
      </c>
      <c r="D17" s="420"/>
      <c r="E17" s="420"/>
    </row>
    <row r="18" spans="1:16">
      <c r="A18" s="422">
        <v>42754</v>
      </c>
      <c r="B18" s="420">
        <v>0.75</v>
      </c>
      <c r="C18" s="420">
        <v>-0.4</v>
      </c>
      <c r="D18" s="420"/>
      <c r="E18" s="420"/>
    </row>
    <row r="19" spans="1:16">
      <c r="A19" s="422">
        <v>42755</v>
      </c>
      <c r="B19" s="420">
        <v>0.75</v>
      </c>
      <c r="C19" s="420">
        <v>-0.4</v>
      </c>
      <c r="D19" s="420"/>
      <c r="E19" s="420"/>
      <c r="G19" s="122" t="str">
        <f>IF(Content!$E$1=1,G20,G21)</f>
        <v>Source: official web-pages of central banks, Bloomberg.</v>
      </c>
    </row>
    <row r="20" spans="1:16">
      <c r="A20" s="422">
        <v>42758</v>
      </c>
      <c r="B20" s="420">
        <v>0.75</v>
      </c>
      <c r="C20" s="420">
        <v>-0.4</v>
      </c>
      <c r="D20" s="420"/>
      <c r="E20" s="420"/>
      <c r="G20" s="145" t="s">
        <v>1206</v>
      </c>
      <c r="P20" s="143"/>
    </row>
    <row r="21" spans="1:16">
      <c r="A21" s="422">
        <v>42759</v>
      </c>
      <c r="B21" s="420">
        <v>0.75</v>
      </c>
      <c r="C21" s="420">
        <v>-0.4</v>
      </c>
      <c r="D21" s="420"/>
      <c r="E21" s="420"/>
      <c r="G21" s="145" t="s">
        <v>1207</v>
      </c>
    </row>
    <row r="22" spans="1:16">
      <c r="A22" s="422">
        <v>42760</v>
      </c>
      <c r="B22" s="420">
        <v>0.75</v>
      </c>
      <c r="C22" s="420">
        <v>-0.4</v>
      </c>
      <c r="D22" s="420"/>
      <c r="E22" s="420"/>
    </row>
    <row r="23" spans="1:16">
      <c r="A23" s="422">
        <v>42761</v>
      </c>
      <c r="B23" s="420">
        <v>0.75</v>
      </c>
      <c r="C23" s="420">
        <v>-0.4</v>
      </c>
      <c r="D23" s="420"/>
      <c r="E23" s="420"/>
    </row>
    <row r="24" spans="1:16">
      <c r="A24" s="422">
        <v>42762</v>
      </c>
      <c r="B24" s="420">
        <v>0.75</v>
      </c>
      <c r="C24" s="420">
        <v>-0.4</v>
      </c>
      <c r="D24" s="420"/>
      <c r="E24" s="420"/>
      <c r="G24" s="144"/>
    </row>
    <row r="25" spans="1:16">
      <c r="A25" s="422">
        <v>42765</v>
      </c>
      <c r="B25" s="420">
        <v>0.75</v>
      </c>
      <c r="C25" s="420">
        <v>-0.4</v>
      </c>
      <c r="D25" s="420"/>
      <c r="E25" s="420"/>
    </row>
    <row r="26" spans="1:16">
      <c r="A26" s="422">
        <v>42766</v>
      </c>
      <c r="B26" s="420">
        <v>0.75</v>
      </c>
      <c r="C26" s="420">
        <v>-0.4</v>
      </c>
      <c r="D26" s="420"/>
      <c r="E26" s="420"/>
    </row>
    <row r="27" spans="1:16">
      <c r="A27" s="422">
        <v>42767</v>
      </c>
      <c r="B27" s="420">
        <v>0.75</v>
      </c>
      <c r="C27" s="420">
        <v>-0.4</v>
      </c>
      <c r="D27" s="420"/>
      <c r="E27" s="420"/>
    </row>
    <row r="28" spans="1:16">
      <c r="A28" s="422">
        <v>42768</v>
      </c>
      <c r="B28" s="420">
        <v>0.75</v>
      </c>
      <c r="C28" s="420">
        <v>-0.4</v>
      </c>
      <c r="D28" s="420"/>
      <c r="E28" s="420"/>
    </row>
    <row r="29" spans="1:16">
      <c r="A29" s="422">
        <v>42769</v>
      </c>
      <c r="B29" s="420">
        <v>0.75</v>
      </c>
      <c r="C29" s="420">
        <v>-0.4</v>
      </c>
      <c r="D29" s="420"/>
      <c r="E29" s="420"/>
    </row>
    <row r="30" spans="1:16">
      <c r="A30" s="422">
        <v>42772</v>
      </c>
      <c r="B30" s="420">
        <v>0.75</v>
      </c>
      <c r="C30" s="420">
        <v>-0.4</v>
      </c>
      <c r="D30" s="420"/>
      <c r="E30" s="420"/>
    </row>
    <row r="31" spans="1:16">
      <c r="A31" s="422">
        <v>42773</v>
      </c>
      <c r="B31" s="420">
        <v>0.75</v>
      </c>
      <c r="C31" s="420">
        <v>-0.4</v>
      </c>
      <c r="D31" s="420"/>
      <c r="E31" s="420"/>
    </row>
    <row r="32" spans="1:16">
      <c r="A32" s="422">
        <v>42774</v>
      </c>
      <c r="B32" s="420">
        <v>0.75</v>
      </c>
      <c r="C32" s="420">
        <v>-0.4</v>
      </c>
      <c r="D32" s="420"/>
      <c r="E32" s="420"/>
    </row>
    <row r="33" spans="1:5">
      <c r="A33" s="422">
        <v>42775</v>
      </c>
      <c r="B33" s="420">
        <v>0.75</v>
      </c>
      <c r="C33" s="420">
        <v>-0.4</v>
      </c>
      <c r="D33" s="420"/>
      <c r="E33" s="420"/>
    </row>
    <row r="34" spans="1:5">
      <c r="A34" s="422">
        <v>42776</v>
      </c>
      <c r="B34" s="420">
        <v>0.75</v>
      </c>
      <c r="C34" s="420">
        <v>-0.4</v>
      </c>
      <c r="D34" s="420"/>
      <c r="E34" s="420"/>
    </row>
    <row r="35" spans="1:5">
      <c r="A35" s="422">
        <v>42779</v>
      </c>
      <c r="B35" s="420">
        <v>0.75</v>
      </c>
      <c r="C35" s="420">
        <v>-0.4</v>
      </c>
      <c r="D35" s="420"/>
      <c r="E35" s="420"/>
    </row>
    <row r="36" spans="1:5">
      <c r="A36" s="422">
        <v>42780</v>
      </c>
      <c r="B36" s="420">
        <v>0.75</v>
      </c>
      <c r="C36" s="420">
        <v>-0.4</v>
      </c>
      <c r="D36" s="420"/>
      <c r="E36" s="420"/>
    </row>
    <row r="37" spans="1:5">
      <c r="A37" s="422">
        <v>42781</v>
      </c>
      <c r="B37" s="420">
        <v>0.75</v>
      </c>
      <c r="C37" s="420">
        <v>-0.4</v>
      </c>
      <c r="D37" s="420"/>
      <c r="E37" s="420"/>
    </row>
    <row r="38" spans="1:5">
      <c r="A38" s="422">
        <v>42782</v>
      </c>
      <c r="B38" s="420">
        <v>0.75</v>
      </c>
      <c r="C38" s="420">
        <v>-0.4</v>
      </c>
      <c r="D38" s="420"/>
      <c r="E38" s="420"/>
    </row>
    <row r="39" spans="1:5">
      <c r="A39" s="422">
        <v>42783</v>
      </c>
      <c r="B39" s="420">
        <v>0.75</v>
      </c>
      <c r="C39" s="420">
        <v>-0.4</v>
      </c>
      <c r="D39" s="420"/>
      <c r="E39" s="420"/>
    </row>
    <row r="40" spans="1:5">
      <c r="A40" s="422">
        <v>42786</v>
      </c>
      <c r="B40" s="420">
        <v>0.75</v>
      </c>
      <c r="C40" s="420">
        <v>-0.4</v>
      </c>
      <c r="D40" s="420"/>
      <c r="E40" s="420"/>
    </row>
    <row r="41" spans="1:5">
      <c r="A41" s="422">
        <v>42787</v>
      </c>
      <c r="B41" s="420">
        <v>0.75</v>
      </c>
      <c r="C41" s="420">
        <v>-0.4</v>
      </c>
      <c r="D41" s="420"/>
      <c r="E41" s="420"/>
    </row>
    <row r="42" spans="1:5">
      <c r="A42" s="422">
        <v>42788</v>
      </c>
      <c r="B42" s="420">
        <v>0.75</v>
      </c>
      <c r="C42" s="420">
        <v>-0.4</v>
      </c>
      <c r="D42" s="420"/>
      <c r="E42" s="420"/>
    </row>
    <row r="43" spans="1:5">
      <c r="A43" s="422">
        <v>42789</v>
      </c>
      <c r="B43" s="420">
        <v>0.75</v>
      </c>
      <c r="C43" s="420">
        <v>-0.4</v>
      </c>
      <c r="D43" s="420"/>
      <c r="E43" s="420"/>
    </row>
    <row r="44" spans="1:5">
      <c r="A44" s="419">
        <v>42790</v>
      </c>
      <c r="B44" s="420">
        <v>0.75</v>
      </c>
      <c r="C44" s="420">
        <v>-0.4</v>
      </c>
      <c r="D44" s="420"/>
      <c r="E44" s="420"/>
    </row>
    <row r="45" spans="1:5">
      <c r="A45" s="419">
        <v>42793</v>
      </c>
      <c r="B45" s="420">
        <v>0.75</v>
      </c>
      <c r="C45" s="420">
        <v>-0.4</v>
      </c>
      <c r="D45" s="420"/>
      <c r="E45" s="420"/>
    </row>
    <row r="46" spans="1:5">
      <c r="A46" s="419">
        <v>42794</v>
      </c>
      <c r="B46" s="420">
        <v>0.75</v>
      </c>
      <c r="C46" s="420">
        <v>-0.4</v>
      </c>
      <c r="D46" s="420"/>
      <c r="E46" s="420"/>
    </row>
    <row r="47" spans="1:5">
      <c r="A47" s="419">
        <v>42795</v>
      </c>
      <c r="B47" s="420">
        <v>0.75</v>
      </c>
      <c r="C47" s="420">
        <v>-0.4</v>
      </c>
      <c r="D47" s="420"/>
      <c r="E47" s="420"/>
    </row>
    <row r="48" spans="1:5">
      <c r="A48" s="419">
        <v>42796</v>
      </c>
      <c r="B48" s="420">
        <v>0.75</v>
      </c>
      <c r="C48" s="420">
        <v>-0.4</v>
      </c>
      <c r="D48" s="420"/>
      <c r="E48" s="420"/>
    </row>
    <row r="49" spans="1:5">
      <c r="A49" s="419">
        <v>42797</v>
      </c>
      <c r="B49" s="420">
        <v>0.75</v>
      </c>
      <c r="C49" s="420">
        <v>-0.4</v>
      </c>
      <c r="D49" s="420"/>
      <c r="E49" s="420"/>
    </row>
    <row r="50" spans="1:5">
      <c r="A50" s="419">
        <v>42800</v>
      </c>
      <c r="B50" s="420">
        <v>0.75</v>
      </c>
      <c r="C50" s="420">
        <v>-0.4</v>
      </c>
      <c r="D50" s="420"/>
      <c r="E50" s="420"/>
    </row>
    <row r="51" spans="1:5">
      <c r="A51" s="419">
        <v>42801</v>
      </c>
      <c r="B51" s="420">
        <v>0.75</v>
      </c>
      <c r="C51" s="420">
        <v>-0.4</v>
      </c>
      <c r="D51" s="420"/>
      <c r="E51" s="420"/>
    </row>
    <row r="52" spans="1:5">
      <c r="A52" s="419">
        <v>42802</v>
      </c>
      <c r="B52" s="420">
        <v>0.75</v>
      </c>
      <c r="C52" s="420">
        <v>-0.4</v>
      </c>
      <c r="D52" s="420"/>
      <c r="E52" s="420"/>
    </row>
    <row r="53" spans="1:5">
      <c r="A53" s="419">
        <v>42803</v>
      </c>
      <c r="B53" s="420">
        <v>0.75</v>
      </c>
      <c r="C53" s="420">
        <v>-0.4</v>
      </c>
      <c r="D53" s="420"/>
      <c r="E53" s="420"/>
    </row>
    <row r="54" spans="1:5">
      <c r="A54" s="419">
        <v>42804</v>
      </c>
      <c r="B54" s="420">
        <v>0.75</v>
      </c>
      <c r="C54" s="420">
        <v>-0.4</v>
      </c>
      <c r="D54" s="420"/>
      <c r="E54" s="420"/>
    </row>
    <row r="55" spans="1:5">
      <c r="A55" s="419">
        <v>42807</v>
      </c>
      <c r="B55" s="420">
        <v>0.75</v>
      </c>
      <c r="C55" s="420">
        <v>-0.4</v>
      </c>
      <c r="D55" s="420"/>
      <c r="E55" s="420"/>
    </row>
    <row r="56" spans="1:5">
      <c r="A56" s="419">
        <v>42808</v>
      </c>
      <c r="B56" s="420">
        <v>0.75</v>
      </c>
      <c r="C56" s="420">
        <v>-0.4</v>
      </c>
      <c r="D56" s="420"/>
      <c r="E56" s="420"/>
    </row>
    <row r="57" spans="1:5">
      <c r="A57" s="419">
        <v>42809</v>
      </c>
      <c r="B57" s="420">
        <v>0.75</v>
      </c>
      <c r="C57" s="420">
        <v>-0.4</v>
      </c>
      <c r="D57" s="420"/>
      <c r="E57" s="420"/>
    </row>
    <row r="58" spans="1:5">
      <c r="A58" s="419">
        <v>42810</v>
      </c>
      <c r="B58" s="420">
        <v>1</v>
      </c>
      <c r="C58" s="420">
        <v>-0.4</v>
      </c>
      <c r="D58" s="420"/>
      <c r="E58" s="420"/>
    </row>
    <row r="59" spans="1:5">
      <c r="A59" s="419">
        <v>42811</v>
      </c>
      <c r="B59" s="420">
        <v>1</v>
      </c>
      <c r="C59" s="420">
        <v>-0.4</v>
      </c>
      <c r="D59" s="420"/>
      <c r="E59" s="420"/>
    </row>
    <row r="60" spans="1:5">
      <c r="A60" s="419">
        <v>42814</v>
      </c>
      <c r="B60" s="420">
        <v>1</v>
      </c>
      <c r="C60" s="420">
        <v>-0.4</v>
      </c>
      <c r="D60" s="420"/>
      <c r="E60" s="420"/>
    </row>
    <row r="61" spans="1:5">
      <c r="A61" s="419">
        <v>42815</v>
      </c>
      <c r="B61" s="420">
        <v>1</v>
      </c>
      <c r="C61" s="420">
        <v>-0.4</v>
      </c>
      <c r="D61" s="420"/>
      <c r="E61" s="420"/>
    </row>
    <row r="62" spans="1:5">
      <c r="A62" s="419">
        <v>42816</v>
      </c>
      <c r="B62" s="420">
        <v>1</v>
      </c>
      <c r="C62" s="420">
        <v>-0.4</v>
      </c>
      <c r="D62" s="420"/>
      <c r="E62" s="420"/>
    </row>
    <row r="63" spans="1:5">
      <c r="A63" s="419">
        <v>42817</v>
      </c>
      <c r="B63" s="420">
        <v>1</v>
      </c>
      <c r="C63" s="420">
        <v>-0.4</v>
      </c>
      <c r="D63" s="420"/>
      <c r="E63" s="420"/>
    </row>
    <row r="64" spans="1:5">
      <c r="A64" s="419">
        <v>42818</v>
      </c>
      <c r="B64" s="420">
        <v>1</v>
      </c>
      <c r="C64" s="420">
        <v>-0.4</v>
      </c>
      <c r="D64" s="420"/>
      <c r="E64" s="420"/>
    </row>
    <row r="65" spans="1:5">
      <c r="A65" s="419">
        <v>42821</v>
      </c>
      <c r="B65" s="420">
        <v>1</v>
      </c>
      <c r="C65" s="420">
        <v>-0.4</v>
      </c>
      <c r="D65" s="420"/>
      <c r="E65" s="420"/>
    </row>
    <row r="66" spans="1:5">
      <c r="A66" s="419">
        <v>42822</v>
      </c>
      <c r="B66" s="420">
        <v>1</v>
      </c>
      <c r="C66" s="420">
        <v>-0.4</v>
      </c>
      <c r="D66" s="420"/>
      <c r="E66" s="420"/>
    </row>
    <row r="67" spans="1:5">
      <c r="A67" s="419">
        <v>42823</v>
      </c>
      <c r="B67" s="420">
        <v>1</v>
      </c>
      <c r="C67" s="420">
        <v>-0.4</v>
      </c>
      <c r="D67" s="420"/>
      <c r="E67" s="420"/>
    </row>
    <row r="68" spans="1:5">
      <c r="A68" s="419">
        <v>42824</v>
      </c>
      <c r="B68" s="420">
        <v>1</v>
      </c>
      <c r="C68" s="420">
        <v>-0.4</v>
      </c>
      <c r="D68" s="420"/>
      <c r="E68" s="420"/>
    </row>
    <row r="69" spans="1:5">
      <c r="A69" s="419">
        <v>42825</v>
      </c>
      <c r="B69" s="420">
        <v>1</v>
      </c>
      <c r="C69" s="420">
        <v>-0.4</v>
      </c>
      <c r="D69" s="420"/>
      <c r="E69" s="420"/>
    </row>
    <row r="70" spans="1:5">
      <c r="A70" s="419">
        <v>42828</v>
      </c>
      <c r="B70" s="420">
        <v>1</v>
      </c>
      <c r="C70" s="420">
        <v>-0.4</v>
      </c>
      <c r="D70" s="420"/>
      <c r="E70" s="420"/>
    </row>
    <row r="71" spans="1:5">
      <c r="A71" s="419">
        <v>42829</v>
      </c>
      <c r="B71" s="420">
        <v>1</v>
      </c>
      <c r="C71" s="420">
        <v>-0.4</v>
      </c>
      <c r="D71" s="420"/>
      <c r="E71" s="420"/>
    </row>
    <row r="72" spans="1:5">
      <c r="A72" s="419">
        <v>42830</v>
      </c>
      <c r="B72" s="420">
        <v>1</v>
      </c>
      <c r="C72" s="420">
        <v>-0.4</v>
      </c>
      <c r="D72" s="420"/>
      <c r="E72" s="420"/>
    </row>
    <row r="73" spans="1:5">
      <c r="A73" s="419">
        <v>42831</v>
      </c>
      <c r="B73" s="420">
        <v>1</v>
      </c>
      <c r="C73" s="420">
        <v>-0.4</v>
      </c>
      <c r="D73" s="420"/>
      <c r="E73" s="420"/>
    </row>
    <row r="74" spans="1:5">
      <c r="A74" s="419">
        <v>42832</v>
      </c>
      <c r="B74" s="420">
        <v>1</v>
      </c>
      <c r="C74" s="420">
        <v>-0.4</v>
      </c>
      <c r="D74" s="420"/>
      <c r="E74" s="420"/>
    </row>
    <row r="75" spans="1:5">
      <c r="A75" s="419">
        <v>42835</v>
      </c>
      <c r="B75" s="420">
        <v>1</v>
      </c>
      <c r="C75" s="420">
        <v>-0.4</v>
      </c>
      <c r="D75" s="420"/>
      <c r="E75" s="420"/>
    </row>
    <row r="76" spans="1:5">
      <c r="A76" s="419">
        <v>42836</v>
      </c>
      <c r="B76" s="420">
        <v>1</v>
      </c>
      <c r="C76" s="420">
        <v>-0.4</v>
      </c>
      <c r="D76" s="420"/>
      <c r="E76" s="420"/>
    </row>
    <row r="77" spans="1:5">
      <c r="A77" s="419">
        <v>42837</v>
      </c>
      <c r="B77" s="420">
        <v>1</v>
      </c>
      <c r="C77" s="420">
        <v>-0.4</v>
      </c>
      <c r="D77" s="420"/>
      <c r="E77" s="420"/>
    </row>
    <row r="78" spans="1:5">
      <c r="A78" s="419">
        <v>42838</v>
      </c>
      <c r="B78" s="420">
        <v>1</v>
      </c>
      <c r="C78" s="420">
        <v>-0.4</v>
      </c>
      <c r="D78" s="420"/>
      <c r="E78" s="420"/>
    </row>
    <row r="79" spans="1:5">
      <c r="A79" s="419">
        <v>42839</v>
      </c>
      <c r="B79" s="420">
        <v>1</v>
      </c>
      <c r="C79" s="420">
        <v>-0.4</v>
      </c>
      <c r="D79" s="420"/>
      <c r="E79" s="420"/>
    </row>
    <row r="80" spans="1:5">
      <c r="A80" s="419">
        <v>42842</v>
      </c>
      <c r="B80" s="420">
        <v>1</v>
      </c>
      <c r="C80" s="420">
        <v>-0.4</v>
      </c>
      <c r="D80" s="420"/>
      <c r="E80" s="420"/>
    </row>
    <row r="81" spans="1:5">
      <c r="A81" s="419">
        <v>42843</v>
      </c>
      <c r="B81" s="420">
        <v>1</v>
      </c>
      <c r="C81" s="420">
        <v>-0.4</v>
      </c>
      <c r="D81" s="420"/>
      <c r="E81" s="420"/>
    </row>
    <row r="82" spans="1:5">
      <c r="A82" s="419">
        <v>42844</v>
      </c>
      <c r="B82" s="420">
        <v>1</v>
      </c>
      <c r="C82" s="420">
        <v>-0.4</v>
      </c>
      <c r="D82" s="420"/>
      <c r="E82" s="420"/>
    </row>
    <row r="83" spans="1:5">
      <c r="A83" s="419">
        <v>42845</v>
      </c>
      <c r="B83" s="420">
        <v>1</v>
      </c>
      <c r="C83" s="420">
        <v>-0.4</v>
      </c>
      <c r="D83" s="420"/>
      <c r="E83" s="420"/>
    </row>
    <row r="84" spans="1:5">
      <c r="A84" s="419">
        <v>42846</v>
      </c>
      <c r="B84" s="420">
        <v>1</v>
      </c>
      <c r="C84" s="420">
        <v>-0.4</v>
      </c>
      <c r="D84" s="420"/>
      <c r="E84" s="420"/>
    </row>
    <row r="85" spans="1:5">
      <c r="A85" s="419">
        <v>42849</v>
      </c>
      <c r="B85" s="420">
        <v>1</v>
      </c>
      <c r="C85" s="420">
        <v>-0.4</v>
      </c>
      <c r="D85" s="420"/>
      <c r="E85" s="420"/>
    </row>
    <row r="86" spans="1:5">
      <c r="A86" s="419">
        <v>42850</v>
      </c>
      <c r="B86" s="420">
        <v>1</v>
      </c>
      <c r="C86" s="420">
        <v>-0.4</v>
      </c>
      <c r="D86" s="420"/>
      <c r="E86" s="420"/>
    </row>
    <row r="87" spans="1:5">
      <c r="A87" s="419">
        <v>42851</v>
      </c>
      <c r="B87" s="420">
        <v>1</v>
      </c>
      <c r="C87" s="420">
        <v>-0.4</v>
      </c>
      <c r="D87" s="420"/>
      <c r="E87" s="420"/>
    </row>
    <row r="88" spans="1:5">
      <c r="A88" s="419">
        <v>42852</v>
      </c>
      <c r="B88" s="420">
        <v>1</v>
      </c>
      <c r="C88" s="420">
        <v>-0.4</v>
      </c>
      <c r="D88" s="420"/>
      <c r="E88" s="420"/>
    </row>
    <row r="89" spans="1:5">
      <c r="A89" s="419">
        <v>42853</v>
      </c>
      <c r="B89" s="420">
        <v>1</v>
      </c>
      <c r="C89" s="420">
        <v>-0.4</v>
      </c>
      <c r="D89" s="420"/>
      <c r="E89" s="420"/>
    </row>
    <row r="90" spans="1:5">
      <c r="A90" s="419">
        <v>42856</v>
      </c>
      <c r="B90" s="420">
        <v>1</v>
      </c>
      <c r="C90" s="420">
        <v>-0.4</v>
      </c>
      <c r="D90" s="420"/>
      <c r="E90" s="420"/>
    </row>
    <row r="91" spans="1:5">
      <c r="A91" s="419">
        <v>42857</v>
      </c>
      <c r="B91" s="420">
        <v>1</v>
      </c>
      <c r="C91" s="420">
        <v>-0.4</v>
      </c>
      <c r="D91" s="420"/>
      <c r="E91" s="420"/>
    </row>
    <row r="92" spans="1:5">
      <c r="A92" s="419">
        <v>42858</v>
      </c>
      <c r="B92" s="420">
        <v>1</v>
      </c>
      <c r="C92" s="420">
        <v>-0.4</v>
      </c>
      <c r="D92" s="420"/>
      <c r="E92" s="420"/>
    </row>
    <row r="93" spans="1:5">
      <c r="A93" s="419">
        <v>42859</v>
      </c>
      <c r="B93" s="420">
        <v>1</v>
      </c>
      <c r="C93" s="420">
        <v>-0.4</v>
      </c>
      <c r="D93" s="420"/>
      <c r="E93" s="420"/>
    </row>
    <row r="94" spans="1:5">
      <c r="A94" s="419">
        <v>42860</v>
      </c>
      <c r="B94" s="420">
        <v>1</v>
      </c>
      <c r="C94" s="420">
        <v>-0.4</v>
      </c>
      <c r="D94" s="420"/>
      <c r="E94" s="420"/>
    </row>
    <row r="95" spans="1:5">
      <c r="A95" s="419">
        <v>42863</v>
      </c>
      <c r="B95" s="420">
        <v>1</v>
      </c>
      <c r="C95" s="420">
        <v>-0.4</v>
      </c>
      <c r="D95" s="420"/>
      <c r="E95" s="420"/>
    </row>
    <row r="96" spans="1:5">
      <c r="A96" s="419">
        <v>42864</v>
      </c>
      <c r="B96" s="420">
        <v>1</v>
      </c>
      <c r="C96" s="420">
        <v>-0.4</v>
      </c>
      <c r="D96" s="420"/>
      <c r="E96" s="420"/>
    </row>
    <row r="97" spans="1:5">
      <c r="A97" s="419">
        <v>42865</v>
      </c>
      <c r="B97" s="420">
        <v>1</v>
      </c>
      <c r="C97" s="420">
        <v>-0.4</v>
      </c>
      <c r="D97" s="420"/>
      <c r="E97" s="420"/>
    </row>
    <row r="98" spans="1:5">
      <c r="A98" s="419">
        <v>42866</v>
      </c>
      <c r="B98" s="420">
        <v>1</v>
      </c>
      <c r="C98" s="420">
        <v>-0.4</v>
      </c>
      <c r="D98" s="420"/>
      <c r="E98" s="420"/>
    </row>
    <row r="99" spans="1:5">
      <c r="A99" s="419">
        <v>42867</v>
      </c>
      <c r="B99" s="420">
        <v>1</v>
      </c>
      <c r="C99" s="420">
        <v>-0.4</v>
      </c>
      <c r="D99" s="420"/>
      <c r="E99" s="420"/>
    </row>
    <row r="100" spans="1:5">
      <c r="A100" s="419">
        <v>42870</v>
      </c>
      <c r="B100" s="420">
        <v>1</v>
      </c>
      <c r="C100" s="420">
        <v>-0.4</v>
      </c>
      <c r="D100" s="420"/>
      <c r="E100" s="420"/>
    </row>
    <row r="101" spans="1:5">
      <c r="A101" s="419">
        <v>42871</v>
      </c>
      <c r="B101" s="420">
        <v>1</v>
      </c>
      <c r="C101" s="420">
        <v>-0.4</v>
      </c>
      <c r="D101" s="420"/>
      <c r="E101" s="420"/>
    </row>
    <row r="102" spans="1:5">
      <c r="A102" s="419">
        <v>42872</v>
      </c>
      <c r="B102" s="420">
        <v>1</v>
      </c>
      <c r="C102" s="420">
        <v>-0.4</v>
      </c>
      <c r="D102" s="420"/>
      <c r="E102" s="420"/>
    </row>
    <row r="103" spans="1:5">
      <c r="A103" s="419">
        <v>42873</v>
      </c>
      <c r="B103" s="420">
        <v>1</v>
      </c>
      <c r="C103" s="420">
        <v>-0.4</v>
      </c>
      <c r="D103" s="420"/>
      <c r="E103" s="420"/>
    </row>
    <row r="104" spans="1:5">
      <c r="A104" s="419">
        <v>42874</v>
      </c>
      <c r="B104" s="420">
        <v>1</v>
      </c>
      <c r="C104" s="420">
        <v>-0.4</v>
      </c>
      <c r="D104" s="420"/>
      <c r="E104" s="420"/>
    </row>
    <row r="105" spans="1:5">
      <c r="A105" s="419">
        <v>42877</v>
      </c>
      <c r="B105" s="420">
        <v>1</v>
      </c>
      <c r="C105" s="420">
        <v>-0.4</v>
      </c>
      <c r="D105" s="420"/>
      <c r="E105" s="420"/>
    </row>
    <row r="106" spans="1:5">
      <c r="A106" s="419">
        <v>42878</v>
      </c>
      <c r="B106" s="420">
        <v>1</v>
      </c>
      <c r="C106" s="420">
        <v>-0.4</v>
      </c>
      <c r="D106" s="420"/>
      <c r="E106" s="420"/>
    </row>
    <row r="107" spans="1:5">
      <c r="A107" s="419">
        <v>42879</v>
      </c>
      <c r="B107" s="420">
        <v>1</v>
      </c>
      <c r="C107" s="420">
        <v>-0.4</v>
      </c>
      <c r="D107" s="420"/>
      <c r="E107" s="420"/>
    </row>
    <row r="108" spans="1:5">
      <c r="A108" s="419">
        <v>42880</v>
      </c>
      <c r="B108" s="420">
        <v>1</v>
      </c>
      <c r="C108" s="420">
        <v>-0.4</v>
      </c>
      <c r="D108" s="420"/>
      <c r="E108" s="420"/>
    </row>
    <row r="109" spans="1:5">
      <c r="A109" s="419">
        <v>42881</v>
      </c>
      <c r="B109" s="420">
        <v>1</v>
      </c>
      <c r="C109" s="420">
        <v>-0.4</v>
      </c>
      <c r="D109" s="420"/>
      <c r="E109" s="420"/>
    </row>
    <row r="110" spans="1:5">
      <c r="A110" s="419">
        <v>42884</v>
      </c>
      <c r="B110" s="420">
        <v>1</v>
      </c>
      <c r="C110" s="420">
        <v>-0.4</v>
      </c>
      <c r="D110" s="420"/>
      <c r="E110" s="420"/>
    </row>
    <row r="111" spans="1:5">
      <c r="A111" s="419">
        <v>42885</v>
      </c>
      <c r="B111" s="420">
        <v>1</v>
      </c>
      <c r="C111" s="420">
        <v>-0.4</v>
      </c>
      <c r="D111" s="420"/>
      <c r="E111" s="420"/>
    </row>
    <row r="112" spans="1:5">
      <c r="A112" s="419">
        <v>42886</v>
      </c>
      <c r="B112" s="420">
        <v>1</v>
      </c>
      <c r="C112" s="420">
        <v>-0.4</v>
      </c>
      <c r="D112" s="420"/>
      <c r="E112" s="420"/>
    </row>
    <row r="113" spans="1:5">
      <c r="A113" s="419">
        <v>42887</v>
      </c>
      <c r="B113" s="420">
        <v>1</v>
      </c>
      <c r="C113" s="420">
        <v>-0.4</v>
      </c>
      <c r="D113" s="420"/>
      <c r="E113" s="420"/>
    </row>
    <row r="114" spans="1:5">
      <c r="A114" s="419">
        <v>42888</v>
      </c>
      <c r="B114" s="420">
        <v>1</v>
      </c>
      <c r="C114" s="420">
        <v>-0.4</v>
      </c>
      <c r="D114" s="420"/>
      <c r="E114" s="420"/>
    </row>
    <row r="115" spans="1:5">
      <c r="A115" s="419">
        <v>42891</v>
      </c>
      <c r="B115" s="420">
        <v>1</v>
      </c>
      <c r="C115" s="420">
        <v>-0.4</v>
      </c>
      <c r="D115" s="420"/>
      <c r="E115" s="420"/>
    </row>
    <row r="116" spans="1:5">
      <c r="A116" s="419">
        <v>42892</v>
      </c>
      <c r="B116" s="420">
        <v>1</v>
      </c>
      <c r="C116" s="420">
        <v>-0.4</v>
      </c>
      <c r="D116" s="420"/>
      <c r="E116" s="420"/>
    </row>
    <row r="117" spans="1:5">
      <c r="A117" s="419">
        <v>42893</v>
      </c>
      <c r="B117" s="420">
        <v>1</v>
      </c>
      <c r="C117" s="420">
        <v>-0.4</v>
      </c>
      <c r="D117" s="420"/>
      <c r="E117" s="420"/>
    </row>
    <row r="118" spans="1:5">
      <c r="A118" s="419">
        <v>42894</v>
      </c>
      <c r="B118" s="420">
        <v>1</v>
      </c>
      <c r="C118" s="420">
        <v>-0.4</v>
      </c>
      <c r="D118" s="420"/>
      <c r="E118" s="420"/>
    </row>
    <row r="119" spans="1:5">
      <c r="A119" s="419">
        <v>42895</v>
      </c>
      <c r="B119" s="420">
        <v>1</v>
      </c>
      <c r="C119" s="420">
        <v>-0.4</v>
      </c>
      <c r="D119" s="420"/>
      <c r="E119" s="420"/>
    </row>
    <row r="120" spans="1:5">
      <c r="A120" s="419">
        <v>42898</v>
      </c>
      <c r="B120" s="420">
        <v>1</v>
      </c>
      <c r="C120" s="420">
        <v>-0.4</v>
      </c>
      <c r="D120" s="420"/>
      <c r="E120" s="420"/>
    </row>
    <row r="121" spans="1:5">
      <c r="A121" s="419">
        <v>42899</v>
      </c>
      <c r="B121" s="420">
        <v>1</v>
      </c>
      <c r="C121" s="420">
        <v>-0.4</v>
      </c>
      <c r="D121" s="420"/>
      <c r="E121" s="420"/>
    </row>
    <row r="122" spans="1:5">
      <c r="A122" s="419">
        <v>42900</v>
      </c>
      <c r="B122" s="420">
        <v>1.25</v>
      </c>
      <c r="C122" s="420">
        <v>-0.4</v>
      </c>
      <c r="D122" s="420"/>
      <c r="E122" s="420"/>
    </row>
    <row r="123" spans="1:5">
      <c r="A123" s="419">
        <v>42901</v>
      </c>
      <c r="B123" s="420">
        <v>1.25</v>
      </c>
      <c r="C123" s="420">
        <v>-0.4</v>
      </c>
      <c r="D123" s="420"/>
      <c r="E123" s="420"/>
    </row>
    <row r="124" spans="1:5">
      <c r="A124" s="419">
        <v>42902</v>
      </c>
      <c r="B124" s="420">
        <v>1.25</v>
      </c>
      <c r="C124" s="420">
        <v>-0.4</v>
      </c>
      <c r="D124" s="420"/>
      <c r="E124" s="420"/>
    </row>
    <row r="125" spans="1:5">
      <c r="A125" s="419">
        <v>42905</v>
      </c>
      <c r="B125" s="420">
        <v>1.25</v>
      </c>
      <c r="C125" s="420">
        <v>-0.4</v>
      </c>
      <c r="D125" s="420"/>
      <c r="E125" s="420"/>
    </row>
    <row r="126" spans="1:5">
      <c r="A126" s="419">
        <v>42906</v>
      </c>
      <c r="B126" s="420">
        <v>1.25</v>
      </c>
      <c r="C126" s="420">
        <v>-0.4</v>
      </c>
      <c r="D126" s="420"/>
      <c r="E126" s="420"/>
    </row>
    <row r="127" spans="1:5">
      <c r="A127" s="419">
        <v>42907</v>
      </c>
      <c r="B127" s="420">
        <v>1.25</v>
      </c>
      <c r="C127" s="420">
        <v>-0.4</v>
      </c>
      <c r="D127" s="420"/>
      <c r="E127" s="420"/>
    </row>
    <row r="128" spans="1:5">
      <c r="A128" s="419">
        <v>42908</v>
      </c>
      <c r="B128" s="420">
        <v>1.25</v>
      </c>
      <c r="C128" s="420">
        <v>-0.4</v>
      </c>
      <c r="D128" s="420"/>
      <c r="E128" s="420"/>
    </row>
    <row r="129" spans="1:5">
      <c r="A129" s="419">
        <v>42909</v>
      </c>
      <c r="B129" s="420">
        <v>1.25</v>
      </c>
      <c r="C129" s="420">
        <v>-0.4</v>
      </c>
      <c r="D129" s="420"/>
      <c r="E129" s="420"/>
    </row>
    <row r="130" spans="1:5">
      <c r="A130" s="419">
        <v>42912</v>
      </c>
      <c r="B130" s="420">
        <v>1.25</v>
      </c>
      <c r="C130" s="420">
        <v>-0.4</v>
      </c>
      <c r="D130" s="420"/>
      <c r="E130" s="420"/>
    </row>
    <row r="131" spans="1:5">
      <c r="A131" s="419">
        <v>42913</v>
      </c>
      <c r="B131" s="420">
        <v>1.25</v>
      </c>
      <c r="C131" s="420">
        <v>-0.4</v>
      </c>
      <c r="D131" s="420"/>
      <c r="E131" s="420"/>
    </row>
    <row r="132" spans="1:5">
      <c r="A132" s="419">
        <v>42914</v>
      </c>
      <c r="B132" s="420">
        <v>1.25</v>
      </c>
      <c r="C132" s="420">
        <v>-0.4</v>
      </c>
      <c r="D132" s="420"/>
      <c r="E132" s="420"/>
    </row>
    <row r="133" spans="1:5">
      <c r="A133" s="419">
        <v>42915</v>
      </c>
      <c r="B133" s="420">
        <v>1.25</v>
      </c>
      <c r="C133" s="420">
        <v>-0.4</v>
      </c>
      <c r="D133" s="420"/>
      <c r="E133" s="420"/>
    </row>
    <row r="134" spans="1:5">
      <c r="A134" s="419">
        <v>42916</v>
      </c>
      <c r="B134" s="420">
        <v>1.25</v>
      </c>
      <c r="C134" s="420">
        <v>-0.4</v>
      </c>
      <c r="D134" s="420"/>
      <c r="E134" s="420"/>
    </row>
    <row r="135" spans="1:5">
      <c r="A135" s="419">
        <v>42919</v>
      </c>
      <c r="B135" s="420">
        <v>1.25</v>
      </c>
      <c r="C135" s="420">
        <v>-0.4</v>
      </c>
      <c r="D135" s="420"/>
      <c r="E135" s="420"/>
    </row>
    <row r="136" spans="1:5">
      <c r="A136" s="419">
        <v>42920</v>
      </c>
      <c r="B136" s="420">
        <v>1.25</v>
      </c>
      <c r="C136" s="420">
        <v>-0.4</v>
      </c>
      <c r="D136" s="420"/>
      <c r="E136" s="420"/>
    </row>
    <row r="137" spans="1:5">
      <c r="A137" s="419">
        <v>42921</v>
      </c>
      <c r="B137" s="420">
        <v>1.25</v>
      </c>
      <c r="C137" s="420">
        <v>-0.4</v>
      </c>
      <c r="D137" s="420"/>
      <c r="E137" s="420"/>
    </row>
    <row r="138" spans="1:5">
      <c r="A138" s="419">
        <v>42922</v>
      </c>
      <c r="B138" s="420">
        <v>1.25</v>
      </c>
      <c r="C138" s="420">
        <v>-0.4</v>
      </c>
      <c r="D138" s="420"/>
      <c r="E138" s="420"/>
    </row>
    <row r="139" spans="1:5">
      <c r="A139" s="419">
        <v>42923</v>
      </c>
      <c r="B139" s="420">
        <v>1.25</v>
      </c>
      <c r="C139" s="420">
        <v>-0.4</v>
      </c>
      <c r="D139" s="420"/>
      <c r="E139" s="420"/>
    </row>
    <row r="140" spans="1:5">
      <c r="A140" s="419">
        <v>42926</v>
      </c>
      <c r="B140" s="420">
        <v>1.25</v>
      </c>
      <c r="C140" s="420">
        <v>-0.4</v>
      </c>
      <c r="D140" s="420"/>
      <c r="E140" s="420"/>
    </row>
    <row r="141" spans="1:5">
      <c r="A141" s="419">
        <v>42927</v>
      </c>
      <c r="B141" s="420">
        <v>1.25</v>
      </c>
      <c r="C141" s="420">
        <v>-0.4</v>
      </c>
      <c r="D141" s="420"/>
      <c r="E141" s="420"/>
    </row>
    <row r="142" spans="1:5">
      <c r="A142" s="419">
        <v>42928</v>
      </c>
      <c r="B142" s="420">
        <v>1.25</v>
      </c>
      <c r="C142" s="420">
        <v>-0.4</v>
      </c>
      <c r="D142" s="420"/>
      <c r="E142" s="420"/>
    </row>
    <row r="143" spans="1:5">
      <c r="A143" s="419">
        <v>42929</v>
      </c>
      <c r="B143" s="420">
        <v>1.25</v>
      </c>
      <c r="C143" s="420">
        <v>-0.4</v>
      </c>
      <c r="D143" s="420"/>
      <c r="E143" s="420"/>
    </row>
    <row r="144" spans="1:5">
      <c r="A144" s="419">
        <v>42930</v>
      </c>
      <c r="B144" s="420">
        <v>1.25</v>
      </c>
      <c r="C144" s="420">
        <v>-0.4</v>
      </c>
      <c r="D144" s="420"/>
      <c r="E144" s="420"/>
    </row>
    <row r="145" spans="1:5">
      <c r="A145" s="419">
        <v>42933</v>
      </c>
      <c r="B145" s="420">
        <v>1.25</v>
      </c>
      <c r="C145" s="420">
        <v>-0.4</v>
      </c>
      <c r="D145" s="420"/>
      <c r="E145" s="420"/>
    </row>
    <row r="146" spans="1:5">
      <c r="A146" s="419">
        <v>42934</v>
      </c>
      <c r="B146" s="420">
        <v>1.25</v>
      </c>
      <c r="C146" s="420">
        <v>-0.4</v>
      </c>
      <c r="D146" s="420"/>
      <c r="E146" s="420"/>
    </row>
    <row r="147" spans="1:5">
      <c r="A147" s="419">
        <v>42935</v>
      </c>
      <c r="B147" s="420">
        <v>1.25</v>
      </c>
      <c r="C147" s="420">
        <v>-0.4</v>
      </c>
      <c r="D147" s="420"/>
      <c r="E147" s="420"/>
    </row>
    <row r="148" spans="1:5">
      <c r="A148" s="419">
        <v>42936</v>
      </c>
      <c r="B148" s="420">
        <v>1.25</v>
      </c>
      <c r="C148" s="420">
        <v>-0.4</v>
      </c>
      <c r="D148" s="420"/>
      <c r="E148" s="420"/>
    </row>
    <row r="149" spans="1:5">
      <c r="A149" s="419">
        <v>42937</v>
      </c>
      <c r="B149" s="420">
        <v>1.25</v>
      </c>
      <c r="C149" s="420">
        <v>-0.4</v>
      </c>
      <c r="D149" s="420"/>
      <c r="E149" s="420"/>
    </row>
    <row r="150" spans="1:5">
      <c r="A150" s="419">
        <v>42940</v>
      </c>
      <c r="B150" s="420">
        <v>1.25</v>
      </c>
      <c r="C150" s="420">
        <v>-0.4</v>
      </c>
      <c r="D150" s="420"/>
      <c r="E150" s="420"/>
    </row>
    <row r="151" spans="1:5">
      <c r="A151" s="419">
        <v>42941</v>
      </c>
      <c r="B151" s="420">
        <v>1.25</v>
      </c>
      <c r="C151" s="420">
        <v>-0.4</v>
      </c>
      <c r="D151" s="420"/>
      <c r="E151" s="420"/>
    </row>
    <row r="152" spans="1:5">
      <c r="A152" s="419">
        <v>42942</v>
      </c>
      <c r="B152" s="420">
        <v>1.25</v>
      </c>
      <c r="C152" s="420">
        <v>-0.4</v>
      </c>
      <c r="D152" s="420"/>
      <c r="E152" s="420"/>
    </row>
    <row r="153" spans="1:5">
      <c r="A153" s="419">
        <v>42943</v>
      </c>
      <c r="B153" s="420">
        <v>1.25</v>
      </c>
      <c r="C153" s="420">
        <v>-0.4</v>
      </c>
      <c r="D153" s="420"/>
      <c r="E153" s="420"/>
    </row>
    <row r="154" spans="1:5">
      <c r="A154" s="419">
        <v>42944</v>
      </c>
      <c r="B154" s="420">
        <v>1.25</v>
      </c>
      <c r="C154" s="420">
        <v>-0.4</v>
      </c>
      <c r="D154" s="420"/>
      <c r="E154" s="420"/>
    </row>
    <row r="155" spans="1:5">
      <c r="A155" s="419">
        <v>42947</v>
      </c>
      <c r="B155" s="420">
        <v>1.25</v>
      </c>
      <c r="C155" s="420">
        <v>-0.4</v>
      </c>
      <c r="D155" s="420"/>
      <c r="E155" s="420"/>
    </row>
    <row r="156" spans="1:5">
      <c r="A156" s="419">
        <v>42948</v>
      </c>
      <c r="B156" s="420">
        <v>1.25</v>
      </c>
      <c r="C156" s="420">
        <v>-0.4</v>
      </c>
      <c r="D156" s="420"/>
      <c r="E156" s="420"/>
    </row>
    <row r="157" spans="1:5">
      <c r="A157" s="419">
        <v>42949</v>
      </c>
      <c r="B157" s="420">
        <v>1.25</v>
      </c>
      <c r="C157" s="420">
        <v>-0.4</v>
      </c>
      <c r="D157" s="420"/>
      <c r="E157" s="420"/>
    </row>
    <row r="158" spans="1:5">
      <c r="A158" s="419">
        <v>42950</v>
      </c>
      <c r="B158" s="420">
        <v>1.25</v>
      </c>
      <c r="C158" s="420">
        <v>-0.4</v>
      </c>
      <c r="D158" s="420"/>
      <c r="E158" s="420"/>
    </row>
    <row r="159" spans="1:5">
      <c r="A159" s="419">
        <v>42951</v>
      </c>
      <c r="B159" s="420">
        <v>1.25</v>
      </c>
      <c r="C159" s="420">
        <v>-0.4</v>
      </c>
      <c r="D159" s="420"/>
      <c r="E159" s="420"/>
    </row>
    <row r="160" spans="1:5">
      <c r="A160" s="419">
        <v>42954</v>
      </c>
      <c r="B160" s="420">
        <v>1.25</v>
      </c>
      <c r="C160" s="420">
        <v>-0.4</v>
      </c>
      <c r="D160" s="420"/>
      <c r="E160" s="420"/>
    </row>
    <row r="161" spans="1:5">
      <c r="A161" s="419">
        <v>42955</v>
      </c>
      <c r="B161" s="420">
        <v>1.25</v>
      </c>
      <c r="C161" s="420">
        <v>-0.4</v>
      </c>
      <c r="D161" s="420"/>
      <c r="E161" s="420"/>
    </row>
    <row r="162" spans="1:5">
      <c r="A162" s="419">
        <v>42956</v>
      </c>
      <c r="B162" s="420">
        <v>1.25</v>
      </c>
      <c r="C162" s="420">
        <v>-0.4</v>
      </c>
      <c r="D162" s="420"/>
      <c r="E162" s="420"/>
    </row>
    <row r="163" spans="1:5">
      <c r="A163" s="419">
        <v>42957</v>
      </c>
      <c r="B163" s="420">
        <v>1.25</v>
      </c>
      <c r="C163" s="420">
        <v>-0.4</v>
      </c>
      <c r="D163" s="420"/>
      <c r="E163" s="420"/>
    </row>
    <row r="164" spans="1:5">
      <c r="A164" s="419">
        <v>42958</v>
      </c>
      <c r="B164" s="420">
        <v>1.25</v>
      </c>
      <c r="C164" s="420">
        <v>-0.4</v>
      </c>
      <c r="D164" s="420"/>
      <c r="E164" s="420"/>
    </row>
    <row r="165" spans="1:5">
      <c r="A165" s="419">
        <v>42961</v>
      </c>
      <c r="B165" s="420">
        <v>1.25</v>
      </c>
      <c r="C165" s="420">
        <v>-0.4</v>
      </c>
      <c r="D165" s="420"/>
      <c r="E165" s="420"/>
    </row>
    <row r="166" spans="1:5">
      <c r="A166" s="419">
        <v>42962</v>
      </c>
      <c r="B166" s="420">
        <v>1.25</v>
      </c>
      <c r="C166" s="420">
        <v>-0.4</v>
      </c>
      <c r="D166" s="420"/>
      <c r="E166" s="420"/>
    </row>
    <row r="167" spans="1:5">
      <c r="A167" s="419">
        <v>42963</v>
      </c>
      <c r="B167" s="420">
        <v>1.25</v>
      </c>
      <c r="C167" s="420">
        <v>-0.4</v>
      </c>
      <c r="D167" s="420"/>
      <c r="E167" s="420"/>
    </row>
    <row r="168" spans="1:5">
      <c r="A168" s="419">
        <v>42964</v>
      </c>
      <c r="B168" s="420">
        <v>1.25</v>
      </c>
      <c r="C168" s="420">
        <v>-0.4</v>
      </c>
      <c r="D168" s="420"/>
      <c r="E168" s="420"/>
    </row>
    <row r="169" spans="1:5">
      <c r="A169" s="419">
        <v>42965</v>
      </c>
      <c r="B169" s="420">
        <v>1.25</v>
      </c>
      <c r="C169" s="420">
        <v>-0.4</v>
      </c>
      <c r="D169" s="420"/>
      <c r="E169" s="420"/>
    </row>
    <row r="170" spans="1:5">
      <c r="A170" s="419">
        <v>42968</v>
      </c>
      <c r="B170" s="420">
        <v>1.25</v>
      </c>
      <c r="C170" s="420">
        <v>-0.4</v>
      </c>
      <c r="D170" s="420"/>
      <c r="E170" s="420"/>
    </row>
    <row r="171" spans="1:5">
      <c r="A171" s="419">
        <v>42969</v>
      </c>
      <c r="B171" s="420">
        <v>1.25</v>
      </c>
      <c r="C171" s="420">
        <v>-0.4</v>
      </c>
      <c r="D171" s="420"/>
      <c r="E171" s="420"/>
    </row>
    <row r="172" spans="1:5">
      <c r="A172" s="419">
        <v>42970</v>
      </c>
      <c r="B172" s="420">
        <v>1.25</v>
      </c>
      <c r="C172" s="420">
        <v>-0.4</v>
      </c>
      <c r="D172" s="420"/>
      <c r="E172" s="420"/>
    </row>
    <row r="173" spans="1:5">
      <c r="A173" s="419">
        <v>42971</v>
      </c>
      <c r="B173" s="420">
        <v>1.25</v>
      </c>
      <c r="C173" s="420">
        <v>-0.4</v>
      </c>
      <c r="D173" s="420"/>
      <c r="E173" s="420"/>
    </row>
    <row r="174" spans="1:5">
      <c r="A174" s="419">
        <v>42972</v>
      </c>
      <c r="B174" s="420">
        <v>1.25</v>
      </c>
      <c r="C174" s="420">
        <v>-0.4</v>
      </c>
      <c r="D174" s="420"/>
      <c r="E174" s="420"/>
    </row>
    <row r="175" spans="1:5">
      <c r="A175" s="419">
        <v>42975</v>
      </c>
      <c r="B175" s="420">
        <v>1.25</v>
      </c>
      <c r="C175" s="420">
        <v>-0.4</v>
      </c>
      <c r="D175" s="420"/>
      <c r="E175" s="420"/>
    </row>
    <row r="176" spans="1:5">
      <c r="A176" s="419">
        <v>42976</v>
      </c>
      <c r="B176" s="420">
        <v>1.25</v>
      </c>
      <c r="C176" s="420">
        <v>-0.4</v>
      </c>
      <c r="D176" s="420"/>
      <c r="E176" s="420"/>
    </row>
    <row r="177" spans="1:5">
      <c r="A177" s="419">
        <v>42977</v>
      </c>
      <c r="B177" s="420">
        <v>1.25</v>
      </c>
      <c r="C177" s="420">
        <v>-0.4</v>
      </c>
      <c r="D177" s="420"/>
      <c r="E177" s="420"/>
    </row>
    <row r="178" spans="1:5">
      <c r="A178" s="419">
        <v>42978</v>
      </c>
      <c r="B178" s="420">
        <v>1.25</v>
      </c>
      <c r="C178" s="420">
        <v>-0.4</v>
      </c>
      <c r="D178" s="420"/>
      <c r="E178" s="420"/>
    </row>
    <row r="179" spans="1:5">
      <c r="A179" s="419">
        <v>42979</v>
      </c>
      <c r="B179" s="420">
        <v>1.25</v>
      </c>
      <c r="C179" s="420">
        <v>-0.4</v>
      </c>
      <c r="D179" s="420"/>
      <c r="E179" s="420"/>
    </row>
    <row r="180" spans="1:5">
      <c r="A180" s="419">
        <v>42982</v>
      </c>
      <c r="B180" s="420">
        <v>1.25</v>
      </c>
      <c r="C180" s="420">
        <v>-0.4</v>
      </c>
      <c r="D180" s="420"/>
      <c r="E180" s="420"/>
    </row>
    <row r="181" spans="1:5">
      <c r="A181" s="419">
        <v>42983</v>
      </c>
      <c r="B181" s="420">
        <v>1.25</v>
      </c>
      <c r="C181" s="420">
        <v>-0.4</v>
      </c>
      <c r="D181" s="420"/>
      <c r="E181" s="420"/>
    </row>
    <row r="182" spans="1:5">
      <c r="A182" s="419">
        <v>42984</v>
      </c>
      <c r="B182" s="420">
        <v>1.25</v>
      </c>
      <c r="C182" s="420">
        <v>-0.4</v>
      </c>
      <c r="D182" s="420"/>
      <c r="E182" s="420"/>
    </row>
    <row r="183" spans="1:5">
      <c r="A183" s="419">
        <v>42985</v>
      </c>
      <c r="B183" s="420">
        <v>1.25</v>
      </c>
      <c r="C183" s="420">
        <v>-0.4</v>
      </c>
      <c r="D183" s="420"/>
      <c r="E183" s="420"/>
    </row>
    <row r="184" spans="1:5">
      <c r="A184" s="419">
        <v>42986</v>
      </c>
      <c r="B184" s="420">
        <v>1.25</v>
      </c>
      <c r="C184" s="420">
        <v>-0.4</v>
      </c>
      <c r="D184" s="420"/>
      <c r="E184" s="420"/>
    </row>
    <row r="185" spans="1:5">
      <c r="A185" s="419">
        <v>42989</v>
      </c>
      <c r="B185" s="420">
        <v>1.25</v>
      </c>
      <c r="C185" s="420">
        <v>-0.4</v>
      </c>
      <c r="D185" s="420"/>
      <c r="E185" s="420"/>
    </row>
    <row r="186" spans="1:5">
      <c r="A186" s="419">
        <v>42990</v>
      </c>
      <c r="B186" s="420">
        <v>1.25</v>
      </c>
      <c r="C186" s="420">
        <v>-0.4</v>
      </c>
      <c r="D186" s="420"/>
      <c r="E186" s="420"/>
    </row>
    <row r="187" spans="1:5">
      <c r="A187" s="419">
        <v>42991</v>
      </c>
      <c r="B187" s="420">
        <v>1.25</v>
      </c>
      <c r="C187" s="420">
        <v>-0.4</v>
      </c>
      <c r="D187" s="420"/>
      <c r="E187" s="420"/>
    </row>
    <row r="188" spans="1:5">
      <c r="A188" s="419">
        <v>42992</v>
      </c>
      <c r="B188" s="420">
        <v>1.25</v>
      </c>
      <c r="C188" s="420">
        <v>-0.4</v>
      </c>
      <c r="D188" s="420"/>
      <c r="E188" s="420"/>
    </row>
    <row r="189" spans="1:5">
      <c r="A189" s="419">
        <v>42993</v>
      </c>
      <c r="B189" s="420">
        <v>1.25</v>
      </c>
      <c r="C189" s="420">
        <v>-0.4</v>
      </c>
      <c r="D189" s="420"/>
      <c r="E189" s="420"/>
    </row>
    <row r="190" spans="1:5">
      <c r="A190" s="419">
        <v>42996</v>
      </c>
      <c r="B190" s="420">
        <v>1.25</v>
      </c>
      <c r="C190" s="420">
        <v>-0.4</v>
      </c>
      <c r="D190" s="420"/>
      <c r="E190" s="420"/>
    </row>
    <row r="191" spans="1:5">
      <c r="A191" s="419">
        <v>42997</v>
      </c>
      <c r="B191" s="420">
        <v>1.25</v>
      </c>
      <c r="C191" s="420">
        <v>-0.4</v>
      </c>
      <c r="D191" s="420"/>
      <c r="E191" s="420"/>
    </row>
    <row r="192" spans="1:5">
      <c r="A192" s="419">
        <v>42998</v>
      </c>
      <c r="B192" s="420">
        <v>1.25</v>
      </c>
      <c r="C192" s="420">
        <v>-0.4</v>
      </c>
      <c r="D192" s="420"/>
      <c r="E192" s="420"/>
    </row>
    <row r="193" spans="1:5">
      <c r="A193" s="419">
        <v>42999</v>
      </c>
      <c r="B193" s="420">
        <v>1.25</v>
      </c>
      <c r="C193" s="420">
        <v>-0.4</v>
      </c>
      <c r="D193" s="420"/>
      <c r="E193" s="420"/>
    </row>
    <row r="194" spans="1:5">
      <c r="A194" s="419">
        <v>43000</v>
      </c>
      <c r="B194" s="420">
        <v>1.25</v>
      </c>
      <c r="C194" s="420">
        <v>-0.4</v>
      </c>
      <c r="D194" s="420"/>
      <c r="E194" s="420"/>
    </row>
    <row r="195" spans="1:5">
      <c r="A195" s="419">
        <v>43003</v>
      </c>
      <c r="B195" s="420">
        <v>1.25</v>
      </c>
      <c r="C195" s="420">
        <v>-0.4</v>
      </c>
      <c r="D195" s="420"/>
      <c r="E195" s="420"/>
    </row>
    <row r="196" spans="1:5">
      <c r="A196" s="419">
        <v>43004</v>
      </c>
      <c r="B196" s="420">
        <v>1.25</v>
      </c>
      <c r="C196" s="420">
        <v>-0.4</v>
      </c>
      <c r="D196" s="420"/>
      <c r="E196" s="420"/>
    </row>
    <row r="197" spans="1:5">
      <c r="A197" s="419">
        <v>43005</v>
      </c>
      <c r="B197" s="420">
        <v>1.25</v>
      </c>
      <c r="C197" s="420">
        <v>-0.4</v>
      </c>
      <c r="D197" s="420"/>
      <c r="E197" s="420"/>
    </row>
    <row r="198" spans="1:5">
      <c r="A198" s="419">
        <v>43006</v>
      </c>
      <c r="B198" s="420">
        <v>1.25</v>
      </c>
      <c r="C198" s="420">
        <v>-0.4</v>
      </c>
      <c r="D198" s="420"/>
      <c r="E198" s="420"/>
    </row>
    <row r="199" spans="1:5">
      <c r="A199" s="419">
        <v>43007</v>
      </c>
      <c r="B199" s="420">
        <v>1.25</v>
      </c>
      <c r="C199" s="420">
        <v>-0.4</v>
      </c>
      <c r="D199" s="420"/>
      <c r="E199" s="420"/>
    </row>
    <row r="200" spans="1:5">
      <c r="A200" s="419">
        <v>43010</v>
      </c>
      <c r="B200" s="420">
        <v>1.25</v>
      </c>
      <c r="C200" s="420">
        <v>-0.4</v>
      </c>
      <c r="D200" s="420"/>
      <c r="E200" s="420"/>
    </row>
    <row r="201" spans="1:5">
      <c r="A201" s="419">
        <v>43011</v>
      </c>
      <c r="B201" s="420">
        <v>1.25</v>
      </c>
      <c r="C201" s="420">
        <v>-0.4</v>
      </c>
      <c r="D201" s="420"/>
      <c r="E201" s="420"/>
    </row>
    <row r="202" spans="1:5">
      <c r="A202" s="419">
        <v>43012</v>
      </c>
      <c r="B202" s="420">
        <v>1.25</v>
      </c>
      <c r="C202" s="420">
        <v>-0.4</v>
      </c>
      <c r="D202" s="420"/>
      <c r="E202" s="420"/>
    </row>
    <row r="203" spans="1:5">
      <c r="A203" s="419">
        <v>43013</v>
      </c>
      <c r="B203" s="420">
        <v>1.25</v>
      </c>
      <c r="C203" s="420">
        <v>-0.4</v>
      </c>
      <c r="D203" s="420"/>
      <c r="E203" s="420"/>
    </row>
    <row r="204" spans="1:5">
      <c r="A204" s="419">
        <v>43014</v>
      </c>
      <c r="B204" s="420">
        <v>1.25</v>
      </c>
      <c r="C204" s="420">
        <v>-0.4</v>
      </c>
      <c r="D204" s="420"/>
      <c r="E204" s="420"/>
    </row>
    <row r="205" spans="1:5">
      <c r="A205" s="419">
        <v>43017</v>
      </c>
      <c r="B205" s="420">
        <v>1.25</v>
      </c>
      <c r="C205" s="420">
        <v>-0.4</v>
      </c>
      <c r="D205" s="420"/>
      <c r="E205" s="420"/>
    </row>
    <row r="206" spans="1:5">
      <c r="A206" s="419">
        <v>43018</v>
      </c>
      <c r="B206" s="420">
        <v>1.25</v>
      </c>
      <c r="C206" s="420">
        <v>-0.4</v>
      </c>
      <c r="D206" s="420"/>
      <c r="E206" s="420"/>
    </row>
    <row r="207" spans="1:5">
      <c r="A207" s="419">
        <v>43019</v>
      </c>
      <c r="B207" s="420">
        <v>1.25</v>
      </c>
      <c r="C207" s="420">
        <v>-0.4</v>
      </c>
      <c r="D207" s="420"/>
      <c r="E207" s="420"/>
    </row>
    <row r="208" spans="1:5">
      <c r="A208" s="419">
        <v>43020</v>
      </c>
      <c r="B208" s="420">
        <v>1.25</v>
      </c>
      <c r="C208" s="420">
        <v>-0.4</v>
      </c>
      <c r="D208" s="420"/>
      <c r="E208" s="420"/>
    </row>
    <row r="209" spans="1:5">
      <c r="A209" s="419">
        <v>43021</v>
      </c>
      <c r="B209" s="420">
        <v>1.25</v>
      </c>
      <c r="C209" s="420">
        <v>-0.4</v>
      </c>
      <c r="D209" s="420"/>
      <c r="E209" s="420"/>
    </row>
    <row r="210" spans="1:5">
      <c r="A210" s="419">
        <v>43024</v>
      </c>
      <c r="B210" s="420">
        <v>1.25</v>
      </c>
      <c r="C210" s="420">
        <v>-0.4</v>
      </c>
      <c r="D210" s="420"/>
      <c r="E210" s="420"/>
    </row>
    <row r="211" spans="1:5">
      <c r="A211" s="419">
        <v>43025</v>
      </c>
      <c r="B211" s="420">
        <v>1.25</v>
      </c>
      <c r="C211" s="420">
        <v>-0.4</v>
      </c>
      <c r="D211" s="420"/>
      <c r="E211" s="420"/>
    </row>
    <row r="212" spans="1:5">
      <c r="A212" s="419">
        <v>43026</v>
      </c>
      <c r="B212" s="420">
        <v>1.25</v>
      </c>
      <c r="C212" s="420">
        <v>-0.4</v>
      </c>
      <c r="D212" s="420"/>
      <c r="E212" s="420"/>
    </row>
    <row r="213" spans="1:5">
      <c r="A213" s="419">
        <v>43027</v>
      </c>
      <c r="B213" s="420">
        <v>1.25</v>
      </c>
      <c r="C213" s="420">
        <v>-0.4</v>
      </c>
      <c r="D213" s="420"/>
      <c r="E213" s="420"/>
    </row>
    <row r="214" spans="1:5">
      <c r="A214" s="419">
        <v>43028</v>
      </c>
      <c r="B214" s="420">
        <v>1.25</v>
      </c>
      <c r="C214" s="420">
        <v>-0.4</v>
      </c>
      <c r="D214" s="420"/>
      <c r="E214" s="420"/>
    </row>
    <row r="215" spans="1:5">
      <c r="A215" s="419">
        <v>43031</v>
      </c>
      <c r="B215" s="420">
        <v>1.25</v>
      </c>
      <c r="C215" s="420">
        <v>-0.4</v>
      </c>
      <c r="D215" s="420"/>
      <c r="E215" s="420"/>
    </row>
    <row r="216" spans="1:5">
      <c r="A216" s="419">
        <v>43032</v>
      </c>
      <c r="B216" s="420">
        <v>1.25</v>
      </c>
      <c r="C216" s="420">
        <v>-0.4</v>
      </c>
      <c r="D216" s="420"/>
      <c r="E216" s="420"/>
    </row>
    <row r="217" spans="1:5">
      <c r="A217" s="419">
        <v>43033</v>
      </c>
      <c r="B217" s="420">
        <v>1.25</v>
      </c>
      <c r="C217" s="420">
        <v>-0.4</v>
      </c>
      <c r="D217" s="420"/>
      <c r="E217" s="420"/>
    </row>
    <row r="218" spans="1:5">
      <c r="A218" s="419">
        <v>43034</v>
      </c>
      <c r="B218" s="420">
        <v>1.25</v>
      </c>
      <c r="C218" s="420">
        <v>-0.4</v>
      </c>
      <c r="D218" s="420"/>
      <c r="E218" s="420"/>
    </row>
    <row r="219" spans="1:5">
      <c r="A219" s="419">
        <v>43035</v>
      </c>
      <c r="B219" s="420">
        <v>1.25</v>
      </c>
      <c r="C219" s="420">
        <v>-0.4</v>
      </c>
      <c r="D219" s="420"/>
      <c r="E219" s="420"/>
    </row>
    <row r="220" spans="1:5">
      <c r="A220" s="419">
        <v>43038</v>
      </c>
      <c r="B220" s="420">
        <v>1.25</v>
      </c>
      <c r="C220" s="420">
        <v>-0.4</v>
      </c>
      <c r="D220" s="420"/>
      <c r="E220" s="420"/>
    </row>
    <row r="221" spans="1:5">
      <c r="A221" s="419">
        <v>43039</v>
      </c>
      <c r="B221" s="420">
        <v>1.25</v>
      </c>
      <c r="C221" s="420">
        <v>-0.4</v>
      </c>
      <c r="D221" s="420"/>
      <c r="E221" s="420"/>
    </row>
    <row r="222" spans="1:5">
      <c r="A222" s="419">
        <v>43040</v>
      </c>
      <c r="B222" s="420">
        <v>1.25</v>
      </c>
      <c r="C222" s="420">
        <v>-0.4</v>
      </c>
      <c r="D222" s="420"/>
      <c r="E222" s="420"/>
    </row>
    <row r="223" spans="1:5">
      <c r="A223" s="419">
        <v>43041</v>
      </c>
      <c r="B223" s="420">
        <v>1.25</v>
      </c>
      <c r="C223" s="420">
        <v>-0.4</v>
      </c>
      <c r="D223" s="420"/>
      <c r="E223" s="420"/>
    </row>
    <row r="224" spans="1:5">
      <c r="A224" s="419">
        <v>43042</v>
      </c>
      <c r="B224" s="420">
        <v>1.25</v>
      </c>
      <c r="C224" s="420">
        <v>-0.4</v>
      </c>
      <c r="D224" s="420"/>
      <c r="E224" s="420"/>
    </row>
    <row r="225" spans="1:5">
      <c r="A225" s="419">
        <v>43045</v>
      </c>
      <c r="B225" s="420">
        <v>1.25</v>
      </c>
      <c r="C225" s="420">
        <v>-0.4</v>
      </c>
      <c r="D225" s="420"/>
      <c r="E225" s="420"/>
    </row>
    <row r="226" spans="1:5">
      <c r="A226" s="419">
        <v>43046</v>
      </c>
      <c r="B226" s="420">
        <v>1.25</v>
      </c>
      <c r="C226" s="420">
        <v>-0.4</v>
      </c>
      <c r="D226" s="420"/>
      <c r="E226" s="420"/>
    </row>
    <row r="227" spans="1:5">
      <c r="A227" s="419">
        <v>43047</v>
      </c>
      <c r="B227" s="420">
        <v>1.25</v>
      </c>
      <c r="C227" s="420">
        <v>-0.4</v>
      </c>
      <c r="D227" s="420"/>
      <c r="E227" s="420"/>
    </row>
    <row r="228" spans="1:5">
      <c r="A228" s="419">
        <v>43048</v>
      </c>
      <c r="B228" s="420">
        <v>1.25</v>
      </c>
      <c r="C228" s="420">
        <v>-0.4</v>
      </c>
      <c r="D228" s="420"/>
      <c r="E228" s="420"/>
    </row>
    <row r="229" spans="1:5">
      <c r="A229" s="419">
        <v>43049</v>
      </c>
      <c r="B229" s="420">
        <v>1.25</v>
      </c>
      <c r="C229" s="420">
        <v>-0.4</v>
      </c>
      <c r="D229" s="420"/>
      <c r="E229" s="420"/>
    </row>
    <row r="230" spans="1:5">
      <c r="A230" s="419">
        <v>43052</v>
      </c>
      <c r="B230" s="420">
        <v>1.25</v>
      </c>
      <c r="C230" s="420">
        <v>-0.4</v>
      </c>
      <c r="D230" s="420"/>
      <c r="E230" s="420"/>
    </row>
    <row r="231" spans="1:5">
      <c r="A231" s="419">
        <v>43053</v>
      </c>
      <c r="B231" s="420">
        <v>1.25</v>
      </c>
      <c r="C231" s="420">
        <v>-0.4</v>
      </c>
      <c r="D231" s="420"/>
      <c r="E231" s="420"/>
    </row>
    <row r="232" spans="1:5">
      <c r="A232" s="419">
        <v>43054</v>
      </c>
      <c r="B232" s="420">
        <v>1.25</v>
      </c>
      <c r="C232" s="420">
        <v>-0.4</v>
      </c>
      <c r="D232" s="420"/>
      <c r="E232" s="420"/>
    </row>
    <row r="233" spans="1:5">
      <c r="A233" s="419">
        <v>43055</v>
      </c>
      <c r="B233" s="420">
        <v>1.25</v>
      </c>
      <c r="C233" s="420">
        <v>-0.4</v>
      </c>
      <c r="D233" s="420"/>
      <c r="E233" s="420"/>
    </row>
    <row r="234" spans="1:5">
      <c r="A234" s="419">
        <v>43056</v>
      </c>
      <c r="B234" s="420">
        <v>1.25</v>
      </c>
      <c r="C234" s="420">
        <v>-0.4</v>
      </c>
      <c r="D234" s="420"/>
      <c r="E234" s="420"/>
    </row>
    <row r="235" spans="1:5">
      <c r="A235" s="419">
        <v>43059</v>
      </c>
      <c r="B235" s="420">
        <v>1.25</v>
      </c>
      <c r="C235" s="420">
        <v>-0.4</v>
      </c>
      <c r="D235" s="420"/>
      <c r="E235" s="420"/>
    </row>
    <row r="236" spans="1:5">
      <c r="A236" s="419">
        <v>43060</v>
      </c>
      <c r="B236" s="420">
        <v>1.25</v>
      </c>
      <c r="C236" s="420">
        <v>-0.4</v>
      </c>
      <c r="D236" s="420"/>
      <c r="E236" s="420"/>
    </row>
    <row r="237" spans="1:5">
      <c r="A237" s="419">
        <v>43061</v>
      </c>
      <c r="B237" s="420">
        <v>1.25</v>
      </c>
      <c r="C237" s="420">
        <v>-0.4</v>
      </c>
      <c r="D237" s="420"/>
      <c r="E237" s="420"/>
    </row>
    <row r="238" spans="1:5">
      <c r="A238" s="419">
        <v>43062</v>
      </c>
      <c r="B238" s="420">
        <v>1.25</v>
      </c>
      <c r="C238" s="420">
        <v>-0.4</v>
      </c>
      <c r="D238" s="420"/>
      <c r="E238" s="420"/>
    </row>
    <row r="239" spans="1:5">
      <c r="A239" s="419">
        <v>43063</v>
      </c>
      <c r="B239" s="420">
        <v>1.25</v>
      </c>
      <c r="C239" s="420">
        <v>-0.4</v>
      </c>
      <c r="D239" s="420"/>
      <c r="E239" s="420"/>
    </row>
    <row r="240" spans="1:5">
      <c r="A240" s="419">
        <v>43066</v>
      </c>
      <c r="B240" s="420">
        <v>1.25</v>
      </c>
      <c r="C240" s="420">
        <v>-0.4</v>
      </c>
      <c r="D240" s="420"/>
      <c r="E240" s="420"/>
    </row>
    <row r="241" spans="1:5">
      <c r="A241" s="419">
        <v>43067</v>
      </c>
      <c r="B241" s="420">
        <v>1.25</v>
      </c>
      <c r="C241" s="420">
        <v>-0.4</v>
      </c>
      <c r="D241" s="420"/>
      <c r="E241" s="420"/>
    </row>
    <row r="242" spans="1:5">
      <c r="A242" s="419">
        <v>43068</v>
      </c>
      <c r="B242" s="420">
        <v>1.25</v>
      </c>
      <c r="C242" s="420">
        <v>-0.4</v>
      </c>
      <c r="D242" s="420"/>
      <c r="E242" s="420"/>
    </row>
    <row r="243" spans="1:5">
      <c r="A243" s="419">
        <v>43069</v>
      </c>
      <c r="B243" s="420">
        <v>1.25</v>
      </c>
      <c r="C243" s="420">
        <v>-0.4</v>
      </c>
      <c r="D243" s="420"/>
      <c r="E243" s="420"/>
    </row>
    <row r="244" spans="1:5">
      <c r="A244" s="419">
        <v>43070</v>
      </c>
      <c r="B244" s="420">
        <v>1.25</v>
      </c>
      <c r="C244" s="420">
        <v>-0.4</v>
      </c>
      <c r="D244" s="420"/>
      <c r="E244" s="420"/>
    </row>
    <row r="245" spans="1:5">
      <c r="A245" s="419">
        <v>43073</v>
      </c>
      <c r="B245" s="420">
        <v>1.25</v>
      </c>
      <c r="C245" s="420">
        <v>-0.4</v>
      </c>
      <c r="D245" s="420"/>
      <c r="E245" s="420"/>
    </row>
    <row r="246" spans="1:5">
      <c r="A246" s="419">
        <v>43074</v>
      </c>
      <c r="B246" s="420">
        <v>1.25</v>
      </c>
      <c r="C246" s="420">
        <v>-0.4</v>
      </c>
      <c r="D246" s="420"/>
      <c r="E246" s="420"/>
    </row>
    <row r="247" spans="1:5">
      <c r="A247" s="419">
        <v>43075</v>
      </c>
      <c r="B247" s="420">
        <v>1.25</v>
      </c>
      <c r="C247" s="420">
        <v>-0.4</v>
      </c>
      <c r="D247" s="420"/>
      <c r="E247" s="420"/>
    </row>
    <row r="248" spans="1:5">
      <c r="A248" s="419">
        <v>43076</v>
      </c>
      <c r="B248" s="420">
        <v>1.25</v>
      </c>
      <c r="C248" s="420">
        <v>-0.4</v>
      </c>
      <c r="D248" s="420"/>
      <c r="E248" s="420"/>
    </row>
    <row r="249" spans="1:5">
      <c r="A249" s="419">
        <v>43077</v>
      </c>
      <c r="B249" s="420">
        <v>1.25</v>
      </c>
      <c r="C249" s="420">
        <v>-0.4</v>
      </c>
      <c r="D249" s="420"/>
      <c r="E249" s="420"/>
    </row>
    <row r="250" spans="1:5">
      <c r="A250" s="419">
        <v>43080</v>
      </c>
      <c r="B250" s="420">
        <v>1.25</v>
      </c>
      <c r="C250" s="420">
        <v>-0.4</v>
      </c>
      <c r="D250" s="420"/>
      <c r="E250" s="420"/>
    </row>
    <row r="251" spans="1:5">
      <c r="A251" s="419">
        <v>43081</v>
      </c>
      <c r="B251" s="420">
        <v>1.25</v>
      </c>
      <c r="C251" s="420">
        <v>-0.4</v>
      </c>
      <c r="D251" s="420"/>
      <c r="E251" s="420"/>
    </row>
    <row r="252" spans="1:5">
      <c r="A252" s="419">
        <v>43082</v>
      </c>
      <c r="B252" s="420">
        <v>1.25</v>
      </c>
      <c r="C252" s="420">
        <v>-0.4</v>
      </c>
      <c r="D252" s="420"/>
      <c r="E252" s="420"/>
    </row>
    <row r="253" spans="1:5">
      <c r="A253" s="419">
        <v>43083</v>
      </c>
      <c r="B253" s="420">
        <v>1.5</v>
      </c>
      <c r="C253" s="420">
        <v>-0.4</v>
      </c>
      <c r="D253" s="420"/>
      <c r="E253" s="420"/>
    </row>
    <row r="254" spans="1:5">
      <c r="A254" s="419">
        <v>43084</v>
      </c>
      <c r="B254" s="420">
        <v>1.5</v>
      </c>
      <c r="C254" s="420">
        <v>-0.4</v>
      </c>
      <c r="D254" s="420"/>
      <c r="E254" s="420"/>
    </row>
    <row r="255" spans="1:5">
      <c r="A255" s="419">
        <v>43087</v>
      </c>
      <c r="B255" s="420">
        <v>1.5</v>
      </c>
      <c r="C255" s="420">
        <v>-0.4</v>
      </c>
      <c r="D255" s="420"/>
      <c r="E255" s="420"/>
    </row>
    <row r="256" spans="1:5">
      <c r="A256" s="419">
        <v>43088</v>
      </c>
      <c r="B256" s="420">
        <v>1.5</v>
      </c>
      <c r="C256" s="420">
        <v>-0.4</v>
      </c>
      <c r="D256" s="420"/>
      <c r="E256" s="420"/>
    </row>
    <row r="257" spans="1:5">
      <c r="A257" s="419">
        <v>43089</v>
      </c>
      <c r="B257" s="420">
        <v>1.5</v>
      </c>
      <c r="C257" s="420">
        <v>-0.4</v>
      </c>
      <c r="D257" s="420"/>
      <c r="E257" s="420"/>
    </row>
    <row r="258" spans="1:5">
      <c r="A258" s="419">
        <v>43090</v>
      </c>
      <c r="B258" s="420">
        <v>1.5</v>
      </c>
      <c r="C258" s="420">
        <v>-0.4</v>
      </c>
      <c r="D258" s="420"/>
      <c r="E258" s="420"/>
    </row>
    <row r="259" spans="1:5">
      <c r="A259" s="419">
        <v>43091</v>
      </c>
      <c r="B259" s="420">
        <v>1.5</v>
      </c>
      <c r="C259" s="420">
        <v>-0.4</v>
      </c>
      <c r="D259" s="420"/>
      <c r="E259" s="420"/>
    </row>
    <row r="260" spans="1:5">
      <c r="A260" s="419">
        <v>43094</v>
      </c>
      <c r="B260" s="420">
        <v>1.5</v>
      </c>
      <c r="C260" s="420">
        <v>-0.4</v>
      </c>
      <c r="D260" s="420"/>
      <c r="E260" s="420"/>
    </row>
    <row r="261" spans="1:5">
      <c r="A261" s="419">
        <v>43095</v>
      </c>
      <c r="B261" s="420">
        <v>1.5</v>
      </c>
      <c r="C261" s="420">
        <v>-0.4</v>
      </c>
      <c r="D261" s="420"/>
      <c r="E261" s="420"/>
    </row>
    <row r="262" spans="1:5">
      <c r="A262" s="419">
        <v>43096</v>
      </c>
      <c r="B262" s="420">
        <v>1.5</v>
      </c>
      <c r="C262" s="420">
        <v>-0.4</v>
      </c>
      <c r="D262" s="420"/>
      <c r="E262" s="420"/>
    </row>
    <row r="263" spans="1:5">
      <c r="A263" s="419">
        <v>43097</v>
      </c>
      <c r="B263" s="420">
        <v>1.5</v>
      </c>
      <c r="C263" s="420">
        <v>-0.4</v>
      </c>
      <c r="D263" s="420"/>
      <c r="E263" s="420"/>
    </row>
    <row r="264" spans="1:5">
      <c r="A264" s="419">
        <v>43098</v>
      </c>
      <c r="B264" s="420">
        <v>1.5</v>
      </c>
      <c r="C264" s="420">
        <v>-0.4</v>
      </c>
      <c r="D264" s="420"/>
      <c r="E264" s="420"/>
    </row>
    <row r="265" spans="1:5">
      <c r="A265" s="419">
        <v>43101</v>
      </c>
      <c r="B265" s="420">
        <v>1.5</v>
      </c>
      <c r="C265" s="420">
        <v>-0.4</v>
      </c>
      <c r="D265" s="420"/>
      <c r="E265" s="420"/>
    </row>
    <row r="266" spans="1:5">
      <c r="A266" s="419">
        <v>43102</v>
      </c>
      <c r="B266" s="420">
        <v>1.5</v>
      </c>
      <c r="C266" s="420">
        <v>-0.4</v>
      </c>
      <c r="D266" s="420"/>
      <c r="E266" s="420"/>
    </row>
    <row r="267" spans="1:5">
      <c r="A267" s="419">
        <v>43103</v>
      </c>
      <c r="B267" s="420">
        <v>1.5</v>
      </c>
      <c r="C267" s="420">
        <v>-0.4</v>
      </c>
      <c r="D267" s="420"/>
      <c r="E267" s="420"/>
    </row>
    <row r="268" spans="1:5">
      <c r="A268" s="419">
        <v>43104</v>
      </c>
      <c r="B268" s="420">
        <v>1.5</v>
      </c>
      <c r="C268" s="420">
        <v>-0.4</v>
      </c>
      <c r="D268" s="420"/>
      <c r="E268" s="420"/>
    </row>
    <row r="269" spans="1:5">
      <c r="A269" s="419">
        <v>43105</v>
      </c>
      <c r="B269" s="420">
        <v>1.5</v>
      </c>
      <c r="C269" s="420">
        <v>-0.4</v>
      </c>
      <c r="D269" s="420"/>
      <c r="E269" s="420"/>
    </row>
    <row r="270" spans="1:5">
      <c r="A270" s="419">
        <v>43108</v>
      </c>
      <c r="B270" s="420">
        <v>1.5</v>
      </c>
      <c r="C270" s="420">
        <v>-0.4</v>
      </c>
      <c r="D270" s="420"/>
      <c r="E270" s="420"/>
    </row>
    <row r="271" spans="1:5">
      <c r="A271" s="419">
        <v>43109</v>
      </c>
      <c r="B271" s="420">
        <v>1.5</v>
      </c>
      <c r="C271" s="420">
        <v>-0.4</v>
      </c>
      <c r="D271" s="420"/>
      <c r="E271" s="420"/>
    </row>
    <row r="272" spans="1:5">
      <c r="A272" s="419">
        <v>43110</v>
      </c>
      <c r="B272" s="420">
        <v>1.5</v>
      </c>
      <c r="C272" s="420">
        <v>-0.4</v>
      </c>
      <c r="D272" s="420"/>
      <c r="E272" s="420"/>
    </row>
    <row r="273" spans="1:5">
      <c r="A273" s="419">
        <v>43111</v>
      </c>
      <c r="B273" s="420">
        <v>1.5</v>
      </c>
      <c r="C273" s="420">
        <v>-0.4</v>
      </c>
      <c r="D273" s="420"/>
      <c r="E273" s="420"/>
    </row>
    <row r="274" spans="1:5">
      <c r="A274" s="419">
        <v>43112</v>
      </c>
      <c r="B274" s="420">
        <v>1.5</v>
      </c>
      <c r="C274" s="420">
        <v>-0.4</v>
      </c>
      <c r="D274" s="420"/>
      <c r="E274" s="420"/>
    </row>
    <row r="275" spans="1:5">
      <c r="A275" s="419">
        <v>43115</v>
      </c>
      <c r="B275" s="420">
        <v>1.5</v>
      </c>
      <c r="C275" s="420">
        <v>-0.4</v>
      </c>
      <c r="D275" s="420"/>
      <c r="E275" s="420"/>
    </row>
    <row r="276" spans="1:5">
      <c r="A276" s="419">
        <v>43116</v>
      </c>
      <c r="B276" s="420">
        <v>1.5</v>
      </c>
      <c r="C276" s="420">
        <v>-0.4</v>
      </c>
      <c r="D276" s="420"/>
      <c r="E276" s="420"/>
    </row>
    <row r="277" spans="1:5">
      <c r="A277" s="419">
        <v>43117</v>
      </c>
      <c r="B277" s="420">
        <v>1.5</v>
      </c>
      <c r="C277" s="420">
        <v>-0.4</v>
      </c>
      <c r="D277" s="420"/>
      <c r="E277" s="420"/>
    </row>
    <row r="278" spans="1:5">
      <c r="A278" s="419">
        <v>43118</v>
      </c>
      <c r="B278" s="420">
        <v>1.5</v>
      </c>
      <c r="C278" s="420">
        <v>-0.4</v>
      </c>
      <c r="D278" s="420"/>
      <c r="E278" s="420"/>
    </row>
    <row r="279" spans="1:5">
      <c r="A279" s="419">
        <v>43119</v>
      </c>
      <c r="B279" s="420">
        <v>1.5</v>
      </c>
      <c r="C279" s="420">
        <v>-0.4</v>
      </c>
      <c r="D279" s="420"/>
      <c r="E279" s="420"/>
    </row>
    <row r="280" spans="1:5">
      <c r="A280" s="419">
        <v>43122</v>
      </c>
      <c r="B280" s="420">
        <v>1.5</v>
      </c>
      <c r="C280" s="420">
        <v>-0.4</v>
      </c>
      <c r="D280" s="420"/>
      <c r="E280" s="420"/>
    </row>
    <row r="281" spans="1:5">
      <c r="A281" s="419">
        <v>43123</v>
      </c>
      <c r="B281" s="420">
        <v>1.5</v>
      </c>
      <c r="C281" s="420">
        <v>-0.4</v>
      </c>
      <c r="D281" s="420"/>
      <c r="E281" s="420"/>
    </row>
    <row r="282" spans="1:5">
      <c r="A282" s="419">
        <v>43124</v>
      </c>
      <c r="B282" s="420">
        <v>1.5</v>
      </c>
      <c r="C282" s="420">
        <v>-0.4</v>
      </c>
      <c r="D282" s="420"/>
      <c r="E282" s="420"/>
    </row>
    <row r="283" spans="1:5">
      <c r="A283" s="419">
        <v>43125</v>
      </c>
      <c r="B283" s="420">
        <v>1.5</v>
      </c>
      <c r="C283" s="420">
        <v>-0.4</v>
      </c>
      <c r="D283" s="420"/>
      <c r="E283" s="420"/>
    </row>
    <row r="284" spans="1:5">
      <c r="A284" s="419">
        <v>43126</v>
      </c>
      <c r="B284" s="420">
        <v>1.5</v>
      </c>
      <c r="C284" s="420">
        <v>-0.4</v>
      </c>
      <c r="D284" s="420"/>
      <c r="E284" s="420"/>
    </row>
    <row r="285" spans="1:5">
      <c r="A285" s="419">
        <v>43129</v>
      </c>
      <c r="B285" s="420">
        <v>1.5</v>
      </c>
      <c r="C285" s="420">
        <v>-0.4</v>
      </c>
      <c r="D285" s="420"/>
      <c r="E285" s="420"/>
    </row>
    <row r="286" spans="1:5">
      <c r="A286" s="419">
        <v>43130</v>
      </c>
      <c r="B286" s="420">
        <v>1.5</v>
      </c>
      <c r="C286" s="420">
        <v>-0.4</v>
      </c>
      <c r="D286" s="420"/>
      <c r="E286" s="420"/>
    </row>
    <row r="287" spans="1:5">
      <c r="A287" s="419">
        <v>43131</v>
      </c>
      <c r="B287" s="420">
        <v>1.5</v>
      </c>
      <c r="C287" s="420">
        <v>-0.4</v>
      </c>
      <c r="D287" s="420"/>
      <c r="E287" s="420"/>
    </row>
    <row r="288" spans="1:5">
      <c r="A288" s="419">
        <v>43132</v>
      </c>
      <c r="B288" s="420">
        <v>1.5</v>
      </c>
      <c r="C288" s="420">
        <v>-0.4</v>
      </c>
      <c r="D288" s="420"/>
      <c r="E288" s="420"/>
    </row>
    <row r="289" spans="1:5">
      <c r="A289" s="419">
        <v>43133</v>
      </c>
      <c r="B289" s="420">
        <v>1.5</v>
      </c>
      <c r="C289" s="420">
        <v>-0.4</v>
      </c>
      <c r="D289" s="420"/>
      <c r="E289" s="420"/>
    </row>
    <row r="290" spans="1:5">
      <c r="A290" s="419">
        <v>43136</v>
      </c>
      <c r="B290" s="420">
        <v>1.5</v>
      </c>
      <c r="C290" s="420">
        <v>-0.4</v>
      </c>
      <c r="D290" s="420"/>
      <c r="E290" s="420"/>
    </row>
    <row r="291" spans="1:5">
      <c r="A291" s="419">
        <v>43137</v>
      </c>
      <c r="B291" s="420">
        <v>1.5</v>
      </c>
      <c r="C291" s="420">
        <v>-0.4</v>
      </c>
      <c r="D291" s="420"/>
      <c r="E291" s="420"/>
    </row>
    <row r="292" spans="1:5">
      <c r="A292" s="419">
        <v>43138</v>
      </c>
      <c r="B292" s="420">
        <v>1.5</v>
      </c>
      <c r="C292" s="420">
        <v>-0.4</v>
      </c>
      <c r="D292" s="420"/>
      <c r="E292" s="420"/>
    </row>
    <row r="293" spans="1:5">
      <c r="A293" s="419">
        <v>43139</v>
      </c>
      <c r="B293" s="420">
        <v>1.5</v>
      </c>
      <c r="C293" s="420">
        <v>-0.4</v>
      </c>
      <c r="D293" s="420"/>
      <c r="E293" s="420"/>
    </row>
    <row r="294" spans="1:5">
      <c r="A294" s="419">
        <v>43140</v>
      </c>
      <c r="B294" s="420">
        <v>1.5</v>
      </c>
      <c r="C294" s="420">
        <v>-0.4</v>
      </c>
      <c r="D294" s="420"/>
      <c r="E294" s="420"/>
    </row>
    <row r="295" spans="1:5">
      <c r="A295" s="419">
        <v>43143</v>
      </c>
      <c r="B295" s="420">
        <v>1.5</v>
      </c>
      <c r="C295" s="420">
        <v>-0.4</v>
      </c>
      <c r="D295" s="420"/>
      <c r="E295" s="420"/>
    </row>
    <row r="296" spans="1:5">
      <c r="A296" s="419">
        <v>43144</v>
      </c>
      <c r="B296" s="420">
        <v>1.5</v>
      </c>
      <c r="C296" s="420">
        <v>-0.4</v>
      </c>
      <c r="D296" s="420"/>
      <c r="E296" s="420"/>
    </row>
    <row r="297" spans="1:5">
      <c r="A297" s="419">
        <v>43145</v>
      </c>
      <c r="B297" s="420">
        <v>1.5</v>
      </c>
      <c r="C297" s="420">
        <v>-0.4</v>
      </c>
      <c r="D297" s="420"/>
      <c r="E297" s="420"/>
    </row>
    <row r="298" spans="1:5">
      <c r="A298" s="419">
        <v>43146</v>
      </c>
      <c r="B298" s="420">
        <v>1.5</v>
      </c>
      <c r="C298" s="420">
        <v>-0.4</v>
      </c>
      <c r="D298" s="420"/>
      <c r="E298" s="420"/>
    </row>
    <row r="299" spans="1:5">
      <c r="A299" s="419">
        <v>43147</v>
      </c>
      <c r="B299" s="420">
        <v>1.5</v>
      </c>
      <c r="C299" s="420">
        <v>-0.4</v>
      </c>
      <c r="D299" s="420"/>
      <c r="E299" s="420"/>
    </row>
    <row r="300" spans="1:5">
      <c r="A300" s="419">
        <v>43150</v>
      </c>
      <c r="B300" s="420">
        <v>1.5</v>
      </c>
      <c r="C300" s="420">
        <v>-0.4</v>
      </c>
      <c r="D300" s="420"/>
      <c r="E300" s="420"/>
    </row>
    <row r="301" spans="1:5">
      <c r="A301" s="419">
        <v>43151</v>
      </c>
      <c r="B301" s="420">
        <v>1.5</v>
      </c>
      <c r="C301" s="420">
        <v>-0.4</v>
      </c>
      <c r="D301" s="420"/>
      <c r="E301" s="420"/>
    </row>
    <row r="302" spans="1:5">
      <c r="A302" s="419">
        <v>43152</v>
      </c>
      <c r="B302" s="420">
        <v>1.5</v>
      </c>
      <c r="C302" s="420">
        <v>-0.4</v>
      </c>
      <c r="D302" s="420"/>
      <c r="E302" s="420"/>
    </row>
    <row r="303" spans="1:5">
      <c r="A303" s="419">
        <v>43153</v>
      </c>
      <c r="B303" s="420">
        <v>1.5</v>
      </c>
      <c r="C303" s="420">
        <v>-0.4</v>
      </c>
      <c r="D303" s="420"/>
      <c r="E303" s="420"/>
    </row>
    <row r="304" spans="1:5">
      <c r="A304" s="419">
        <v>43154</v>
      </c>
      <c r="B304" s="420">
        <v>1.5</v>
      </c>
      <c r="C304" s="420">
        <v>-0.4</v>
      </c>
      <c r="D304" s="420"/>
      <c r="E304" s="420"/>
    </row>
    <row r="305" spans="1:5">
      <c r="A305" s="419">
        <v>43157</v>
      </c>
      <c r="B305" s="420">
        <v>1.5</v>
      </c>
      <c r="C305" s="420">
        <v>-0.4</v>
      </c>
      <c r="D305" s="420"/>
      <c r="E305" s="420"/>
    </row>
    <row r="306" spans="1:5">
      <c r="A306" s="419">
        <v>43158</v>
      </c>
      <c r="B306" s="420">
        <v>1.5</v>
      </c>
      <c r="C306" s="420">
        <v>-0.4</v>
      </c>
      <c r="D306" s="420"/>
      <c r="E306" s="420"/>
    </row>
    <row r="307" spans="1:5">
      <c r="A307" s="419">
        <v>43159</v>
      </c>
      <c r="B307" s="420">
        <v>1.5</v>
      </c>
      <c r="C307" s="420">
        <v>-0.4</v>
      </c>
      <c r="D307" s="420"/>
      <c r="E307" s="420"/>
    </row>
    <row r="308" spans="1:5">
      <c r="A308" s="419">
        <v>43160</v>
      </c>
      <c r="B308" s="420">
        <v>1.5</v>
      </c>
      <c r="C308" s="420">
        <v>-0.4</v>
      </c>
      <c r="D308" s="420"/>
      <c r="E308" s="420"/>
    </row>
    <row r="309" spans="1:5">
      <c r="A309" s="419">
        <v>43161</v>
      </c>
      <c r="B309" s="420">
        <v>1.5</v>
      </c>
      <c r="C309" s="420">
        <v>-0.4</v>
      </c>
      <c r="D309" s="420"/>
      <c r="E309" s="420"/>
    </row>
    <row r="310" spans="1:5">
      <c r="A310" s="419">
        <v>43164</v>
      </c>
      <c r="B310" s="420">
        <v>1.5</v>
      </c>
      <c r="C310" s="420">
        <v>-0.4</v>
      </c>
      <c r="D310" s="420"/>
      <c r="E310" s="420"/>
    </row>
    <row r="311" spans="1:5">
      <c r="A311" s="419">
        <v>43165</v>
      </c>
      <c r="B311" s="420">
        <v>1.5</v>
      </c>
      <c r="C311" s="420">
        <v>-0.4</v>
      </c>
      <c r="D311" s="420"/>
      <c r="E311" s="420"/>
    </row>
    <row r="312" spans="1:5">
      <c r="A312" s="419">
        <v>43166</v>
      </c>
      <c r="B312" s="420">
        <v>1.5</v>
      </c>
      <c r="C312" s="420">
        <v>-0.4</v>
      </c>
      <c r="D312" s="420"/>
      <c r="E312" s="420"/>
    </row>
    <row r="313" spans="1:5">
      <c r="A313" s="419">
        <v>43167</v>
      </c>
      <c r="B313" s="420">
        <v>1.5</v>
      </c>
      <c r="C313" s="420">
        <v>-0.4</v>
      </c>
      <c r="D313" s="420"/>
      <c r="E313" s="420"/>
    </row>
    <row r="314" spans="1:5">
      <c r="A314" s="419">
        <v>43168</v>
      </c>
      <c r="B314" s="420">
        <v>1.5</v>
      </c>
      <c r="C314" s="420">
        <v>-0.4</v>
      </c>
      <c r="D314" s="420"/>
      <c r="E314" s="420"/>
    </row>
    <row r="315" spans="1:5">
      <c r="A315" s="419">
        <v>43171</v>
      </c>
      <c r="B315" s="420">
        <v>1.5</v>
      </c>
      <c r="C315" s="420">
        <v>-0.4</v>
      </c>
      <c r="D315" s="420"/>
      <c r="E315" s="420"/>
    </row>
    <row r="316" spans="1:5">
      <c r="A316" s="419">
        <v>43172</v>
      </c>
      <c r="B316" s="420">
        <v>1.5</v>
      </c>
      <c r="C316" s="420">
        <v>-0.4</v>
      </c>
      <c r="D316" s="420"/>
      <c r="E316" s="420"/>
    </row>
    <row r="317" spans="1:5">
      <c r="A317" s="419">
        <v>43173</v>
      </c>
      <c r="B317" s="420">
        <v>1.5</v>
      </c>
      <c r="C317" s="420">
        <v>-0.4</v>
      </c>
      <c r="D317" s="420"/>
      <c r="E317" s="420"/>
    </row>
    <row r="318" spans="1:5">
      <c r="A318" s="419">
        <v>43174</v>
      </c>
      <c r="B318" s="420">
        <v>1.5</v>
      </c>
      <c r="C318" s="420">
        <v>-0.4</v>
      </c>
      <c r="D318" s="420"/>
      <c r="E318" s="420"/>
    </row>
    <row r="319" spans="1:5">
      <c r="A319" s="419">
        <v>43175</v>
      </c>
      <c r="B319" s="420">
        <v>1.5</v>
      </c>
      <c r="C319" s="420">
        <v>-0.4</v>
      </c>
      <c r="D319" s="420"/>
      <c r="E319" s="420"/>
    </row>
    <row r="320" spans="1:5">
      <c r="A320" s="419">
        <v>43178</v>
      </c>
      <c r="B320" s="420">
        <v>1.5</v>
      </c>
      <c r="C320" s="420">
        <v>-0.4</v>
      </c>
      <c r="D320" s="420"/>
      <c r="E320" s="420"/>
    </row>
    <row r="321" spans="1:5">
      <c r="A321" s="419">
        <v>43179</v>
      </c>
      <c r="B321" s="420">
        <v>1.5</v>
      </c>
      <c r="C321" s="420">
        <v>-0.4</v>
      </c>
      <c r="D321" s="420"/>
      <c r="E321" s="420"/>
    </row>
    <row r="322" spans="1:5">
      <c r="A322" s="419">
        <v>43180</v>
      </c>
      <c r="B322" s="420">
        <v>1.75</v>
      </c>
      <c r="C322" s="420">
        <v>-0.4</v>
      </c>
      <c r="D322" s="420"/>
      <c r="E322" s="420"/>
    </row>
    <row r="323" spans="1:5">
      <c r="A323" s="419">
        <v>43181</v>
      </c>
      <c r="B323" s="420">
        <v>1.75</v>
      </c>
      <c r="C323" s="420">
        <v>-0.4</v>
      </c>
      <c r="D323" s="420"/>
      <c r="E323" s="420"/>
    </row>
    <row r="324" spans="1:5">
      <c r="A324" s="419">
        <v>43182</v>
      </c>
      <c r="B324" s="420">
        <v>1.75</v>
      </c>
      <c r="C324" s="420">
        <v>-0.4</v>
      </c>
      <c r="D324" s="420"/>
      <c r="E324" s="420"/>
    </row>
    <row r="325" spans="1:5">
      <c r="A325" s="419">
        <v>43185</v>
      </c>
      <c r="B325" s="420">
        <v>1.75</v>
      </c>
      <c r="C325" s="420">
        <v>-0.4</v>
      </c>
      <c r="D325" s="420"/>
      <c r="E325" s="420"/>
    </row>
    <row r="326" spans="1:5">
      <c r="A326" s="419">
        <v>43186</v>
      </c>
      <c r="B326" s="420">
        <v>1.75</v>
      </c>
      <c r="C326" s="420">
        <v>-0.4</v>
      </c>
      <c r="D326" s="420"/>
      <c r="E326" s="420"/>
    </row>
    <row r="327" spans="1:5">
      <c r="A327" s="419">
        <v>43187</v>
      </c>
      <c r="B327" s="420">
        <v>1.75</v>
      </c>
      <c r="C327" s="420">
        <v>-0.4</v>
      </c>
      <c r="D327" s="420"/>
      <c r="E327" s="420"/>
    </row>
    <row r="328" spans="1:5">
      <c r="A328" s="419">
        <v>43188</v>
      </c>
      <c r="B328" s="420">
        <v>1.75</v>
      </c>
      <c r="C328" s="420">
        <v>-0.4</v>
      </c>
      <c r="D328" s="420"/>
      <c r="E328" s="420"/>
    </row>
    <row r="329" spans="1:5">
      <c r="A329" s="419">
        <v>43189</v>
      </c>
      <c r="B329" s="420">
        <v>1.75</v>
      </c>
      <c r="C329" s="420">
        <v>-0.4</v>
      </c>
      <c r="D329" s="420"/>
      <c r="E329" s="420"/>
    </row>
    <row r="330" spans="1:5">
      <c r="A330" s="419">
        <v>43192</v>
      </c>
      <c r="B330" s="420">
        <v>1.75</v>
      </c>
      <c r="C330" s="420">
        <v>-0.4</v>
      </c>
      <c r="D330" s="420"/>
      <c r="E330" s="420"/>
    </row>
    <row r="331" spans="1:5">
      <c r="A331" s="419">
        <v>43193</v>
      </c>
      <c r="B331" s="420">
        <v>1.75</v>
      </c>
      <c r="C331" s="420">
        <v>-0.4</v>
      </c>
      <c r="D331" s="420"/>
      <c r="E331" s="420"/>
    </row>
    <row r="332" spans="1:5">
      <c r="A332" s="419">
        <v>43194</v>
      </c>
      <c r="B332" s="420">
        <v>1.75</v>
      </c>
      <c r="C332" s="420">
        <v>-0.4</v>
      </c>
      <c r="D332" s="420"/>
      <c r="E332" s="420"/>
    </row>
    <row r="333" spans="1:5">
      <c r="A333" s="419">
        <v>43195</v>
      </c>
      <c r="B333" s="420">
        <v>1.75</v>
      </c>
      <c r="C333" s="420">
        <v>-0.4</v>
      </c>
      <c r="D333" s="420"/>
      <c r="E333" s="420"/>
    </row>
    <row r="334" spans="1:5">
      <c r="A334" s="419">
        <v>43196</v>
      </c>
      <c r="B334" s="420">
        <v>1.75</v>
      </c>
      <c r="C334" s="420">
        <v>-0.4</v>
      </c>
      <c r="D334" s="420"/>
      <c r="E334" s="420"/>
    </row>
    <row r="335" spans="1:5">
      <c r="A335" s="419">
        <v>43197</v>
      </c>
      <c r="B335" s="420">
        <v>1.75</v>
      </c>
      <c r="C335" s="420">
        <v>-0.4</v>
      </c>
      <c r="D335" s="420"/>
      <c r="E335" s="420"/>
    </row>
    <row r="336" spans="1:5">
      <c r="A336" s="419">
        <v>43198</v>
      </c>
      <c r="B336" s="420">
        <v>1.75</v>
      </c>
      <c r="C336" s="420">
        <v>-0.4</v>
      </c>
      <c r="D336" s="420"/>
      <c r="E336" s="420"/>
    </row>
    <row r="337" spans="1:5">
      <c r="A337" s="419">
        <v>43199</v>
      </c>
      <c r="B337" s="420">
        <v>1.75</v>
      </c>
      <c r="C337" s="420">
        <v>-0.4</v>
      </c>
      <c r="D337" s="420"/>
      <c r="E337" s="420"/>
    </row>
    <row r="338" spans="1:5">
      <c r="A338" s="419">
        <v>43200</v>
      </c>
      <c r="B338" s="420">
        <v>1.75</v>
      </c>
      <c r="C338" s="420">
        <v>-0.4</v>
      </c>
      <c r="D338" s="420"/>
      <c r="E338" s="420"/>
    </row>
    <row r="339" spans="1:5">
      <c r="A339" s="419">
        <v>43201</v>
      </c>
      <c r="B339" s="420">
        <v>1.75</v>
      </c>
      <c r="C339" s="420">
        <v>-0.4</v>
      </c>
      <c r="D339" s="420"/>
      <c r="E339" s="420"/>
    </row>
    <row r="340" spans="1:5">
      <c r="A340" s="419">
        <v>43202</v>
      </c>
      <c r="B340" s="420">
        <v>1.75</v>
      </c>
      <c r="C340" s="420">
        <v>-0.4</v>
      </c>
      <c r="D340" s="420"/>
      <c r="E340" s="420"/>
    </row>
    <row r="341" spans="1:5">
      <c r="A341" s="419">
        <v>43203</v>
      </c>
      <c r="B341" s="420">
        <v>1.75</v>
      </c>
      <c r="C341" s="420">
        <v>-0.4</v>
      </c>
      <c r="D341" s="420"/>
      <c r="E341" s="420"/>
    </row>
    <row r="342" spans="1:5">
      <c r="A342" s="419">
        <v>43204</v>
      </c>
      <c r="B342" s="420">
        <v>1.75</v>
      </c>
      <c r="C342" s="420">
        <v>-0.4</v>
      </c>
      <c r="D342" s="420"/>
      <c r="E342" s="420"/>
    </row>
    <row r="343" spans="1:5">
      <c r="A343" s="419">
        <v>43205</v>
      </c>
      <c r="B343" s="420">
        <v>1.75</v>
      </c>
      <c r="C343" s="420">
        <v>-0.4</v>
      </c>
      <c r="D343" s="420"/>
      <c r="E343" s="420"/>
    </row>
    <row r="344" spans="1:5">
      <c r="A344" s="419">
        <v>43206</v>
      </c>
      <c r="B344" s="420">
        <v>1.75</v>
      </c>
      <c r="C344" s="420">
        <v>-0.4</v>
      </c>
      <c r="D344" s="420"/>
      <c r="E344" s="420"/>
    </row>
    <row r="345" spans="1:5">
      <c r="A345" s="419">
        <v>43207</v>
      </c>
      <c r="B345" s="420">
        <v>1.75</v>
      </c>
      <c r="C345" s="420">
        <v>-0.4</v>
      </c>
      <c r="D345" s="420"/>
      <c r="E345" s="420"/>
    </row>
    <row r="346" spans="1:5">
      <c r="A346" s="419">
        <v>43208</v>
      </c>
      <c r="B346" s="420">
        <v>1.75</v>
      </c>
      <c r="C346" s="420">
        <v>-0.4</v>
      </c>
      <c r="D346" s="420"/>
      <c r="E346" s="420"/>
    </row>
    <row r="347" spans="1:5">
      <c r="A347" s="419">
        <v>43209</v>
      </c>
      <c r="B347" s="420">
        <v>1.75</v>
      </c>
      <c r="C347" s="420">
        <v>-0.4</v>
      </c>
      <c r="D347" s="420"/>
      <c r="E347" s="420"/>
    </row>
    <row r="348" spans="1:5">
      <c r="A348" s="419">
        <v>43210</v>
      </c>
      <c r="B348" s="420">
        <v>1.75</v>
      </c>
      <c r="C348" s="420">
        <v>-0.4</v>
      </c>
      <c r="D348" s="420"/>
      <c r="E348" s="420"/>
    </row>
    <row r="349" spans="1:5">
      <c r="A349" s="419">
        <v>43211</v>
      </c>
      <c r="B349" s="420">
        <v>1.75</v>
      </c>
      <c r="C349" s="420">
        <v>-0.4</v>
      </c>
      <c r="D349" s="420"/>
      <c r="E349" s="420"/>
    </row>
    <row r="350" spans="1:5">
      <c r="A350" s="419">
        <v>43212</v>
      </c>
      <c r="B350" s="420">
        <v>1.75</v>
      </c>
      <c r="C350" s="420">
        <v>-0.4</v>
      </c>
      <c r="D350" s="420"/>
      <c r="E350" s="420"/>
    </row>
    <row r="351" spans="1:5">
      <c r="A351" s="419">
        <v>43213</v>
      </c>
      <c r="B351" s="420">
        <v>1.75</v>
      </c>
      <c r="C351" s="420">
        <v>-0.4</v>
      </c>
      <c r="D351" s="420"/>
      <c r="E351" s="420"/>
    </row>
    <row r="352" spans="1:5">
      <c r="A352" s="419">
        <v>43214</v>
      </c>
      <c r="B352" s="420">
        <v>1.75</v>
      </c>
      <c r="C352" s="420">
        <v>-0.4</v>
      </c>
      <c r="D352" s="420"/>
      <c r="E352" s="420"/>
    </row>
    <row r="353" spans="1:5">
      <c r="A353" s="419">
        <v>43215</v>
      </c>
      <c r="B353" s="420">
        <v>1.75</v>
      </c>
      <c r="C353" s="420">
        <v>-0.4</v>
      </c>
      <c r="D353" s="420"/>
      <c r="E353" s="420"/>
    </row>
    <row r="354" spans="1:5">
      <c r="A354" s="419">
        <v>43216</v>
      </c>
      <c r="B354" s="420">
        <v>1.75</v>
      </c>
      <c r="C354" s="420">
        <v>-0.4</v>
      </c>
      <c r="D354" s="420"/>
      <c r="E354" s="420"/>
    </row>
    <row r="355" spans="1:5">
      <c r="A355" s="419">
        <v>43217</v>
      </c>
      <c r="B355" s="420">
        <v>1.75</v>
      </c>
      <c r="C355" s="420">
        <v>-0.4</v>
      </c>
      <c r="D355" s="420"/>
      <c r="E355" s="420"/>
    </row>
    <row r="356" spans="1:5">
      <c r="A356" s="419">
        <v>43218</v>
      </c>
      <c r="B356" s="420">
        <v>1.75</v>
      </c>
      <c r="C356" s="420">
        <v>-0.4</v>
      </c>
      <c r="D356" s="420"/>
      <c r="E356" s="420"/>
    </row>
    <row r="357" spans="1:5">
      <c r="A357" s="419">
        <v>43219</v>
      </c>
      <c r="B357" s="420">
        <v>1.75</v>
      </c>
      <c r="C357" s="420">
        <v>-0.4</v>
      </c>
      <c r="D357" s="420"/>
      <c r="E357" s="420"/>
    </row>
    <row r="358" spans="1:5">
      <c r="A358" s="419">
        <v>43220</v>
      </c>
      <c r="B358" s="420">
        <v>1.75</v>
      </c>
      <c r="C358" s="420">
        <v>-0.4</v>
      </c>
      <c r="D358" s="420"/>
      <c r="E358" s="420"/>
    </row>
    <row r="359" spans="1:5">
      <c r="A359" s="419">
        <v>43221</v>
      </c>
      <c r="B359" s="420">
        <v>1.75</v>
      </c>
      <c r="C359" s="420">
        <v>-0.4</v>
      </c>
      <c r="D359" s="420"/>
      <c r="E359" s="420"/>
    </row>
    <row r="360" spans="1:5">
      <c r="A360" s="419">
        <v>43222</v>
      </c>
      <c r="B360" s="420">
        <v>1.75</v>
      </c>
      <c r="C360" s="420">
        <v>-0.4</v>
      </c>
      <c r="D360" s="420"/>
      <c r="E360" s="420"/>
    </row>
    <row r="361" spans="1:5">
      <c r="A361" s="419">
        <v>43223</v>
      </c>
      <c r="B361" s="420">
        <v>1.75</v>
      </c>
      <c r="C361" s="420">
        <v>-0.4</v>
      </c>
      <c r="D361" s="420"/>
      <c r="E361" s="420"/>
    </row>
    <row r="362" spans="1:5">
      <c r="A362" s="419">
        <v>43224</v>
      </c>
      <c r="B362" s="420">
        <v>1.75</v>
      </c>
      <c r="C362" s="420">
        <v>-0.4</v>
      </c>
      <c r="D362" s="420"/>
      <c r="E362" s="420"/>
    </row>
    <row r="363" spans="1:5">
      <c r="A363" s="419">
        <v>43225</v>
      </c>
      <c r="B363" s="420">
        <v>1.75</v>
      </c>
      <c r="C363" s="420">
        <v>-0.4</v>
      </c>
      <c r="D363" s="420"/>
      <c r="E363" s="420"/>
    </row>
    <row r="364" spans="1:5">
      <c r="A364" s="419">
        <v>43226</v>
      </c>
      <c r="B364" s="420">
        <v>1.75</v>
      </c>
      <c r="C364" s="420">
        <v>-0.4</v>
      </c>
      <c r="D364" s="420"/>
      <c r="E364" s="420"/>
    </row>
    <row r="365" spans="1:5">
      <c r="A365" s="419">
        <v>43227</v>
      </c>
      <c r="B365" s="420">
        <v>1.75</v>
      </c>
      <c r="C365" s="420">
        <v>-0.4</v>
      </c>
      <c r="D365" s="420"/>
      <c r="E365" s="420"/>
    </row>
    <row r="366" spans="1:5">
      <c r="A366" s="419">
        <v>43228</v>
      </c>
      <c r="B366" s="420">
        <v>1.75</v>
      </c>
      <c r="C366" s="420">
        <v>-0.4</v>
      </c>
      <c r="D366" s="420"/>
      <c r="E366" s="420"/>
    </row>
    <row r="367" spans="1:5">
      <c r="A367" s="419">
        <v>43229</v>
      </c>
      <c r="B367" s="420">
        <v>1.75</v>
      </c>
      <c r="C367" s="420">
        <v>-0.4</v>
      </c>
      <c r="D367" s="420"/>
      <c r="E367" s="420"/>
    </row>
    <row r="368" spans="1:5">
      <c r="A368" s="419">
        <v>43230</v>
      </c>
      <c r="B368" s="420">
        <v>1.75</v>
      </c>
      <c r="C368" s="420">
        <v>-0.4</v>
      </c>
      <c r="D368" s="420"/>
      <c r="E368" s="420"/>
    </row>
    <row r="369" spans="1:5">
      <c r="A369" s="419">
        <v>43231</v>
      </c>
      <c r="B369" s="420">
        <v>1.75</v>
      </c>
      <c r="C369" s="420">
        <v>-0.4</v>
      </c>
      <c r="D369" s="420"/>
      <c r="E369" s="420"/>
    </row>
    <row r="370" spans="1:5">
      <c r="A370" s="419">
        <v>43232</v>
      </c>
      <c r="B370" s="420">
        <v>1.75</v>
      </c>
      <c r="C370" s="420">
        <v>-0.4</v>
      </c>
      <c r="D370" s="420"/>
      <c r="E370" s="420"/>
    </row>
    <row r="371" spans="1:5">
      <c r="A371" s="419">
        <v>43233</v>
      </c>
      <c r="B371" s="420">
        <v>1.75</v>
      </c>
      <c r="C371" s="420">
        <v>-0.4</v>
      </c>
      <c r="D371" s="420"/>
      <c r="E371" s="420"/>
    </row>
    <row r="372" spans="1:5">
      <c r="A372" s="419">
        <v>43234</v>
      </c>
      <c r="B372" s="420">
        <v>1.75</v>
      </c>
      <c r="C372" s="420">
        <v>-0.4</v>
      </c>
      <c r="D372" s="420"/>
      <c r="E372" s="420"/>
    </row>
    <row r="373" spans="1:5">
      <c r="A373" s="419">
        <v>43235</v>
      </c>
      <c r="B373" s="420">
        <v>1.75</v>
      </c>
      <c r="C373" s="420">
        <v>-0.4</v>
      </c>
      <c r="D373" s="420"/>
      <c r="E373" s="420"/>
    </row>
    <row r="374" spans="1:5">
      <c r="A374" s="419">
        <v>43236</v>
      </c>
      <c r="B374" s="420">
        <v>1.75</v>
      </c>
      <c r="C374" s="420">
        <v>-0.4</v>
      </c>
      <c r="D374" s="420"/>
      <c r="E374" s="420"/>
    </row>
    <row r="375" spans="1:5">
      <c r="A375" s="419">
        <v>43237</v>
      </c>
      <c r="B375" s="420">
        <v>1.75</v>
      </c>
      <c r="C375" s="420">
        <v>-0.4</v>
      </c>
      <c r="D375" s="420"/>
      <c r="E375" s="420"/>
    </row>
    <row r="376" spans="1:5">
      <c r="A376" s="419">
        <v>43238</v>
      </c>
      <c r="B376" s="420">
        <v>1.75</v>
      </c>
      <c r="C376" s="420">
        <v>-0.4</v>
      </c>
      <c r="D376" s="420"/>
      <c r="E376" s="420"/>
    </row>
    <row r="377" spans="1:5">
      <c r="A377" s="419">
        <v>43239</v>
      </c>
      <c r="B377" s="420">
        <v>1.75</v>
      </c>
      <c r="C377" s="420">
        <v>-0.4</v>
      </c>
      <c r="D377" s="420"/>
      <c r="E377" s="420"/>
    </row>
    <row r="378" spans="1:5">
      <c r="A378" s="419">
        <v>43240</v>
      </c>
      <c r="B378" s="420">
        <v>1.75</v>
      </c>
      <c r="C378" s="420">
        <v>-0.4</v>
      </c>
      <c r="D378" s="420"/>
      <c r="E378" s="420"/>
    </row>
    <row r="379" spans="1:5">
      <c r="A379" s="419">
        <v>43241</v>
      </c>
      <c r="B379" s="420">
        <v>1.75</v>
      </c>
      <c r="C379" s="420">
        <v>-0.4</v>
      </c>
      <c r="D379" s="420"/>
      <c r="E379" s="420"/>
    </row>
    <row r="380" spans="1:5">
      <c r="A380" s="419">
        <v>43242</v>
      </c>
      <c r="B380" s="420">
        <v>1.75</v>
      </c>
      <c r="C380" s="420">
        <v>-0.4</v>
      </c>
      <c r="D380" s="420"/>
      <c r="E380" s="420"/>
    </row>
    <row r="381" spans="1:5">
      <c r="A381" s="419">
        <v>43243</v>
      </c>
      <c r="B381" s="420">
        <v>1.75</v>
      </c>
      <c r="C381" s="420">
        <v>-0.4</v>
      </c>
      <c r="D381" s="420"/>
      <c r="E381" s="420"/>
    </row>
    <row r="382" spans="1:5">
      <c r="A382" s="419">
        <v>43244</v>
      </c>
      <c r="B382" s="420">
        <v>1.75</v>
      </c>
      <c r="C382" s="420">
        <v>-0.4</v>
      </c>
      <c r="D382" s="420"/>
      <c r="E382" s="420"/>
    </row>
    <row r="383" spans="1:5">
      <c r="A383" s="419">
        <v>43245</v>
      </c>
      <c r="B383" s="420">
        <v>1.75</v>
      </c>
      <c r="C383" s="420">
        <v>-0.4</v>
      </c>
      <c r="D383" s="420"/>
      <c r="E383" s="420"/>
    </row>
    <row r="384" spans="1:5">
      <c r="A384" s="419">
        <v>43246</v>
      </c>
      <c r="B384" s="420">
        <v>1.75</v>
      </c>
      <c r="C384" s="420">
        <v>-0.4</v>
      </c>
      <c r="D384" s="420"/>
      <c r="E384" s="420"/>
    </row>
    <row r="385" spans="1:5">
      <c r="A385" s="419">
        <v>43247</v>
      </c>
      <c r="B385" s="420">
        <v>1.75</v>
      </c>
      <c r="C385" s="420">
        <v>-0.4</v>
      </c>
      <c r="D385" s="420"/>
      <c r="E385" s="420"/>
    </row>
    <row r="386" spans="1:5">
      <c r="A386" s="419">
        <v>43248</v>
      </c>
      <c r="B386" s="420">
        <v>1.75</v>
      </c>
      <c r="C386" s="420">
        <v>-0.4</v>
      </c>
      <c r="D386" s="420"/>
      <c r="E386" s="420"/>
    </row>
    <row r="387" spans="1:5">
      <c r="A387" s="419">
        <v>43249</v>
      </c>
      <c r="B387" s="420">
        <v>1.75</v>
      </c>
      <c r="C387" s="420">
        <v>-0.4</v>
      </c>
      <c r="D387" s="420"/>
      <c r="E387" s="420"/>
    </row>
    <row r="388" spans="1:5">
      <c r="A388" s="419">
        <v>43250</v>
      </c>
      <c r="B388" s="420">
        <v>1.75</v>
      </c>
      <c r="C388" s="420">
        <v>-0.4</v>
      </c>
      <c r="D388" s="420"/>
      <c r="E388" s="420"/>
    </row>
    <row r="389" spans="1:5">
      <c r="A389" s="419">
        <v>43251</v>
      </c>
      <c r="B389" s="420">
        <v>1.75</v>
      </c>
      <c r="C389" s="420">
        <v>-0.4</v>
      </c>
      <c r="D389" s="420"/>
      <c r="E389" s="420"/>
    </row>
    <row r="390" spans="1:5">
      <c r="A390" s="419">
        <v>43252</v>
      </c>
      <c r="B390" s="420">
        <v>1.75</v>
      </c>
      <c r="C390" s="420">
        <v>-0.4</v>
      </c>
      <c r="D390" s="420"/>
      <c r="E390" s="420"/>
    </row>
    <row r="391" spans="1:5">
      <c r="A391" s="419">
        <v>43253</v>
      </c>
      <c r="B391" s="420">
        <v>1.75</v>
      </c>
      <c r="C391" s="420">
        <v>-0.4</v>
      </c>
      <c r="D391" s="420"/>
      <c r="E391" s="420"/>
    </row>
    <row r="392" spans="1:5">
      <c r="A392" s="419">
        <v>43254</v>
      </c>
      <c r="B392" s="420">
        <v>1.75</v>
      </c>
      <c r="C392" s="420">
        <v>-0.4</v>
      </c>
      <c r="D392" s="420"/>
      <c r="E392" s="420"/>
    </row>
    <row r="393" spans="1:5">
      <c r="A393" s="419">
        <v>43255</v>
      </c>
      <c r="B393" s="420">
        <v>1.75</v>
      </c>
      <c r="C393" s="420">
        <v>-0.4</v>
      </c>
      <c r="D393" s="420"/>
      <c r="E393" s="420"/>
    </row>
    <row r="394" spans="1:5">
      <c r="A394" s="419">
        <v>43256</v>
      </c>
      <c r="B394" s="420">
        <v>1.75</v>
      </c>
      <c r="C394" s="420">
        <v>-0.4</v>
      </c>
      <c r="D394" s="420"/>
      <c r="E394" s="420"/>
    </row>
    <row r="395" spans="1:5">
      <c r="A395" s="419">
        <v>43257</v>
      </c>
      <c r="B395" s="420">
        <v>1.75</v>
      </c>
      <c r="C395" s="420">
        <v>-0.4</v>
      </c>
      <c r="D395" s="420"/>
      <c r="E395" s="420"/>
    </row>
    <row r="396" spans="1:5">
      <c r="A396" s="419">
        <v>43258</v>
      </c>
      <c r="B396" s="420">
        <v>1.75</v>
      </c>
      <c r="C396" s="420">
        <v>-0.4</v>
      </c>
      <c r="D396" s="420"/>
      <c r="E396" s="420"/>
    </row>
    <row r="397" spans="1:5">
      <c r="A397" s="419">
        <v>43259</v>
      </c>
      <c r="B397" s="420">
        <v>1.75</v>
      </c>
      <c r="C397" s="420">
        <v>-0.4</v>
      </c>
      <c r="D397" s="420"/>
      <c r="E397" s="420"/>
    </row>
    <row r="398" spans="1:5">
      <c r="A398" s="419">
        <v>43260</v>
      </c>
      <c r="B398" s="420">
        <v>1.75</v>
      </c>
      <c r="C398" s="420">
        <v>-0.4</v>
      </c>
      <c r="D398" s="420"/>
      <c r="E398" s="420"/>
    </row>
    <row r="399" spans="1:5">
      <c r="A399" s="419">
        <v>43261</v>
      </c>
      <c r="B399" s="420">
        <v>1.75</v>
      </c>
      <c r="C399" s="420">
        <v>-0.4</v>
      </c>
      <c r="D399" s="420"/>
      <c r="E399" s="420"/>
    </row>
    <row r="400" spans="1:5">
      <c r="A400" s="419">
        <v>43262</v>
      </c>
      <c r="B400" s="420">
        <v>1.75</v>
      </c>
      <c r="C400" s="420">
        <v>-0.4</v>
      </c>
      <c r="D400" s="420"/>
      <c r="E400" s="420"/>
    </row>
    <row r="401" spans="1:5">
      <c r="A401" s="419">
        <v>43263</v>
      </c>
      <c r="B401" s="420">
        <v>1.75</v>
      </c>
      <c r="C401" s="420">
        <v>-0.4</v>
      </c>
      <c r="D401" s="420"/>
      <c r="E401" s="420"/>
    </row>
    <row r="402" spans="1:5">
      <c r="A402" s="419">
        <v>43264</v>
      </c>
      <c r="B402" s="420">
        <v>2</v>
      </c>
      <c r="C402" s="420">
        <v>-0.4</v>
      </c>
      <c r="D402" s="420"/>
      <c r="E402" s="420"/>
    </row>
    <row r="403" spans="1:5">
      <c r="A403" s="419">
        <v>43265</v>
      </c>
      <c r="B403" s="420">
        <v>2</v>
      </c>
      <c r="C403" s="420">
        <v>-0.4</v>
      </c>
      <c r="D403" s="420"/>
      <c r="E403" s="420"/>
    </row>
    <row r="404" spans="1:5">
      <c r="A404" s="419">
        <v>43266</v>
      </c>
      <c r="B404" s="420">
        <v>2</v>
      </c>
      <c r="C404" s="420">
        <v>-0.4</v>
      </c>
      <c r="D404" s="420"/>
      <c r="E404" s="420"/>
    </row>
    <row r="405" spans="1:5">
      <c r="A405" s="419">
        <v>43267</v>
      </c>
      <c r="B405" s="420">
        <v>2</v>
      </c>
      <c r="C405" s="420">
        <v>-0.4</v>
      </c>
      <c r="D405" s="420"/>
      <c r="E405" s="420"/>
    </row>
    <row r="406" spans="1:5">
      <c r="A406" s="419">
        <v>43268</v>
      </c>
      <c r="B406" s="420">
        <v>2</v>
      </c>
      <c r="C406" s="420">
        <v>-0.4</v>
      </c>
      <c r="D406" s="420"/>
      <c r="E406" s="420"/>
    </row>
    <row r="407" spans="1:5">
      <c r="A407" s="419">
        <v>43269</v>
      </c>
      <c r="B407" s="420">
        <v>2</v>
      </c>
      <c r="C407" s="420">
        <v>-0.4</v>
      </c>
      <c r="D407" s="420"/>
      <c r="E407" s="420"/>
    </row>
    <row r="408" spans="1:5">
      <c r="A408" s="419">
        <v>43270</v>
      </c>
      <c r="B408" s="420">
        <v>2</v>
      </c>
      <c r="C408" s="420">
        <v>-0.4</v>
      </c>
      <c r="D408" s="420"/>
      <c r="E408" s="420"/>
    </row>
    <row r="409" spans="1:5">
      <c r="A409" s="419">
        <v>43271</v>
      </c>
      <c r="B409" s="420">
        <v>2</v>
      </c>
      <c r="C409" s="420">
        <v>-0.4</v>
      </c>
      <c r="D409" s="420"/>
      <c r="E409" s="420"/>
    </row>
    <row r="410" spans="1:5">
      <c r="A410" s="419">
        <v>43272</v>
      </c>
      <c r="B410" s="420">
        <v>2</v>
      </c>
      <c r="C410" s="420">
        <v>-0.4</v>
      </c>
      <c r="D410" s="420"/>
      <c r="E410" s="420"/>
    </row>
    <row r="411" spans="1:5">
      <c r="A411" s="419">
        <v>43273</v>
      </c>
      <c r="B411" s="420">
        <v>2</v>
      </c>
      <c r="C411" s="420">
        <v>-0.4</v>
      </c>
      <c r="D411" s="420"/>
      <c r="E411" s="420"/>
    </row>
    <row r="412" spans="1:5">
      <c r="A412" s="419">
        <v>43274</v>
      </c>
      <c r="B412" s="420">
        <v>2</v>
      </c>
      <c r="C412" s="420">
        <v>-0.4</v>
      </c>
      <c r="D412" s="420"/>
      <c r="E412" s="420"/>
    </row>
    <row r="413" spans="1:5">
      <c r="A413" s="419">
        <v>43275</v>
      </c>
      <c r="B413" s="420">
        <v>2</v>
      </c>
      <c r="C413" s="420">
        <v>-0.4</v>
      </c>
      <c r="D413" s="420"/>
      <c r="E413" s="420"/>
    </row>
    <row r="414" spans="1:5">
      <c r="A414" s="419">
        <v>43276</v>
      </c>
      <c r="B414" s="420">
        <v>2</v>
      </c>
      <c r="C414" s="420">
        <v>-0.4</v>
      </c>
      <c r="D414" s="420"/>
      <c r="E414" s="420"/>
    </row>
    <row r="415" spans="1:5">
      <c r="A415" s="419">
        <v>43277</v>
      </c>
      <c r="B415" s="420">
        <v>2</v>
      </c>
      <c r="C415" s="420">
        <v>-0.4</v>
      </c>
      <c r="D415" s="420"/>
      <c r="E415" s="420"/>
    </row>
    <row r="416" spans="1:5">
      <c r="A416" s="419">
        <v>43278</v>
      </c>
      <c r="B416" s="420">
        <v>2</v>
      </c>
      <c r="C416" s="420">
        <v>-0.4</v>
      </c>
      <c r="D416" s="420"/>
      <c r="E416" s="420"/>
    </row>
    <row r="417" spans="1:5">
      <c r="A417" s="419">
        <v>43279</v>
      </c>
      <c r="B417" s="420">
        <v>2</v>
      </c>
      <c r="C417" s="420">
        <v>-0.4</v>
      </c>
      <c r="D417" s="420"/>
      <c r="E417" s="420"/>
    </row>
    <row r="418" spans="1:5">
      <c r="A418" s="419">
        <v>43280</v>
      </c>
      <c r="B418" s="420">
        <v>2</v>
      </c>
      <c r="C418" s="420">
        <v>-0.4</v>
      </c>
      <c r="D418" s="420"/>
      <c r="E418" s="420"/>
    </row>
    <row r="419" spans="1:5">
      <c r="A419" s="419">
        <v>43281</v>
      </c>
      <c r="B419" s="420">
        <v>2</v>
      </c>
      <c r="C419" s="420">
        <v>-0.4</v>
      </c>
      <c r="D419" s="420"/>
      <c r="E419" s="420"/>
    </row>
    <row r="420" spans="1:5">
      <c r="A420" s="419">
        <v>43282</v>
      </c>
      <c r="B420" s="420">
        <v>2</v>
      </c>
      <c r="C420" s="420">
        <v>-0.4</v>
      </c>
      <c r="D420" s="420"/>
      <c r="E420" s="420"/>
    </row>
    <row r="421" spans="1:5">
      <c r="A421" s="419">
        <v>43283</v>
      </c>
      <c r="B421" s="420">
        <v>2</v>
      </c>
      <c r="C421" s="420">
        <v>-0.4</v>
      </c>
      <c r="D421" s="420"/>
      <c r="E421" s="420"/>
    </row>
    <row r="422" spans="1:5">
      <c r="A422" s="419">
        <v>43284</v>
      </c>
      <c r="B422" s="420">
        <v>2</v>
      </c>
      <c r="C422" s="420">
        <v>-0.4</v>
      </c>
      <c r="D422" s="420"/>
      <c r="E422" s="420"/>
    </row>
    <row r="423" spans="1:5">
      <c r="A423" s="419">
        <v>43285</v>
      </c>
      <c r="B423" s="420">
        <v>2</v>
      </c>
      <c r="C423" s="420">
        <v>-0.4</v>
      </c>
      <c r="D423" s="420"/>
      <c r="E423" s="420"/>
    </row>
    <row r="424" spans="1:5">
      <c r="A424" s="419">
        <v>43286</v>
      </c>
      <c r="B424" s="420">
        <v>2</v>
      </c>
      <c r="C424" s="420">
        <v>-0.4</v>
      </c>
      <c r="D424" s="420"/>
      <c r="E424" s="420"/>
    </row>
    <row r="425" spans="1:5">
      <c r="A425" s="419">
        <v>43287</v>
      </c>
      <c r="B425" s="420">
        <v>2</v>
      </c>
      <c r="C425" s="420">
        <v>-0.4</v>
      </c>
      <c r="D425" s="420"/>
      <c r="E425" s="420"/>
    </row>
    <row r="426" spans="1:5">
      <c r="A426" s="419">
        <v>43288</v>
      </c>
      <c r="B426" s="420">
        <v>2</v>
      </c>
      <c r="C426" s="420">
        <v>-0.4</v>
      </c>
      <c r="D426" s="420"/>
      <c r="E426" s="420"/>
    </row>
    <row r="427" spans="1:5">
      <c r="A427" s="419">
        <v>43289</v>
      </c>
      <c r="B427" s="420">
        <v>2</v>
      </c>
      <c r="C427" s="420">
        <v>-0.4</v>
      </c>
      <c r="D427" s="420"/>
      <c r="E427" s="420"/>
    </row>
    <row r="428" spans="1:5">
      <c r="A428" s="419">
        <v>43290</v>
      </c>
      <c r="B428" s="420">
        <v>2</v>
      </c>
      <c r="C428" s="420">
        <v>-0.4</v>
      </c>
      <c r="D428" s="420"/>
      <c r="E428" s="420"/>
    </row>
    <row r="429" spans="1:5">
      <c r="A429" s="419">
        <v>43291</v>
      </c>
      <c r="B429" s="420">
        <v>2</v>
      </c>
      <c r="C429" s="420">
        <v>-0.4</v>
      </c>
      <c r="D429" s="420"/>
      <c r="E429" s="420"/>
    </row>
    <row r="430" spans="1:5">
      <c r="A430" s="419">
        <v>43292</v>
      </c>
      <c r="B430" s="420">
        <v>2</v>
      </c>
      <c r="C430" s="420">
        <v>-0.4</v>
      </c>
      <c r="D430" s="420"/>
      <c r="E430" s="420"/>
    </row>
    <row r="431" spans="1:5">
      <c r="A431" s="419">
        <v>43293</v>
      </c>
      <c r="B431" s="420">
        <v>2</v>
      </c>
      <c r="C431" s="420">
        <v>-0.4</v>
      </c>
      <c r="D431" s="420"/>
      <c r="E431" s="420"/>
    </row>
    <row r="432" spans="1:5">
      <c r="A432" s="419">
        <v>43294</v>
      </c>
      <c r="B432" s="420">
        <v>2</v>
      </c>
      <c r="C432" s="420">
        <v>-0.4</v>
      </c>
      <c r="D432" s="420"/>
      <c r="E432" s="420"/>
    </row>
    <row r="433" spans="1:5">
      <c r="A433" s="419">
        <v>43295</v>
      </c>
      <c r="B433" s="420">
        <v>2</v>
      </c>
      <c r="C433" s="420">
        <v>-0.4</v>
      </c>
      <c r="D433" s="420"/>
      <c r="E433" s="420"/>
    </row>
    <row r="434" spans="1:5">
      <c r="A434" s="419">
        <v>43296</v>
      </c>
      <c r="B434" s="420">
        <v>2</v>
      </c>
      <c r="C434" s="420">
        <v>-0.4</v>
      </c>
      <c r="D434" s="420"/>
      <c r="E434" s="420"/>
    </row>
    <row r="435" spans="1:5">
      <c r="A435" s="419">
        <v>43297</v>
      </c>
      <c r="B435" s="420">
        <v>2</v>
      </c>
      <c r="C435" s="420">
        <v>-0.4</v>
      </c>
      <c r="D435" s="420"/>
      <c r="E435" s="420"/>
    </row>
    <row r="436" spans="1:5">
      <c r="A436" s="419">
        <v>43298</v>
      </c>
      <c r="B436" s="420">
        <v>2</v>
      </c>
      <c r="C436" s="420">
        <v>-0.4</v>
      </c>
      <c r="D436" s="420"/>
      <c r="E436" s="420"/>
    </row>
    <row r="437" spans="1:5">
      <c r="A437" s="419">
        <v>43299</v>
      </c>
      <c r="B437" s="420">
        <v>2</v>
      </c>
      <c r="C437" s="420">
        <v>-0.4</v>
      </c>
      <c r="D437" s="420"/>
      <c r="E437" s="420"/>
    </row>
    <row r="438" spans="1:5">
      <c r="A438" s="419">
        <v>43300</v>
      </c>
      <c r="B438" s="420">
        <v>2</v>
      </c>
      <c r="C438" s="420">
        <v>-0.4</v>
      </c>
      <c r="D438" s="420"/>
      <c r="E438" s="420"/>
    </row>
    <row r="439" spans="1:5">
      <c r="A439" s="419">
        <v>43301</v>
      </c>
      <c r="B439" s="420">
        <v>2</v>
      </c>
      <c r="C439" s="420">
        <v>-0.4</v>
      </c>
      <c r="D439" s="420"/>
      <c r="E439" s="420"/>
    </row>
    <row r="440" spans="1:5">
      <c r="A440" s="419">
        <v>43302</v>
      </c>
      <c r="B440" s="420">
        <v>2</v>
      </c>
      <c r="C440" s="420">
        <v>-0.4</v>
      </c>
      <c r="D440" s="420"/>
      <c r="E440" s="420"/>
    </row>
    <row r="441" spans="1:5">
      <c r="A441" s="419">
        <v>43303</v>
      </c>
      <c r="B441" s="420">
        <v>2</v>
      </c>
      <c r="C441" s="420">
        <v>-0.4</v>
      </c>
      <c r="D441" s="420"/>
      <c r="E441" s="420"/>
    </row>
    <row r="442" spans="1:5">
      <c r="A442" s="419">
        <v>43304</v>
      </c>
      <c r="B442" s="420">
        <v>2</v>
      </c>
      <c r="C442" s="420">
        <v>-0.4</v>
      </c>
      <c r="D442" s="420"/>
      <c r="E442" s="420"/>
    </row>
    <row r="443" spans="1:5">
      <c r="A443" s="419">
        <v>43305</v>
      </c>
      <c r="B443" s="420">
        <v>2</v>
      </c>
      <c r="C443" s="420">
        <v>-0.4</v>
      </c>
      <c r="D443" s="420"/>
      <c r="E443" s="420"/>
    </row>
    <row r="444" spans="1:5">
      <c r="A444" s="419">
        <v>43306</v>
      </c>
      <c r="B444" s="420">
        <v>2</v>
      </c>
      <c r="C444" s="420">
        <v>-0.4</v>
      </c>
      <c r="D444" s="420"/>
      <c r="E444" s="420"/>
    </row>
    <row r="445" spans="1:5">
      <c r="A445" s="419">
        <v>43307</v>
      </c>
      <c r="B445" s="420">
        <v>2</v>
      </c>
      <c r="C445" s="420">
        <v>-0.4</v>
      </c>
      <c r="D445" s="420"/>
      <c r="E445" s="420"/>
    </row>
    <row r="446" spans="1:5">
      <c r="A446" s="419">
        <v>43308</v>
      </c>
      <c r="B446" s="420">
        <v>2</v>
      </c>
      <c r="C446" s="420">
        <v>-0.4</v>
      </c>
      <c r="D446" s="420"/>
      <c r="E446" s="420"/>
    </row>
    <row r="447" spans="1:5">
      <c r="A447" s="419">
        <v>43309</v>
      </c>
      <c r="B447" s="420">
        <v>2</v>
      </c>
      <c r="C447" s="420">
        <v>-0.4</v>
      </c>
      <c r="D447" s="420"/>
      <c r="E447" s="420"/>
    </row>
    <row r="448" spans="1:5">
      <c r="A448" s="419">
        <v>43310</v>
      </c>
      <c r="B448" s="420">
        <v>2</v>
      </c>
      <c r="C448" s="420">
        <v>-0.4</v>
      </c>
      <c r="D448" s="420"/>
      <c r="E448" s="420"/>
    </row>
    <row r="449" spans="1:5">
      <c r="A449" s="419">
        <v>43311</v>
      </c>
      <c r="B449" s="420">
        <v>2</v>
      </c>
      <c r="C449" s="420">
        <v>-0.4</v>
      </c>
      <c r="D449" s="420"/>
      <c r="E449" s="420"/>
    </row>
    <row r="450" spans="1:5">
      <c r="A450" s="419">
        <v>43312</v>
      </c>
      <c r="B450" s="420">
        <v>2</v>
      </c>
      <c r="C450" s="420">
        <v>-0.4</v>
      </c>
      <c r="D450" s="420"/>
      <c r="E450" s="420"/>
    </row>
    <row r="451" spans="1:5">
      <c r="A451" s="419">
        <v>43313</v>
      </c>
      <c r="B451" s="420">
        <v>2</v>
      </c>
      <c r="C451" s="420">
        <v>-0.4</v>
      </c>
      <c r="D451" s="420"/>
      <c r="E451" s="420"/>
    </row>
    <row r="452" spans="1:5">
      <c r="A452" s="419">
        <v>43314</v>
      </c>
      <c r="B452" s="420">
        <v>2</v>
      </c>
      <c r="C452" s="420">
        <v>-0.4</v>
      </c>
      <c r="D452" s="420"/>
      <c r="E452" s="420"/>
    </row>
    <row r="453" spans="1:5">
      <c r="A453" s="419">
        <v>43315</v>
      </c>
      <c r="B453" s="420">
        <v>2</v>
      </c>
      <c r="C453" s="420">
        <v>-0.4</v>
      </c>
      <c r="D453" s="420"/>
      <c r="E453" s="420"/>
    </row>
    <row r="454" spans="1:5">
      <c r="A454" s="419">
        <v>43316</v>
      </c>
      <c r="B454" s="420">
        <v>2</v>
      </c>
      <c r="C454" s="420">
        <v>-0.4</v>
      </c>
      <c r="D454" s="420"/>
      <c r="E454" s="420"/>
    </row>
    <row r="455" spans="1:5">
      <c r="A455" s="419">
        <v>43317</v>
      </c>
      <c r="B455" s="420">
        <v>2</v>
      </c>
      <c r="C455" s="420">
        <v>-0.4</v>
      </c>
      <c r="D455" s="420"/>
      <c r="E455" s="420"/>
    </row>
    <row r="456" spans="1:5">
      <c r="A456" s="419">
        <v>43318</v>
      </c>
      <c r="B456" s="420">
        <v>2</v>
      </c>
      <c r="C456" s="420">
        <v>-0.4</v>
      </c>
      <c r="D456" s="420"/>
      <c r="E456" s="420"/>
    </row>
    <row r="457" spans="1:5">
      <c r="A457" s="419">
        <v>43319</v>
      </c>
      <c r="B457" s="420">
        <v>2</v>
      </c>
      <c r="C457" s="420">
        <v>-0.4</v>
      </c>
      <c r="D457" s="420"/>
      <c r="E457" s="420"/>
    </row>
    <row r="458" spans="1:5">
      <c r="A458" s="419">
        <v>43320</v>
      </c>
      <c r="B458" s="420">
        <v>2</v>
      </c>
      <c r="C458" s="420">
        <v>-0.4</v>
      </c>
      <c r="D458" s="420"/>
      <c r="E458" s="420"/>
    </row>
    <row r="459" spans="1:5">
      <c r="A459" s="419">
        <v>43321</v>
      </c>
      <c r="B459" s="420">
        <v>2</v>
      </c>
      <c r="C459" s="420">
        <v>-0.4</v>
      </c>
      <c r="D459" s="420"/>
      <c r="E459" s="420"/>
    </row>
    <row r="460" spans="1:5">
      <c r="A460" s="419">
        <v>43322</v>
      </c>
      <c r="B460" s="420">
        <v>2</v>
      </c>
      <c r="C460" s="420">
        <v>-0.4</v>
      </c>
      <c r="D460" s="420"/>
      <c r="E460" s="420"/>
    </row>
    <row r="461" spans="1:5">
      <c r="A461" s="419">
        <v>43323</v>
      </c>
      <c r="B461" s="420">
        <v>2</v>
      </c>
      <c r="C461" s="420">
        <v>-0.4</v>
      </c>
      <c r="D461" s="420"/>
      <c r="E461" s="420"/>
    </row>
    <row r="462" spans="1:5">
      <c r="A462" s="419">
        <v>43324</v>
      </c>
      <c r="B462" s="420">
        <v>2</v>
      </c>
      <c r="C462" s="420">
        <v>-0.4</v>
      </c>
      <c r="D462" s="420"/>
      <c r="E462" s="420"/>
    </row>
    <row r="463" spans="1:5">
      <c r="A463" s="419">
        <v>43325</v>
      </c>
      <c r="B463" s="420">
        <v>2</v>
      </c>
      <c r="C463" s="420">
        <v>-0.4</v>
      </c>
      <c r="D463" s="420"/>
      <c r="E463" s="420"/>
    </row>
    <row r="464" spans="1:5">
      <c r="A464" s="419">
        <v>43326</v>
      </c>
      <c r="B464" s="420">
        <v>2</v>
      </c>
      <c r="C464" s="420">
        <v>-0.4</v>
      </c>
      <c r="D464" s="420"/>
      <c r="E464" s="420"/>
    </row>
    <row r="465" spans="1:5">
      <c r="A465" s="419">
        <v>43327</v>
      </c>
      <c r="B465" s="420">
        <v>2</v>
      </c>
      <c r="C465" s="420">
        <v>-0.4</v>
      </c>
      <c r="D465" s="420"/>
      <c r="E465" s="420"/>
    </row>
    <row r="466" spans="1:5">
      <c r="A466" s="419">
        <v>43328</v>
      </c>
      <c r="B466" s="420">
        <v>2</v>
      </c>
      <c r="C466" s="420">
        <v>-0.4</v>
      </c>
      <c r="D466" s="420"/>
      <c r="E466" s="420"/>
    </row>
    <row r="467" spans="1:5">
      <c r="A467" s="419">
        <v>43329</v>
      </c>
      <c r="B467" s="420">
        <v>2</v>
      </c>
      <c r="C467" s="420">
        <v>-0.4</v>
      </c>
      <c r="D467" s="420"/>
      <c r="E467" s="420"/>
    </row>
    <row r="468" spans="1:5">
      <c r="A468" s="419">
        <v>43330</v>
      </c>
      <c r="B468" s="420">
        <v>2</v>
      </c>
      <c r="C468" s="420">
        <v>-0.4</v>
      </c>
      <c r="D468" s="420"/>
      <c r="E468" s="420"/>
    </row>
    <row r="469" spans="1:5">
      <c r="A469" s="419">
        <v>43331</v>
      </c>
      <c r="B469" s="420">
        <v>2</v>
      </c>
      <c r="C469" s="420">
        <v>-0.4</v>
      </c>
      <c r="D469" s="420"/>
      <c r="E469" s="420"/>
    </row>
    <row r="470" spans="1:5">
      <c r="A470" s="419">
        <v>43332</v>
      </c>
      <c r="B470" s="420">
        <v>2</v>
      </c>
      <c r="C470" s="420">
        <v>-0.4</v>
      </c>
      <c r="D470" s="420"/>
      <c r="E470" s="420"/>
    </row>
    <row r="471" spans="1:5">
      <c r="A471" s="419">
        <v>43333</v>
      </c>
      <c r="B471" s="420">
        <v>2</v>
      </c>
      <c r="C471" s="420">
        <v>-0.4</v>
      </c>
      <c r="D471" s="420"/>
      <c r="E471" s="420"/>
    </row>
    <row r="472" spans="1:5">
      <c r="A472" s="419">
        <v>43334</v>
      </c>
      <c r="B472" s="420">
        <v>2</v>
      </c>
      <c r="C472" s="420">
        <v>-0.4</v>
      </c>
      <c r="D472" s="420"/>
      <c r="E472" s="420"/>
    </row>
    <row r="473" spans="1:5">
      <c r="A473" s="419">
        <v>43335</v>
      </c>
      <c r="B473" s="420">
        <v>2</v>
      </c>
      <c r="C473" s="420">
        <v>-0.4</v>
      </c>
      <c r="D473" s="420"/>
      <c r="E473" s="420"/>
    </row>
    <row r="474" spans="1:5">
      <c r="A474" s="419">
        <v>43336</v>
      </c>
      <c r="B474" s="420">
        <v>2</v>
      </c>
      <c r="C474" s="420">
        <v>-0.4</v>
      </c>
      <c r="D474" s="420"/>
      <c r="E474" s="420"/>
    </row>
    <row r="475" spans="1:5">
      <c r="A475" s="419">
        <v>43337</v>
      </c>
      <c r="B475" s="420">
        <v>2</v>
      </c>
      <c r="C475" s="420">
        <v>-0.4</v>
      </c>
      <c r="D475" s="420"/>
      <c r="E475" s="420"/>
    </row>
    <row r="476" spans="1:5">
      <c r="A476" s="419">
        <v>43338</v>
      </c>
      <c r="B476" s="420">
        <v>2</v>
      </c>
      <c r="C476" s="420">
        <v>-0.4</v>
      </c>
      <c r="D476" s="420"/>
      <c r="E476" s="420"/>
    </row>
    <row r="477" spans="1:5">
      <c r="A477" s="419">
        <v>43339</v>
      </c>
      <c r="B477" s="420">
        <v>2</v>
      </c>
      <c r="C477" s="420">
        <v>-0.4</v>
      </c>
      <c r="D477" s="420"/>
      <c r="E477" s="420"/>
    </row>
    <row r="478" spans="1:5">
      <c r="A478" s="419">
        <v>43340</v>
      </c>
      <c r="B478" s="420">
        <v>2</v>
      </c>
      <c r="C478" s="420">
        <v>-0.4</v>
      </c>
      <c r="D478" s="420"/>
      <c r="E478" s="420"/>
    </row>
    <row r="479" spans="1:5">
      <c r="A479" s="419">
        <v>43341</v>
      </c>
      <c r="B479" s="420">
        <v>2</v>
      </c>
      <c r="C479" s="420">
        <v>-0.4</v>
      </c>
      <c r="D479" s="420"/>
      <c r="E479" s="420"/>
    </row>
    <row r="480" spans="1:5">
      <c r="A480" s="419">
        <v>43342</v>
      </c>
      <c r="B480" s="420">
        <v>2</v>
      </c>
      <c r="C480" s="420">
        <v>-0.4</v>
      </c>
      <c r="D480" s="420"/>
      <c r="E480" s="420"/>
    </row>
    <row r="481" spans="1:5">
      <c r="A481" s="419">
        <v>43343</v>
      </c>
      <c r="B481" s="420">
        <v>2</v>
      </c>
      <c r="C481" s="420">
        <v>-0.4</v>
      </c>
      <c r="D481" s="420"/>
      <c r="E481" s="420"/>
    </row>
    <row r="482" spans="1:5">
      <c r="A482" s="419">
        <v>43344</v>
      </c>
      <c r="B482" s="420">
        <v>2</v>
      </c>
      <c r="C482" s="420">
        <v>-0.4</v>
      </c>
      <c r="D482" s="420"/>
      <c r="E482" s="420"/>
    </row>
    <row r="483" spans="1:5">
      <c r="A483" s="419">
        <v>43345</v>
      </c>
      <c r="B483" s="420">
        <v>2</v>
      </c>
      <c r="C483" s="420">
        <v>-0.4</v>
      </c>
      <c r="D483" s="420"/>
      <c r="E483" s="420"/>
    </row>
    <row r="484" spans="1:5">
      <c r="A484" s="419">
        <v>43346</v>
      </c>
      <c r="B484" s="420">
        <v>2</v>
      </c>
      <c r="C484" s="420">
        <v>-0.4</v>
      </c>
      <c r="D484" s="420"/>
      <c r="E484" s="420"/>
    </row>
    <row r="485" spans="1:5">
      <c r="A485" s="419">
        <v>43347</v>
      </c>
      <c r="B485" s="420">
        <v>2</v>
      </c>
      <c r="C485" s="420">
        <v>-0.4</v>
      </c>
      <c r="D485" s="420"/>
      <c r="E485" s="420"/>
    </row>
    <row r="486" spans="1:5">
      <c r="A486" s="419">
        <v>43348</v>
      </c>
      <c r="B486" s="420">
        <v>2</v>
      </c>
      <c r="C486" s="420">
        <v>-0.4</v>
      </c>
      <c r="D486" s="420"/>
      <c r="E486" s="420"/>
    </row>
    <row r="487" spans="1:5">
      <c r="A487" s="419">
        <v>43349</v>
      </c>
      <c r="B487" s="420">
        <v>2</v>
      </c>
      <c r="C487" s="420">
        <v>-0.4</v>
      </c>
      <c r="D487" s="420"/>
      <c r="E487" s="420"/>
    </row>
    <row r="488" spans="1:5">
      <c r="A488" s="419">
        <v>43350</v>
      </c>
      <c r="B488" s="420">
        <v>2</v>
      </c>
      <c r="C488" s="420">
        <v>-0.4</v>
      </c>
      <c r="D488" s="420"/>
      <c r="E488" s="420"/>
    </row>
    <row r="489" spans="1:5">
      <c r="A489" s="419">
        <v>43351</v>
      </c>
      <c r="B489" s="420">
        <v>2</v>
      </c>
      <c r="C489" s="420">
        <v>-0.4</v>
      </c>
      <c r="D489" s="420"/>
      <c r="E489" s="420"/>
    </row>
    <row r="490" spans="1:5">
      <c r="A490" s="419">
        <v>43352</v>
      </c>
      <c r="B490" s="420">
        <v>2</v>
      </c>
      <c r="C490" s="420">
        <v>-0.4</v>
      </c>
      <c r="D490" s="420"/>
      <c r="E490" s="420"/>
    </row>
    <row r="491" spans="1:5">
      <c r="A491" s="419">
        <v>43353</v>
      </c>
      <c r="B491" s="420">
        <v>2</v>
      </c>
      <c r="C491" s="420">
        <v>-0.4</v>
      </c>
      <c r="D491" s="420"/>
      <c r="E491" s="420"/>
    </row>
    <row r="492" spans="1:5">
      <c r="A492" s="419">
        <v>43354</v>
      </c>
      <c r="B492" s="420">
        <v>2</v>
      </c>
      <c r="C492" s="420">
        <v>-0.4</v>
      </c>
      <c r="D492" s="420"/>
      <c r="E492" s="420"/>
    </row>
    <row r="493" spans="1:5">
      <c r="A493" s="419">
        <v>43355</v>
      </c>
      <c r="B493" s="420">
        <v>2</v>
      </c>
      <c r="C493" s="420">
        <v>-0.4</v>
      </c>
      <c r="D493" s="420"/>
      <c r="E493" s="420"/>
    </row>
    <row r="494" spans="1:5">
      <c r="A494" s="419">
        <v>43356</v>
      </c>
      <c r="B494" s="420">
        <v>2</v>
      </c>
      <c r="C494" s="420">
        <v>-0.4</v>
      </c>
      <c r="D494" s="420"/>
      <c r="E494" s="420"/>
    </row>
    <row r="495" spans="1:5">
      <c r="A495" s="419">
        <v>43357</v>
      </c>
      <c r="B495" s="420">
        <v>2</v>
      </c>
      <c r="C495" s="420">
        <v>-0.4</v>
      </c>
      <c r="D495" s="420"/>
      <c r="E495" s="420"/>
    </row>
    <row r="496" spans="1:5">
      <c r="A496" s="419">
        <v>43358</v>
      </c>
      <c r="B496" s="420">
        <v>2</v>
      </c>
      <c r="C496" s="420">
        <v>-0.4</v>
      </c>
      <c r="D496" s="420"/>
      <c r="E496" s="420"/>
    </row>
    <row r="497" spans="1:5">
      <c r="A497" s="419">
        <v>43359</v>
      </c>
      <c r="B497" s="420">
        <v>2</v>
      </c>
      <c r="C497" s="420">
        <v>-0.4</v>
      </c>
      <c r="D497" s="420"/>
      <c r="E497" s="420"/>
    </row>
    <row r="498" spans="1:5">
      <c r="A498" s="419">
        <v>43360</v>
      </c>
      <c r="B498" s="420">
        <v>2</v>
      </c>
      <c r="C498" s="420">
        <v>-0.4</v>
      </c>
      <c r="D498" s="420"/>
      <c r="E498" s="420"/>
    </row>
    <row r="499" spans="1:5">
      <c r="A499" s="419">
        <v>43361</v>
      </c>
      <c r="B499" s="420">
        <v>2</v>
      </c>
      <c r="C499" s="420">
        <v>-0.4</v>
      </c>
      <c r="D499" s="420"/>
      <c r="E499" s="420"/>
    </row>
    <row r="500" spans="1:5">
      <c r="A500" s="419">
        <v>43362</v>
      </c>
      <c r="B500" s="420">
        <v>2</v>
      </c>
      <c r="C500" s="420">
        <v>-0.4</v>
      </c>
      <c r="D500" s="420"/>
      <c r="E500" s="420"/>
    </row>
    <row r="501" spans="1:5">
      <c r="A501" s="419">
        <v>43363</v>
      </c>
      <c r="B501" s="420">
        <v>2</v>
      </c>
      <c r="C501" s="420">
        <v>-0.4</v>
      </c>
      <c r="D501" s="420"/>
      <c r="E501" s="420"/>
    </row>
    <row r="502" spans="1:5">
      <c r="A502" s="419">
        <v>43364</v>
      </c>
      <c r="B502" s="420">
        <v>2</v>
      </c>
      <c r="C502" s="420">
        <v>-0.4</v>
      </c>
      <c r="D502" s="420"/>
      <c r="E502" s="420"/>
    </row>
    <row r="503" spans="1:5">
      <c r="A503" s="419">
        <v>43365</v>
      </c>
      <c r="B503" s="420">
        <v>2</v>
      </c>
      <c r="C503" s="420">
        <v>-0.4</v>
      </c>
      <c r="D503" s="420"/>
      <c r="E503" s="420"/>
    </row>
    <row r="504" spans="1:5">
      <c r="A504" s="419">
        <v>43366</v>
      </c>
      <c r="B504" s="420">
        <v>2</v>
      </c>
      <c r="C504" s="420">
        <v>-0.4</v>
      </c>
      <c r="D504" s="420"/>
      <c r="E504" s="420"/>
    </row>
    <row r="505" spans="1:5">
      <c r="A505" s="419">
        <v>43367</v>
      </c>
      <c r="B505" s="420">
        <v>2</v>
      </c>
      <c r="C505" s="420">
        <v>-0.4</v>
      </c>
      <c r="D505" s="420"/>
      <c r="E505" s="420"/>
    </row>
    <row r="506" spans="1:5">
      <c r="A506" s="419">
        <v>43368</v>
      </c>
      <c r="B506" s="420">
        <v>2</v>
      </c>
      <c r="C506" s="420">
        <v>-0.4</v>
      </c>
      <c r="D506" s="420"/>
      <c r="E506" s="420"/>
    </row>
    <row r="507" spans="1:5">
      <c r="A507" s="419">
        <v>43369</v>
      </c>
      <c r="B507" s="420">
        <v>2.25</v>
      </c>
      <c r="C507" s="420">
        <v>-0.4</v>
      </c>
      <c r="D507" s="420"/>
      <c r="E507" s="420"/>
    </row>
    <row r="508" spans="1:5">
      <c r="A508" s="419">
        <v>43370</v>
      </c>
      <c r="B508" s="420">
        <v>2.25</v>
      </c>
      <c r="C508" s="420">
        <v>-0.4</v>
      </c>
      <c r="D508" s="420"/>
      <c r="E508" s="420"/>
    </row>
    <row r="509" spans="1:5">
      <c r="A509" s="419">
        <v>43371</v>
      </c>
      <c r="B509" s="420">
        <v>2.25</v>
      </c>
      <c r="C509" s="420">
        <v>-0.4</v>
      </c>
      <c r="D509" s="420"/>
      <c r="E509" s="420"/>
    </row>
    <row r="510" spans="1:5">
      <c r="A510" s="419">
        <v>43372</v>
      </c>
      <c r="B510" s="420">
        <v>2.25</v>
      </c>
      <c r="C510" s="420">
        <v>-0.4</v>
      </c>
      <c r="D510" s="420"/>
      <c r="E510" s="420"/>
    </row>
    <row r="511" spans="1:5">
      <c r="A511" s="419">
        <v>43373</v>
      </c>
      <c r="B511" s="420">
        <v>2.25</v>
      </c>
      <c r="C511" s="420">
        <v>-0.4</v>
      </c>
      <c r="D511" s="420"/>
      <c r="E511" s="420"/>
    </row>
    <row r="512" spans="1:5">
      <c r="A512" s="419">
        <v>43374</v>
      </c>
      <c r="B512" s="420">
        <v>2.25</v>
      </c>
      <c r="C512" s="420">
        <v>-0.4</v>
      </c>
      <c r="D512" s="420"/>
      <c r="E512" s="420"/>
    </row>
    <row r="513" spans="1:5">
      <c r="A513" s="419">
        <v>43375</v>
      </c>
      <c r="B513" s="420">
        <v>2.25</v>
      </c>
      <c r="C513" s="420">
        <v>-0.4</v>
      </c>
      <c r="D513" s="420"/>
      <c r="E513" s="420"/>
    </row>
    <row r="514" spans="1:5">
      <c r="A514" s="419">
        <v>43376</v>
      </c>
      <c r="B514" s="420">
        <v>2.25</v>
      </c>
      <c r="C514" s="420">
        <v>-0.4</v>
      </c>
      <c r="D514" s="420"/>
      <c r="E514" s="420"/>
    </row>
    <row r="515" spans="1:5">
      <c r="A515" s="419">
        <v>43377</v>
      </c>
      <c r="B515" s="420">
        <v>2.25</v>
      </c>
      <c r="C515" s="420">
        <v>-0.4</v>
      </c>
      <c r="D515" s="420"/>
      <c r="E515" s="420"/>
    </row>
    <row r="516" spans="1:5">
      <c r="A516" s="419">
        <v>43378</v>
      </c>
      <c r="B516" s="420">
        <v>2.25</v>
      </c>
      <c r="C516" s="420">
        <v>-0.4</v>
      </c>
      <c r="D516" s="420"/>
      <c r="E516" s="420"/>
    </row>
    <row r="517" spans="1:5">
      <c r="A517" s="419">
        <v>43379</v>
      </c>
      <c r="B517" s="420">
        <v>2.25</v>
      </c>
      <c r="C517" s="420">
        <v>-0.4</v>
      </c>
      <c r="D517" s="420"/>
      <c r="E517" s="420"/>
    </row>
    <row r="518" spans="1:5">
      <c r="A518" s="419">
        <v>43380</v>
      </c>
      <c r="B518" s="420">
        <v>2.25</v>
      </c>
      <c r="C518" s="420">
        <v>-0.4</v>
      </c>
      <c r="D518" s="420"/>
      <c r="E518" s="420"/>
    </row>
    <row r="519" spans="1:5">
      <c r="A519" s="419">
        <v>43381</v>
      </c>
      <c r="B519" s="420">
        <v>2.25</v>
      </c>
      <c r="C519" s="420">
        <v>-0.4</v>
      </c>
      <c r="D519" s="420"/>
      <c r="E519" s="420"/>
    </row>
    <row r="520" spans="1:5">
      <c r="A520" s="419">
        <v>43382</v>
      </c>
      <c r="B520" s="420">
        <v>2.25</v>
      </c>
      <c r="C520" s="420">
        <v>-0.4</v>
      </c>
      <c r="D520" s="420"/>
      <c r="E520" s="420"/>
    </row>
    <row r="521" spans="1:5">
      <c r="A521" s="419">
        <v>43383</v>
      </c>
      <c r="B521" s="420">
        <v>2.25</v>
      </c>
      <c r="C521" s="420">
        <v>-0.4</v>
      </c>
      <c r="D521" s="420"/>
      <c r="E521" s="420"/>
    </row>
    <row r="522" spans="1:5">
      <c r="A522" s="419">
        <v>43384</v>
      </c>
      <c r="B522" s="420">
        <v>2.25</v>
      </c>
      <c r="C522" s="420">
        <v>-0.4</v>
      </c>
      <c r="D522" s="420"/>
      <c r="E522" s="420"/>
    </row>
    <row r="523" spans="1:5">
      <c r="A523" s="419">
        <v>43385</v>
      </c>
      <c r="B523" s="420">
        <v>2.25</v>
      </c>
      <c r="C523" s="420">
        <v>-0.4</v>
      </c>
      <c r="D523" s="420"/>
      <c r="E523" s="420"/>
    </row>
    <row r="524" spans="1:5">
      <c r="A524" s="419">
        <v>43386</v>
      </c>
      <c r="B524" s="420">
        <v>2.25</v>
      </c>
      <c r="C524" s="420">
        <v>-0.4</v>
      </c>
      <c r="D524" s="420"/>
      <c r="E524" s="420"/>
    </row>
    <row r="525" spans="1:5">
      <c r="A525" s="419">
        <v>43387</v>
      </c>
      <c r="B525" s="420">
        <v>2.25</v>
      </c>
      <c r="C525" s="420">
        <v>-0.4</v>
      </c>
      <c r="D525" s="420"/>
      <c r="E525" s="420"/>
    </row>
    <row r="526" spans="1:5">
      <c r="A526" s="419">
        <v>43388</v>
      </c>
      <c r="B526" s="420">
        <v>2.25</v>
      </c>
      <c r="C526" s="420">
        <v>-0.4</v>
      </c>
      <c r="D526" s="420"/>
      <c r="E526" s="420"/>
    </row>
    <row r="527" spans="1:5">
      <c r="A527" s="419">
        <v>43389</v>
      </c>
      <c r="B527" s="420">
        <v>2.25</v>
      </c>
      <c r="C527" s="420">
        <v>-0.4</v>
      </c>
      <c r="D527" s="420"/>
      <c r="E527" s="420"/>
    </row>
    <row r="528" spans="1:5">
      <c r="A528" s="419">
        <v>43390</v>
      </c>
      <c r="B528" s="420">
        <v>2.25</v>
      </c>
      <c r="C528" s="420">
        <v>-0.4</v>
      </c>
      <c r="D528" s="420"/>
      <c r="E528" s="420"/>
    </row>
    <row r="529" spans="1:5">
      <c r="A529" s="419">
        <v>43391</v>
      </c>
      <c r="B529" s="420">
        <v>2.25</v>
      </c>
      <c r="C529" s="420">
        <v>-0.4</v>
      </c>
      <c r="D529" s="420"/>
      <c r="E529" s="420"/>
    </row>
    <row r="530" spans="1:5">
      <c r="A530" s="419">
        <v>43392</v>
      </c>
      <c r="B530" s="420">
        <v>2.25</v>
      </c>
      <c r="C530" s="420">
        <v>-0.4</v>
      </c>
      <c r="D530" s="420"/>
      <c r="E530" s="420"/>
    </row>
    <row r="531" spans="1:5">
      <c r="A531" s="419">
        <v>43393</v>
      </c>
      <c r="B531" s="420">
        <v>2.25</v>
      </c>
      <c r="C531" s="420">
        <v>-0.4</v>
      </c>
      <c r="D531" s="420"/>
      <c r="E531" s="420"/>
    </row>
    <row r="532" spans="1:5">
      <c r="A532" s="419">
        <v>43394</v>
      </c>
      <c r="B532" s="420">
        <v>2.25</v>
      </c>
      <c r="C532" s="420">
        <v>-0.4</v>
      </c>
      <c r="D532" s="420"/>
      <c r="E532" s="420"/>
    </row>
    <row r="533" spans="1:5">
      <c r="A533" s="419">
        <v>43395</v>
      </c>
      <c r="B533" s="420">
        <v>2.25</v>
      </c>
      <c r="C533" s="420">
        <v>-0.4</v>
      </c>
      <c r="D533" s="420"/>
      <c r="E533" s="420"/>
    </row>
    <row r="534" spans="1:5">
      <c r="A534" s="419">
        <v>43396</v>
      </c>
      <c r="B534" s="420">
        <v>2.25</v>
      </c>
      <c r="C534" s="420">
        <v>-0.4</v>
      </c>
      <c r="D534" s="420"/>
      <c r="E534" s="420"/>
    </row>
    <row r="535" spans="1:5">
      <c r="A535" s="419">
        <v>43397</v>
      </c>
      <c r="B535" s="420">
        <v>2.25</v>
      </c>
      <c r="C535" s="420">
        <v>-0.4</v>
      </c>
      <c r="D535" s="420"/>
      <c r="E535" s="420"/>
    </row>
    <row r="536" spans="1:5">
      <c r="A536" s="419">
        <v>43398</v>
      </c>
      <c r="B536" s="420">
        <v>2.25</v>
      </c>
      <c r="C536" s="420">
        <v>-0.4</v>
      </c>
      <c r="D536" s="420"/>
      <c r="E536" s="420"/>
    </row>
    <row r="537" spans="1:5">
      <c r="A537" s="419">
        <v>43399</v>
      </c>
      <c r="B537" s="420">
        <v>2.25</v>
      </c>
      <c r="C537" s="420">
        <v>-0.4</v>
      </c>
      <c r="D537" s="420"/>
      <c r="E537" s="420"/>
    </row>
    <row r="538" spans="1:5">
      <c r="A538" s="419">
        <v>43400</v>
      </c>
      <c r="B538" s="420">
        <v>2.25</v>
      </c>
      <c r="C538" s="420">
        <v>-0.4</v>
      </c>
      <c r="D538" s="420"/>
      <c r="E538" s="420"/>
    </row>
    <row r="539" spans="1:5">
      <c r="A539" s="419">
        <v>43401</v>
      </c>
      <c r="B539" s="420">
        <v>2.25</v>
      </c>
      <c r="C539" s="420">
        <v>-0.4</v>
      </c>
      <c r="D539" s="420"/>
      <c r="E539" s="420"/>
    </row>
    <row r="540" spans="1:5">
      <c r="A540" s="419">
        <v>43402</v>
      </c>
      <c r="B540" s="420">
        <v>2.25</v>
      </c>
      <c r="C540" s="420">
        <v>-0.4</v>
      </c>
      <c r="D540" s="420"/>
      <c r="E540" s="420"/>
    </row>
    <row r="541" spans="1:5">
      <c r="A541" s="419">
        <v>43403</v>
      </c>
      <c r="B541" s="420">
        <v>2.25</v>
      </c>
      <c r="C541" s="420">
        <v>-0.4</v>
      </c>
      <c r="D541" s="420"/>
      <c r="E541" s="420"/>
    </row>
    <row r="542" spans="1:5">
      <c r="A542" s="419">
        <v>43404</v>
      </c>
      <c r="B542" s="420">
        <v>2.25</v>
      </c>
      <c r="C542" s="420">
        <v>-0.4</v>
      </c>
      <c r="D542" s="420"/>
      <c r="E542" s="420"/>
    </row>
    <row r="543" spans="1:5">
      <c r="A543" s="419">
        <v>43405</v>
      </c>
      <c r="B543" s="420">
        <v>2.25</v>
      </c>
      <c r="C543" s="420">
        <v>-0.4</v>
      </c>
      <c r="D543" s="420"/>
      <c r="E543" s="420"/>
    </row>
    <row r="544" spans="1:5">
      <c r="A544" s="419">
        <v>43406</v>
      </c>
      <c r="B544" s="420">
        <v>2.25</v>
      </c>
      <c r="C544" s="420">
        <v>-0.4</v>
      </c>
      <c r="D544" s="420"/>
      <c r="E544" s="420"/>
    </row>
    <row r="545" spans="1:5">
      <c r="A545" s="419">
        <v>43407</v>
      </c>
      <c r="B545" s="420">
        <v>2.25</v>
      </c>
      <c r="C545" s="420">
        <v>-0.4</v>
      </c>
      <c r="D545" s="420"/>
      <c r="E545" s="420"/>
    </row>
    <row r="546" spans="1:5">
      <c r="A546" s="419">
        <v>43408</v>
      </c>
      <c r="B546" s="420">
        <v>2.25</v>
      </c>
      <c r="C546" s="420">
        <v>-0.4</v>
      </c>
      <c r="D546" s="420"/>
      <c r="E546" s="420"/>
    </row>
    <row r="547" spans="1:5">
      <c r="A547" s="419">
        <v>43409</v>
      </c>
      <c r="B547" s="420">
        <v>2.25</v>
      </c>
      <c r="C547" s="420">
        <v>-0.4</v>
      </c>
      <c r="D547" s="420"/>
      <c r="E547" s="420"/>
    </row>
    <row r="548" spans="1:5">
      <c r="A548" s="419">
        <v>43410</v>
      </c>
      <c r="B548" s="420">
        <v>2.25</v>
      </c>
      <c r="C548" s="420">
        <v>-0.4</v>
      </c>
      <c r="D548" s="420"/>
      <c r="E548" s="420"/>
    </row>
    <row r="549" spans="1:5">
      <c r="A549" s="419">
        <v>43411</v>
      </c>
      <c r="B549" s="420">
        <v>2.25</v>
      </c>
      <c r="C549" s="420">
        <v>-0.4</v>
      </c>
      <c r="D549" s="420"/>
      <c r="E549" s="420"/>
    </row>
    <row r="550" spans="1:5">
      <c r="A550" s="419">
        <v>43412</v>
      </c>
      <c r="B550" s="420">
        <v>2.25</v>
      </c>
      <c r="C550" s="420">
        <v>-0.4</v>
      </c>
      <c r="D550" s="420"/>
      <c r="E550" s="420"/>
    </row>
    <row r="551" spans="1:5">
      <c r="A551" s="419">
        <v>43413</v>
      </c>
      <c r="B551" s="420">
        <v>2.25</v>
      </c>
      <c r="C551" s="420">
        <v>-0.4</v>
      </c>
      <c r="D551" s="420"/>
      <c r="E551" s="420"/>
    </row>
    <row r="552" spans="1:5">
      <c r="A552" s="419">
        <v>43414</v>
      </c>
      <c r="B552" s="420">
        <v>2.25</v>
      </c>
      <c r="C552" s="420">
        <v>-0.4</v>
      </c>
      <c r="D552" s="420"/>
      <c r="E552" s="420"/>
    </row>
    <row r="553" spans="1:5">
      <c r="A553" s="419">
        <v>43415</v>
      </c>
      <c r="B553" s="420">
        <v>2.25</v>
      </c>
      <c r="C553" s="420">
        <v>-0.4</v>
      </c>
      <c r="D553" s="420"/>
      <c r="E553" s="420"/>
    </row>
    <row r="554" spans="1:5">
      <c r="A554" s="419">
        <v>43416</v>
      </c>
      <c r="B554" s="420">
        <v>2.25</v>
      </c>
      <c r="C554" s="420">
        <v>-0.4</v>
      </c>
      <c r="D554" s="420"/>
      <c r="E554" s="420"/>
    </row>
    <row r="555" spans="1:5">
      <c r="A555" s="419">
        <v>43417</v>
      </c>
      <c r="B555" s="420">
        <v>2.25</v>
      </c>
      <c r="C555" s="420">
        <v>-0.4</v>
      </c>
      <c r="D555" s="420"/>
      <c r="E555" s="420"/>
    </row>
    <row r="556" spans="1:5">
      <c r="A556" s="419">
        <v>43418</v>
      </c>
      <c r="B556" s="420">
        <v>2.25</v>
      </c>
      <c r="C556" s="420">
        <v>-0.4</v>
      </c>
      <c r="D556" s="420"/>
      <c r="E556" s="420"/>
    </row>
    <row r="557" spans="1:5">
      <c r="A557" s="419">
        <v>43419</v>
      </c>
      <c r="B557" s="420">
        <v>2.25</v>
      </c>
      <c r="C557" s="420">
        <v>-0.4</v>
      </c>
      <c r="D557" s="420"/>
      <c r="E557" s="420"/>
    </row>
    <row r="558" spans="1:5">
      <c r="A558" s="419">
        <v>43420</v>
      </c>
      <c r="B558" s="420">
        <v>2.25</v>
      </c>
      <c r="C558" s="420">
        <v>-0.4</v>
      </c>
      <c r="D558" s="420"/>
      <c r="E558" s="420"/>
    </row>
    <row r="559" spans="1:5">
      <c r="A559" s="419">
        <v>43421</v>
      </c>
      <c r="B559" s="420">
        <v>2.25</v>
      </c>
      <c r="C559" s="420">
        <v>-0.4</v>
      </c>
      <c r="D559" s="420"/>
      <c r="E559" s="420"/>
    </row>
    <row r="560" spans="1:5">
      <c r="A560" s="419">
        <v>43422</v>
      </c>
      <c r="B560" s="420">
        <v>2.25</v>
      </c>
      <c r="C560" s="420">
        <v>-0.4</v>
      </c>
      <c r="D560" s="420"/>
      <c r="E560" s="420"/>
    </row>
    <row r="561" spans="1:5">
      <c r="A561" s="419">
        <v>43423</v>
      </c>
      <c r="B561" s="420">
        <v>2.25</v>
      </c>
      <c r="C561" s="420">
        <v>-0.4</v>
      </c>
      <c r="D561" s="420"/>
      <c r="E561" s="420"/>
    </row>
    <row r="562" spans="1:5">
      <c r="A562" s="419">
        <v>43424</v>
      </c>
      <c r="B562" s="420">
        <v>2.25</v>
      </c>
      <c r="C562" s="420">
        <v>-0.4</v>
      </c>
      <c r="D562" s="420"/>
      <c r="E562" s="420"/>
    </row>
    <row r="563" spans="1:5">
      <c r="A563" s="419">
        <v>43425</v>
      </c>
      <c r="B563" s="420">
        <v>2.25</v>
      </c>
      <c r="C563" s="420">
        <v>-0.4</v>
      </c>
      <c r="D563" s="420"/>
      <c r="E563" s="420"/>
    </row>
    <row r="564" spans="1:5">
      <c r="A564" s="419">
        <v>43426</v>
      </c>
      <c r="B564" s="420">
        <v>2.25</v>
      </c>
      <c r="C564" s="420">
        <v>-0.4</v>
      </c>
      <c r="D564" s="420"/>
      <c r="E564" s="420"/>
    </row>
    <row r="565" spans="1:5">
      <c r="A565" s="419">
        <v>43427</v>
      </c>
      <c r="B565" s="420">
        <v>2.25</v>
      </c>
      <c r="C565" s="420">
        <v>-0.4</v>
      </c>
      <c r="D565" s="420"/>
      <c r="E565" s="420"/>
    </row>
    <row r="566" spans="1:5">
      <c r="A566" s="419">
        <v>43428</v>
      </c>
      <c r="B566" s="420">
        <v>2.25</v>
      </c>
      <c r="C566" s="420">
        <v>-0.4</v>
      </c>
      <c r="D566" s="420"/>
      <c r="E566" s="420"/>
    </row>
    <row r="567" spans="1:5">
      <c r="A567" s="419">
        <v>43429</v>
      </c>
      <c r="B567" s="420">
        <v>2.25</v>
      </c>
      <c r="C567" s="420">
        <v>-0.4</v>
      </c>
      <c r="D567" s="420"/>
      <c r="E567" s="420"/>
    </row>
    <row r="568" spans="1:5">
      <c r="A568" s="419">
        <v>43430</v>
      </c>
      <c r="B568" s="420">
        <v>2.25</v>
      </c>
      <c r="C568" s="420">
        <v>-0.4</v>
      </c>
      <c r="D568" s="420"/>
      <c r="E568" s="420"/>
    </row>
    <row r="569" spans="1:5">
      <c r="A569" s="419">
        <v>43431</v>
      </c>
      <c r="B569" s="420">
        <v>2.25</v>
      </c>
      <c r="C569" s="420">
        <v>-0.4</v>
      </c>
      <c r="D569" s="420"/>
      <c r="E569" s="420"/>
    </row>
    <row r="570" spans="1:5">
      <c r="A570" s="419">
        <v>43432</v>
      </c>
      <c r="B570" s="420">
        <v>2.25</v>
      </c>
      <c r="C570" s="420">
        <v>-0.4</v>
      </c>
      <c r="D570" s="420"/>
      <c r="E570" s="420"/>
    </row>
    <row r="571" spans="1:5">
      <c r="A571" s="419">
        <v>43433</v>
      </c>
      <c r="B571" s="420">
        <v>2.25</v>
      </c>
      <c r="C571" s="420">
        <v>-0.4</v>
      </c>
      <c r="D571" s="420"/>
      <c r="E571" s="420"/>
    </row>
    <row r="572" spans="1:5">
      <c r="A572" s="419">
        <v>43434</v>
      </c>
      <c r="B572" s="420">
        <v>2.25</v>
      </c>
      <c r="C572" s="420">
        <v>-0.4</v>
      </c>
      <c r="D572" s="420"/>
      <c r="E572" s="420"/>
    </row>
    <row r="573" spans="1:5">
      <c r="A573" s="419">
        <v>43435</v>
      </c>
      <c r="B573" s="420">
        <v>2.25</v>
      </c>
      <c r="C573" s="420">
        <v>-0.4</v>
      </c>
      <c r="D573" s="420"/>
      <c r="E573" s="420"/>
    </row>
    <row r="574" spans="1:5">
      <c r="A574" s="419">
        <v>43436</v>
      </c>
      <c r="B574" s="420">
        <v>2.25</v>
      </c>
      <c r="C574" s="420">
        <v>-0.4</v>
      </c>
      <c r="D574" s="420"/>
      <c r="E574" s="420"/>
    </row>
    <row r="575" spans="1:5">
      <c r="A575" s="419">
        <v>43437</v>
      </c>
      <c r="B575" s="420">
        <v>2.25</v>
      </c>
      <c r="C575" s="420">
        <v>-0.4</v>
      </c>
      <c r="D575" s="420"/>
      <c r="E575" s="420"/>
    </row>
    <row r="576" spans="1:5">
      <c r="A576" s="419">
        <v>43438</v>
      </c>
      <c r="B576" s="420">
        <v>2.25</v>
      </c>
      <c r="C576" s="420">
        <v>-0.4</v>
      </c>
      <c r="D576" s="420"/>
      <c r="E576" s="420"/>
    </row>
    <row r="577" spans="1:5">
      <c r="A577" s="419">
        <v>43439</v>
      </c>
      <c r="B577" s="420">
        <v>2.25</v>
      </c>
      <c r="C577" s="420">
        <v>-0.4</v>
      </c>
      <c r="D577" s="420"/>
      <c r="E577" s="420"/>
    </row>
    <row r="578" spans="1:5">
      <c r="A578" s="419">
        <v>43440</v>
      </c>
      <c r="B578" s="420">
        <v>2.25</v>
      </c>
      <c r="C578" s="420">
        <v>-0.4</v>
      </c>
      <c r="D578" s="420"/>
      <c r="E578" s="420"/>
    </row>
    <row r="579" spans="1:5">
      <c r="A579" s="419">
        <v>43441</v>
      </c>
      <c r="B579" s="420">
        <v>2.25</v>
      </c>
      <c r="C579" s="420">
        <v>-0.4</v>
      </c>
      <c r="D579" s="420"/>
      <c r="E579" s="420"/>
    </row>
    <row r="580" spans="1:5">
      <c r="A580" s="419">
        <v>43442</v>
      </c>
      <c r="B580" s="420">
        <v>2.25</v>
      </c>
      <c r="C580" s="420">
        <v>-0.4</v>
      </c>
      <c r="D580" s="420"/>
      <c r="E580" s="420"/>
    </row>
    <row r="581" spans="1:5">
      <c r="A581" s="419">
        <v>43443</v>
      </c>
      <c r="B581" s="420">
        <v>2.25</v>
      </c>
      <c r="C581" s="420">
        <v>-0.4</v>
      </c>
      <c r="D581" s="420"/>
      <c r="E581" s="420"/>
    </row>
    <row r="582" spans="1:5">
      <c r="A582" s="419">
        <v>43444</v>
      </c>
      <c r="B582" s="420">
        <v>2.25</v>
      </c>
      <c r="C582" s="420">
        <v>-0.4</v>
      </c>
      <c r="D582" s="420"/>
      <c r="E582" s="420"/>
    </row>
    <row r="583" spans="1:5">
      <c r="A583" s="419">
        <v>43445</v>
      </c>
      <c r="B583" s="420">
        <v>2.25</v>
      </c>
      <c r="C583" s="420">
        <v>-0.4</v>
      </c>
      <c r="D583" s="420"/>
      <c r="E583" s="420"/>
    </row>
    <row r="584" spans="1:5">
      <c r="A584" s="419">
        <v>43446</v>
      </c>
      <c r="B584" s="420">
        <v>2.25</v>
      </c>
      <c r="C584" s="420">
        <v>-0.4</v>
      </c>
      <c r="D584" s="420"/>
      <c r="E584" s="420"/>
    </row>
    <row r="585" spans="1:5">
      <c r="A585" s="419">
        <v>43447</v>
      </c>
      <c r="B585" s="420">
        <v>2.25</v>
      </c>
      <c r="C585" s="420">
        <v>-0.4</v>
      </c>
      <c r="D585" s="420"/>
      <c r="E585" s="420"/>
    </row>
    <row r="586" spans="1:5">
      <c r="A586" s="419">
        <v>43448</v>
      </c>
      <c r="B586" s="420">
        <v>2.25</v>
      </c>
      <c r="C586" s="420">
        <v>-0.4</v>
      </c>
      <c r="D586" s="420"/>
      <c r="E586" s="420"/>
    </row>
    <row r="587" spans="1:5">
      <c r="A587" s="419">
        <v>43449</v>
      </c>
      <c r="B587" s="420">
        <v>2.25</v>
      </c>
      <c r="C587" s="420">
        <v>-0.4</v>
      </c>
      <c r="D587" s="420"/>
      <c r="E587" s="420"/>
    </row>
    <row r="588" spans="1:5">
      <c r="A588" s="419">
        <v>43450</v>
      </c>
      <c r="B588" s="420">
        <v>2.25</v>
      </c>
      <c r="C588" s="420">
        <v>-0.4</v>
      </c>
      <c r="D588" s="420"/>
      <c r="E588" s="420"/>
    </row>
    <row r="589" spans="1:5">
      <c r="A589" s="419">
        <v>43451</v>
      </c>
      <c r="B589" s="420">
        <v>2.25</v>
      </c>
      <c r="C589" s="420">
        <v>-0.4</v>
      </c>
      <c r="D589" s="420"/>
      <c r="E589" s="420"/>
    </row>
    <row r="590" spans="1:5">
      <c r="A590" s="419">
        <v>43452</v>
      </c>
      <c r="B590" s="420">
        <v>2.25</v>
      </c>
      <c r="C590" s="420">
        <v>-0.4</v>
      </c>
      <c r="D590" s="420"/>
      <c r="E590" s="420"/>
    </row>
    <row r="591" spans="1:5">
      <c r="A591" s="419">
        <v>43453</v>
      </c>
      <c r="B591" s="420">
        <v>2.25</v>
      </c>
      <c r="C591" s="420">
        <v>-0.4</v>
      </c>
      <c r="D591" s="420"/>
      <c r="E591" s="420"/>
    </row>
    <row r="592" spans="1:5">
      <c r="A592" s="419">
        <v>43454</v>
      </c>
      <c r="B592" s="420">
        <v>2.5</v>
      </c>
      <c r="C592" s="420">
        <v>-0.4</v>
      </c>
      <c r="D592" s="420"/>
      <c r="E592" s="420"/>
    </row>
    <row r="593" spans="1:5">
      <c r="A593" s="419">
        <v>43455</v>
      </c>
      <c r="B593" s="420">
        <v>2.5</v>
      </c>
      <c r="C593" s="420">
        <v>-0.4</v>
      </c>
      <c r="D593" s="420"/>
      <c r="E593" s="420"/>
    </row>
    <row r="594" spans="1:5">
      <c r="A594" s="419">
        <v>43456</v>
      </c>
      <c r="B594" s="420">
        <v>2.5</v>
      </c>
      <c r="C594" s="420">
        <v>-0.4</v>
      </c>
      <c r="D594" s="420"/>
      <c r="E594" s="420"/>
    </row>
    <row r="595" spans="1:5">
      <c r="A595" s="419">
        <v>43457</v>
      </c>
      <c r="B595" s="420">
        <v>2.5</v>
      </c>
      <c r="C595" s="420">
        <v>-0.4</v>
      </c>
      <c r="D595" s="420"/>
      <c r="E595" s="420"/>
    </row>
    <row r="596" spans="1:5">
      <c r="A596" s="419">
        <v>43458</v>
      </c>
      <c r="B596" s="420">
        <v>2.5</v>
      </c>
      <c r="C596" s="420">
        <v>-0.4</v>
      </c>
      <c r="D596" s="420"/>
      <c r="E596" s="420"/>
    </row>
    <row r="597" spans="1:5">
      <c r="A597" s="419">
        <v>43459</v>
      </c>
      <c r="B597" s="420">
        <v>2.5</v>
      </c>
      <c r="C597" s="420">
        <v>-0.4</v>
      </c>
      <c r="D597" s="420"/>
      <c r="E597" s="420"/>
    </row>
    <row r="598" spans="1:5">
      <c r="A598" s="419">
        <v>43460</v>
      </c>
      <c r="B598" s="420">
        <v>2.5</v>
      </c>
      <c r="C598" s="420">
        <v>-0.4</v>
      </c>
      <c r="D598" s="420"/>
      <c r="E598" s="420"/>
    </row>
    <row r="599" spans="1:5">
      <c r="A599" s="419">
        <v>43461</v>
      </c>
      <c r="B599" s="420">
        <v>2.5</v>
      </c>
      <c r="C599" s="420">
        <v>-0.4</v>
      </c>
      <c r="D599" s="420"/>
      <c r="E599" s="420"/>
    </row>
    <row r="600" spans="1:5">
      <c r="A600" s="419">
        <v>43462</v>
      </c>
      <c r="B600" s="420">
        <v>2.5</v>
      </c>
      <c r="C600" s="420">
        <v>-0.4</v>
      </c>
      <c r="D600" s="420"/>
      <c r="E600" s="420"/>
    </row>
    <row r="601" spans="1:5">
      <c r="A601" s="419">
        <v>43463</v>
      </c>
      <c r="B601" s="420">
        <v>2.5</v>
      </c>
      <c r="C601" s="420">
        <v>-0.4</v>
      </c>
      <c r="D601" s="420"/>
      <c r="E601" s="420"/>
    </row>
    <row r="602" spans="1:5">
      <c r="A602" s="419">
        <v>43464</v>
      </c>
      <c r="B602" s="420">
        <v>2.5</v>
      </c>
      <c r="C602" s="420">
        <v>-0.4</v>
      </c>
      <c r="D602" s="420"/>
      <c r="E602" s="420"/>
    </row>
    <row r="603" spans="1:5">
      <c r="A603" s="419">
        <v>43465</v>
      </c>
      <c r="B603" s="420">
        <v>2.5</v>
      </c>
      <c r="C603" s="420">
        <v>-0.4</v>
      </c>
      <c r="D603" s="420"/>
      <c r="E603" s="420"/>
    </row>
    <row r="604" spans="1:5">
      <c r="A604" s="419">
        <v>43466</v>
      </c>
      <c r="B604" s="420">
        <v>2.5</v>
      </c>
      <c r="C604" s="420">
        <v>-0.4</v>
      </c>
      <c r="D604" s="420"/>
      <c r="E604" s="420"/>
    </row>
    <row r="605" spans="1:5">
      <c r="A605" s="419">
        <v>43467</v>
      </c>
      <c r="B605" s="420">
        <v>2.5</v>
      </c>
      <c r="C605" s="420">
        <v>-0.4</v>
      </c>
      <c r="D605" s="420"/>
      <c r="E605" s="420"/>
    </row>
    <row r="606" spans="1:5">
      <c r="A606" s="419">
        <v>43468</v>
      </c>
      <c r="B606" s="420">
        <v>2.5</v>
      </c>
      <c r="C606" s="420">
        <v>-0.4</v>
      </c>
      <c r="D606" s="420"/>
      <c r="E606" s="420"/>
    </row>
    <row r="607" spans="1:5">
      <c r="A607" s="419">
        <v>43469</v>
      </c>
      <c r="B607" s="420">
        <v>2.5</v>
      </c>
      <c r="C607" s="420">
        <v>-0.4</v>
      </c>
      <c r="D607" s="420"/>
      <c r="E607" s="420"/>
    </row>
    <row r="608" spans="1:5">
      <c r="A608" s="419">
        <v>43470</v>
      </c>
      <c r="B608" s="420">
        <v>2.5</v>
      </c>
      <c r="C608" s="420">
        <v>-0.4</v>
      </c>
      <c r="D608" s="420"/>
      <c r="E608" s="420"/>
    </row>
    <row r="609" spans="1:5">
      <c r="A609" s="419">
        <v>43471</v>
      </c>
      <c r="B609" s="420">
        <v>2.5</v>
      </c>
      <c r="C609" s="420">
        <v>-0.4</v>
      </c>
      <c r="D609" s="420"/>
      <c r="E609" s="420"/>
    </row>
    <row r="610" spans="1:5">
      <c r="A610" s="419">
        <v>43472</v>
      </c>
      <c r="B610" s="420">
        <v>2.5</v>
      </c>
      <c r="C610" s="420">
        <v>-0.4</v>
      </c>
      <c r="D610" s="420"/>
      <c r="E610" s="420"/>
    </row>
    <row r="611" spans="1:5">
      <c r="A611" s="419">
        <v>43473</v>
      </c>
      <c r="B611" s="420">
        <v>2.5</v>
      </c>
      <c r="C611" s="420">
        <v>-0.4</v>
      </c>
      <c r="D611" s="420"/>
      <c r="E611" s="420"/>
    </row>
    <row r="612" spans="1:5">
      <c r="A612" s="419">
        <v>43474</v>
      </c>
      <c r="B612" s="420">
        <v>2.5</v>
      </c>
      <c r="C612" s="420">
        <v>-0.4</v>
      </c>
      <c r="D612" s="420"/>
      <c r="E612" s="420"/>
    </row>
    <row r="613" spans="1:5">
      <c r="A613" s="419">
        <v>43475</v>
      </c>
      <c r="B613" s="420">
        <v>2.5</v>
      </c>
      <c r="C613" s="420">
        <v>-0.4</v>
      </c>
      <c r="D613" s="420"/>
      <c r="E613" s="420"/>
    </row>
    <row r="614" spans="1:5">
      <c r="A614" s="419">
        <v>43476</v>
      </c>
      <c r="B614" s="420">
        <v>2.5</v>
      </c>
      <c r="C614" s="420">
        <v>-0.4</v>
      </c>
      <c r="D614" s="420"/>
      <c r="E614" s="420"/>
    </row>
    <row r="615" spans="1:5">
      <c r="A615" s="419">
        <v>43477</v>
      </c>
      <c r="B615" s="420">
        <v>2.5</v>
      </c>
      <c r="C615" s="420">
        <v>-0.4</v>
      </c>
      <c r="D615" s="420"/>
      <c r="E615" s="420"/>
    </row>
    <row r="616" spans="1:5">
      <c r="A616" s="419">
        <v>43478</v>
      </c>
      <c r="B616" s="420">
        <v>2.5</v>
      </c>
      <c r="C616" s="420">
        <v>-0.4</v>
      </c>
      <c r="D616" s="420"/>
      <c r="E616" s="420"/>
    </row>
    <row r="617" spans="1:5">
      <c r="A617" s="419">
        <v>43479</v>
      </c>
      <c r="B617" s="420">
        <v>2.5</v>
      </c>
      <c r="C617" s="420">
        <v>-0.4</v>
      </c>
      <c r="D617" s="420"/>
      <c r="E617" s="420"/>
    </row>
    <row r="618" spans="1:5">
      <c r="A618" s="419">
        <v>43480</v>
      </c>
      <c r="B618" s="420">
        <v>2.5</v>
      </c>
      <c r="C618" s="420">
        <v>-0.4</v>
      </c>
      <c r="D618" s="420"/>
      <c r="E618" s="420"/>
    </row>
    <row r="619" spans="1:5">
      <c r="A619" s="419">
        <v>43481</v>
      </c>
      <c r="B619" s="420">
        <v>2.5</v>
      </c>
      <c r="C619" s="420">
        <v>-0.4</v>
      </c>
      <c r="D619" s="420"/>
      <c r="E619" s="420"/>
    </row>
    <row r="620" spans="1:5">
      <c r="A620" s="419">
        <v>43482</v>
      </c>
      <c r="B620" s="420">
        <v>2.5</v>
      </c>
      <c r="C620" s="420">
        <v>-0.4</v>
      </c>
      <c r="D620" s="420"/>
      <c r="E620" s="420"/>
    </row>
    <row r="621" spans="1:5">
      <c r="A621" s="419">
        <v>43483</v>
      </c>
      <c r="B621" s="420">
        <v>2.5</v>
      </c>
      <c r="C621" s="420">
        <v>-0.4</v>
      </c>
      <c r="D621" s="420"/>
      <c r="E621" s="420"/>
    </row>
    <row r="622" spans="1:5">
      <c r="A622" s="419">
        <v>43484</v>
      </c>
      <c r="B622" s="420">
        <v>2.5</v>
      </c>
      <c r="C622" s="420">
        <v>-0.4</v>
      </c>
      <c r="D622" s="420"/>
      <c r="E622" s="420"/>
    </row>
    <row r="623" spans="1:5">
      <c r="A623" s="419">
        <v>43485</v>
      </c>
      <c r="B623" s="420">
        <v>2.5</v>
      </c>
      <c r="C623" s="420">
        <v>-0.4</v>
      </c>
      <c r="D623" s="420"/>
      <c r="E623" s="420"/>
    </row>
    <row r="624" spans="1:5">
      <c r="A624" s="419">
        <v>43486</v>
      </c>
      <c r="B624" s="420">
        <v>2.5</v>
      </c>
      <c r="C624" s="420">
        <v>-0.4</v>
      </c>
      <c r="D624" s="420"/>
      <c r="E624" s="420"/>
    </row>
    <row r="625" spans="1:5">
      <c r="A625" s="419">
        <v>43487</v>
      </c>
      <c r="B625" s="420">
        <v>2.5</v>
      </c>
      <c r="C625" s="420">
        <v>-0.4</v>
      </c>
      <c r="D625" s="420"/>
      <c r="E625" s="420"/>
    </row>
    <row r="626" spans="1:5">
      <c r="A626" s="419">
        <v>43488</v>
      </c>
      <c r="B626" s="420">
        <v>2.5</v>
      </c>
      <c r="C626" s="420">
        <v>-0.4</v>
      </c>
      <c r="D626" s="420"/>
      <c r="E626" s="420"/>
    </row>
    <row r="627" spans="1:5">
      <c r="A627" s="419">
        <v>43489</v>
      </c>
      <c r="B627" s="420">
        <v>2.5</v>
      </c>
      <c r="C627" s="420">
        <v>-0.4</v>
      </c>
      <c r="D627" s="420"/>
      <c r="E627" s="420"/>
    </row>
    <row r="628" spans="1:5">
      <c r="A628" s="419">
        <v>43490</v>
      </c>
      <c r="B628" s="420">
        <v>2.5</v>
      </c>
      <c r="C628" s="420">
        <v>-0.4</v>
      </c>
      <c r="D628" s="420"/>
      <c r="E628" s="420"/>
    </row>
    <row r="629" spans="1:5">
      <c r="A629" s="419">
        <v>43491</v>
      </c>
      <c r="B629" s="420">
        <v>2.5</v>
      </c>
      <c r="C629" s="420">
        <v>-0.4</v>
      </c>
      <c r="D629" s="420"/>
      <c r="E629" s="420"/>
    </row>
    <row r="630" spans="1:5">
      <c r="A630" s="419">
        <v>43492</v>
      </c>
      <c r="B630" s="420">
        <v>2.5</v>
      </c>
      <c r="C630" s="420">
        <v>-0.4</v>
      </c>
      <c r="D630" s="420"/>
      <c r="E630" s="420"/>
    </row>
    <row r="631" spans="1:5">
      <c r="A631" s="419">
        <v>43493</v>
      </c>
      <c r="B631" s="420">
        <v>2.5</v>
      </c>
      <c r="C631" s="420">
        <v>-0.4</v>
      </c>
      <c r="D631" s="420"/>
      <c r="E631" s="420"/>
    </row>
    <row r="632" spans="1:5">
      <c r="A632" s="419">
        <v>43494</v>
      </c>
      <c r="B632" s="420">
        <v>2.5</v>
      </c>
      <c r="C632" s="420">
        <v>-0.4</v>
      </c>
      <c r="D632" s="420"/>
      <c r="E632" s="420"/>
    </row>
    <row r="633" spans="1:5">
      <c r="A633" s="419">
        <v>43495</v>
      </c>
      <c r="B633" s="420">
        <v>2.5</v>
      </c>
      <c r="C633" s="420">
        <v>-0.4</v>
      </c>
      <c r="D633" s="420"/>
      <c r="E633" s="420"/>
    </row>
    <row r="634" spans="1:5">
      <c r="A634" s="419">
        <v>43496</v>
      </c>
      <c r="B634" s="420">
        <v>2.5</v>
      </c>
      <c r="C634" s="420">
        <v>-0.4</v>
      </c>
      <c r="D634" s="420"/>
      <c r="E634" s="420"/>
    </row>
    <row r="635" spans="1:5">
      <c r="A635" s="419">
        <v>43497</v>
      </c>
      <c r="B635" s="420">
        <v>2.5</v>
      </c>
      <c r="C635" s="420">
        <v>-0.4</v>
      </c>
      <c r="D635" s="420"/>
      <c r="E635" s="420"/>
    </row>
    <row r="636" spans="1:5">
      <c r="A636" s="419">
        <v>43498</v>
      </c>
      <c r="B636" s="420">
        <v>2.5</v>
      </c>
      <c r="C636" s="420">
        <v>-0.4</v>
      </c>
      <c r="D636" s="420"/>
      <c r="E636" s="420"/>
    </row>
    <row r="637" spans="1:5">
      <c r="A637" s="419">
        <v>43499</v>
      </c>
      <c r="B637" s="420">
        <v>2.5</v>
      </c>
      <c r="C637" s="420">
        <v>-0.4</v>
      </c>
      <c r="D637" s="420"/>
      <c r="E637" s="420"/>
    </row>
    <row r="638" spans="1:5">
      <c r="A638" s="419">
        <v>43500</v>
      </c>
      <c r="B638" s="420">
        <v>2.5</v>
      </c>
      <c r="C638" s="420">
        <v>-0.4</v>
      </c>
      <c r="D638" s="420"/>
      <c r="E638" s="420"/>
    </row>
    <row r="639" spans="1:5">
      <c r="A639" s="419">
        <v>43501</v>
      </c>
      <c r="B639" s="420">
        <v>2.5</v>
      </c>
      <c r="C639" s="420">
        <v>-0.4</v>
      </c>
      <c r="D639" s="420"/>
      <c r="E639" s="420"/>
    </row>
    <row r="640" spans="1:5">
      <c r="A640" s="419">
        <v>43502</v>
      </c>
      <c r="B640" s="420">
        <v>2.5</v>
      </c>
      <c r="C640" s="420">
        <v>-0.4</v>
      </c>
      <c r="D640" s="420"/>
      <c r="E640" s="420"/>
    </row>
    <row r="641" spans="1:5">
      <c r="A641" s="419">
        <v>43503</v>
      </c>
      <c r="B641" s="420">
        <v>2.5</v>
      </c>
      <c r="C641" s="420">
        <v>-0.4</v>
      </c>
      <c r="D641" s="420"/>
      <c r="E641" s="420"/>
    </row>
    <row r="642" spans="1:5">
      <c r="A642" s="419">
        <v>43504</v>
      </c>
      <c r="B642" s="420">
        <v>2.5</v>
      </c>
      <c r="C642" s="420">
        <v>-0.4</v>
      </c>
      <c r="D642" s="420"/>
      <c r="E642" s="420"/>
    </row>
    <row r="643" spans="1:5">
      <c r="A643" s="419">
        <v>43505</v>
      </c>
      <c r="B643" s="420">
        <v>2.5</v>
      </c>
      <c r="C643" s="420">
        <v>-0.4</v>
      </c>
      <c r="D643" s="420"/>
      <c r="E643" s="420"/>
    </row>
    <row r="644" spans="1:5">
      <c r="A644" s="419">
        <v>43506</v>
      </c>
      <c r="B644" s="420">
        <v>2.5</v>
      </c>
      <c r="C644" s="420">
        <v>-0.4</v>
      </c>
      <c r="D644" s="420"/>
      <c r="E644" s="420"/>
    </row>
    <row r="645" spans="1:5">
      <c r="A645" s="419">
        <v>43507</v>
      </c>
      <c r="B645" s="420">
        <v>2.5</v>
      </c>
      <c r="C645" s="420">
        <v>-0.4</v>
      </c>
      <c r="D645" s="420"/>
      <c r="E645" s="420"/>
    </row>
    <row r="646" spans="1:5">
      <c r="A646" s="419">
        <v>43508</v>
      </c>
      <c r="B646" s="420">
        <v>2.5</v>
      </c>
      <c r="C646" s="420">
        <v>-0.4</v>
      </c>
      <c r="D646" s="420"/>
      <c r="E646" s="420"/>
    </row>
    <row r="647" spans="1:5">
      <c r="A647" s="419">
        <v>43509</v>
      </c>
      <c r="B647" s="420">
        <v>2.5</v>
      </c>
      <c r="C647" s="420">
        <v>-0.4</v>
      </c>
      <c r="D647" s="420"/>
      <c r="E647" s="420"/>
    </row>
    <row r="648" spans="1:5">
      <c r="A648" s="419">
        <v>43510</v>
      </c>
      <c r="B648" s="420">
        <v>2.5</v>
      </c>
      <c r="C648" s="420">
        <v>-0.4</v>
      </c>
      <c r="D648" s="420"/>
      <c r="E648" s="420"/>
    </row>
    <row r="649" spans="1:5">
      <c r="A649" s="419">
        <v>43511</v>
      </c>
      <c r="B649" s="420">
        <v>2.5</v>
      </c>
      <c r="C649" s="420">
        <v>-0.4</v>
      </c>
      <c r="D649" s="420"/>
      <c r="E649" s="420"/>
    </row>
    <row r="650" spans="1:5">
      <c r="A650" s="419">
        <v>43512</v>
      </c>
      <c r="B650" s="420">
        <v>2.5</v>
      </c>
      <c r="C650" s="420">
        <v>-0.4</v>
      </c>
      <c r="D650" s="420"/>
      <c r="E650" s="420"/>
    </row>
    <row r="651" spans="1:5">
      <c r="A651" s="419">
        <v>43513</v>
      </c>
      <c r="B651" s="420">
        <v>2.5</v>
      </c>
      <c r="C651" s="420">
        <v>-0.4</v>
      </c>
      <c r="D651" s="420"/>
      <c r="E651" s="420"/>
    </row>
    <row r="652" spans="1:5">
      <c r="A652" s="419">
        <v>43514</v>
      </c>
      <c r="B652" s="420">
        <v>2.5</v>
      </c>
      <c r="C652" s="420">
        <v>-0.4</v>
      </c>
      <c r="D652" s="420"/>
      <c r="E652" s="420"/>
    </row>
    <row r="653" spans="1:5">
      <c r="A653" s="419">
        <v>43515</v>
      </c>
      <c r="B653" s="420">
        <v>2.5</v>
      </c>
      <c r="C653" s="420">
        <v>-0.4</v>
      </c>
      <c r="D653" s="420"/>
      <c r="E653" s="420"/>
    </row>
    <row r="654" spans="1:5">
      <c r="A654" s="419">
        <v>43516</v>
      </c>
      <c r="B654" s="420">
        <v>2.5</v>
      </c>
      <c r="C654" s="420">
        <v>-0.4</v>
      </c>
      <c r="D654" s="420"/>
      <c r="E654" s="420"/>
    </row>
    <row r="655" spans="1:5">
      <c r="A655" s="419">
        <v>43517</v>
      </c>
      <c r="B655" s="420">
        <v>2.5</v>
      </c>
      <c r="C655" s="420">
        <v>-0.4</v>
      </c>
      <c r="D655" s="420"/>
      <c r="E655" s="420"/>
    </row>
    <row r="656" spans="1:5">
      <c r="A656" s="419">
        <v>43518</v>
      </c>
      <c r="B656" s="420">
        <v>2.5</v>
      </c>
      <c r="C656" s="420">
        <v>-0.4</v>
      </c>
      <c r="D656" s="420"/>
      <c r="E656" s="420"/>
    </row>
    <row r="657" spans="1:5">
      <c r="A657" s="419">
        <v>43519</v>
      </c>
      <c r="B657" s="420">
        <v>2.5</v>
      </c>
      <c r="C657" s="420">
        <v>-0.4</v>
      </c>
      <c r="D657" s="420"/>
      <c r="E657" s="420"/>
    </row>
    <row r="658" spans="1:5">
      <c r="A658" s="419">
        <v>43520</v>
      </c>
      <c r="B658" s="420">
        <v>2.5</v>
      </c>
      <c r="C658" s="420">
        <v>-0.4</v>
      </c>
      <c r="D658" s="420"/>
      <c r="E658" s="420"/>
    </row>
    <row r="659" spans="1:5">
      <c r="A659" s="419">
        <v>43521</v>
      </c>
      <c r="B659" s="420">
        <v>2.5</v>
      </c>
      <c r="C659" s="420">
        <v>-0.4</v>
      </c>
      <c r="D659" s="420"/>
      <c r="E659" s="420"/>
    </row>
    <row r="660" spans="1:5">
      <c r="A660" s="419">
        <v>43522</v>
      </c>
      <c r="B660" s="420">
        <v>2.5</v>
      </c>
      <c r="C660" s="420">
        <v>-0.4</v>
      </c>
      <c r="D660" s="420"/>
      <c r="E660" s="420"/>
    </row>
    <row r="661" spans="1:5">
      <c r="A661" s="419">
        <v>43523</v>
      </c>
      <c r="B661" s="420">
        <v>2.5</v>
      </c>
      <c r="C661" s="420">
        <v>-0.4</v>
      </c>
      <c r="D661" s="420"/>
      <c r="E661" s="420"/>
    </row>
    <row r="662" spans="1:5">
      <c r="A662" s="419">
        <v>43524</v>
      </c>
      <c r="B662" s="420">
        <v>2.5</v>
      </c>
      <c r="C662" s="420">
        <v>-0.4</v>
      </c>
      <c r="D662" s="420"/>
      <c r="E662" s="420"/>
    </row>
    <row r="663" spans="1:5">
      <c r="A663" s="419">
        <v>43525</v>
      </c>
      <c r="B663" s="420">
        <v>2.5</v>
      </c>
      <c r="C663" s="420">
        <v>-0.4</v>
      </c>
      <c r="D663" s="420"/>
      <c r="E663" s="420"/>
    </row>
    <row r="664" spans="1:5">
      <c r="A664" s="419">
        <v>43526</v>
      </c>
      <c r="B664" s="420">
        <v>2.5</v>
      </c>
      <c r="C664" s="420">
        <v>-0.4</v>
      </c>
      <c r="D664" s="420"/>
      <c r="E664" s="420"/>
    </row>
    <row r="665" spans="1:5">
      <c r="A665" s="419">
        <v>43527</v>
      </c>
      <c r="B665" s="420">
        <v>2.5</v>
      </c>
      <c r="C665" s="420">
        <v>-0.4</v>
      </c>
      <c r="D665" s="420"/>
      <c r="E665" s="420"/>
    </row>
    <row r="666" spans="1:5">
      <c r="A666" s="419">
        <v>43528</v>
      </c>
      <c r="B666" s="420">
        <v>2.5</v>
      </c>
      <c r="C666" s="420">
        <v>-0.4</v>
      </c>
      <c r="D666" s="420"/>
      <c r="E666" s="420"/>
    </row>
    <row r="667" spans="1:5">
      <c r="A667" s="419">
        <v>43529</v>
      </c>
      <c r="B667" s="420">
        <v>2.5</v>
      </c>
      <c r="C667" s="420">
        <v>-0.4</v>
      </c>
      <c r="D667" s="420"/>
      <c r="E667" s="420"/>
    </row>
    <row r="668" spans="1:5">
      <c r="A668" s="419">
        <v>43530</v>
      </c>
      <c r="B668" s="420">
        <v>2.5</v>
      </c>
      <c r="C668" s="420">
        <v>-0.4</v>
      </c>
      <c r="D668" s="420"/>
      <c r="E668" s="420"/>
    </row>
    <row r="669" spans="1:5">
      <c r="A669" s="419">
        <v>43531</v>
      </c>
      <c r="B669" s="420">
        <v>2.5</v>
      </c>
      <c r="C669" s="420">
        <v>-0.4</v>
      </c>
      <c r="D669" s="420"/>
      <c r="E669" s="420"/>
    </row>
    <row r="670" spans="1:5">
      <c r="A670" s="419">
        <v>43532</v>
      </c>
      <c r="B670" s="420">
        <v>2.5</v>
      </c>
      <c r="C670" s="420">
        <v>-0.4</v>
      </c>
      <c r="D670" s="420"/>
      <c r="E670" s="420"/>
    </row>
    <row r="671" spans="1:5">
      <c r="A671" s="419">
        <v>43533</v>
      </c>
      <c r="B671" s="420">
        <v>2.5</v>
      </c>
      <c r="C671" s="420">
        <v>-0.4</v>
      </c>
      <c r="D671" s="420"/>
      <c r="E671" s="420"/>
    </row>
    <row r="672" spans="1:5">
      <c r="A672" s="419">
        <v>43534</v>
      </c>
      <c r="B672" s="420">
        <v>2.5</v>
      </c>
      <c r="C672" s="420">
        <v>-0.4</v>
      </c>
      <c r="D672" s="420"/>
      <c r="E672" s="420"/>
    </row>
    <row r="673" spans="1:5">
      <c r="A673" s="419">
        <v>43535</v>
      </c>
      <c r="B673" s="420">
        <v>2.5</v>
      </c>
      <c r="C673" s="420">
        <v>-0.4</v>
      </c>
      <c r="D673" s="420"/>
      <c r="E673" s="420"/>
    </row>
    <row r="674" spans="1:5">
      <c r="A674" s="419">
        <v>43536</v>
      </c>
      <c r="B674" s="420">
        <v>2.5</v>
      </c>
      <c r="C674" s="420">
        <v>-0.4</v>
      </c>
      <c r="D674" s="420"/>
      <c r="E674" s="420"/>
    </row>
    <row r="675" spans="1:5">
      <c r="A675" s="419">
        <v>43537</v>
      </c>
      <c r="B675" s="420">
        <v>2.5</v>
      </c>
      <c r="C675" s="420">
        <v>-0.4</v>
      </c>
      <c r="D675" s="420"/>
      <c r="E675" s="420"/>
    </row>
    <row r="676" spans="1:5">
      <c r="A676" s="419">
        <v>43538</v>
      </c>
      <c r="B676" s="420">
        <v>2.5</v>
      </c>
      <c r="C676" s="420">
        <v>-0.4</v>
      </c>
      <c r="D676" s="420"/>
      <c r="E676" s="420"/>
    </row>
    <row r="677" spans="1:5">
      <c r="A677" s="419">
        <v>43539</v>
      </c>
      <c r="B677" s="420">
        <v>2.5</v>
      </c>
      <c r="C677" s="420">
        <v>-0.4</v>
      </c>
      <c r="D677" s="420"/>
      <c r="E677" s="420"/>
    </row>
    <row r="678" spans="1:5">
      <c r="A678" s="419">
        <v>43540</v>
      </c>
      <c r="B678" s="420">
        <v>2.5</v>
      </c>
      <c r="C678" s="420">
        <v>-0.4</v>
      </c>
      <c r="D678" s="420"/>
      <c r="E678" s="420"/>
    </row>
    <row r="679" spans="1:5">
      <c r="A679" s="419">
        <v>43541</v>
      </c>
      <c r="B679" s="420">
        <v>2.5</v>
      </c>
      <c r="C679" s="420">
        <v>-0.4</v>
      </c>
      <c r="D679" s="420"/>
      <c r="E679" s="420"/>
    </row>
    <row r="680" spans="1:5">
      <c r="A680" s="419">
        <v>43542</v>
      </c>
      <c r="B680" s="420">
        <v>2.5</v>
      </c>
      <c r="C680" s="420">
        <v>-0.4</v>
      </c>
      <c r="D680" s="420"/>
      <c r="E680" s="420"/>
    </row>
    <row r="681" spans="1:5">
      <c r="A681" s="419">
        <v>43543</v>
      </c>
      <c r="B681" s="420">
        <v>2.5</v>
      </c>
      <c r="C681" s="420">
        <v>-0.4</v>
      </c>
      <c r="D681" s="420"/>
      <c r="E681" s="420"/>
    </row>
    <row r="682" spans="1:5">
      <c r="A682" s="419">
        <v>43544</v>
      </c>
      <c r="B682" s="420">
        <v>2.5</v>
      </c>
      <c r="C682" s="420">
        <v>-0.4</v>
      </c>
      <c r="D682" s="420"/>
      <c r="E682" s="420"/>
    </row>
    <row r="683" spans="1:5">
      <c r="A683" s="419">
        <v>43545</v>
      </c>
      <c r="B683" s="420">
        <v>2.5</v>
      </c>
      <c r="C683" s="420">
        <v>-0.4</v>
      </c>
      <c r="D683" s="420"/>
      <c r="E683" s="420"/>
    </row>
    <row r="684" spans="1:5">
      <c r="A684" s="419">
        <v>43546</v>
      </c>
      <c r="B684" s="420">
        <v>2.5</v>
      </c>
      <c r="C684" s="420">
        <v>-0.4</v>
      </c>
      <c r="D684" s="420"/>
      <c r="E684" s="420"/>
    </row>
    <row r="685" spans="1:5">
      <c r="A685" s="419">
        <v>43547</v>
      </c>
      <c r="B685" s="420">
        <v>2.5</v>
      </c>
      <c r="C685" s="420">
        <v>-0.4</v>
      </c>
      <c r="D685" s="420"/>
      <c r="E685" s="420"/>
    </row>
    <row r="686" spans="1:5">
      <c r="A686" s="419">
        <v>43548</v>
      </c>
      <c r="B686" s="420">
        <v>2.5</v>
      </c>
      <c r="C686" s="420">
        <v>-0.4</v>
      </c>
      <c r="D686" s="420"/>
      <c r="E686" s="420"/>
    </row>
    <row r="687" spans="1:5">
      <c r="A687" s="419">
        <v>43549</v>
      </c>
      <c r="B687" s="420">
        <v>2.5</v>
      </c>
      <c r="C687" s="420">
        <v>-0.4</v>
      </c>
      <c r="D687" s="420"/>
      <c r="E687" s="420"/>
    </row>
    <row r="688" spans="1:5">
      <c r="A688" s="419">
        <v>43550</v>
      </c>
      <c r="B688" s="420">
        <v>2.5</v>
      </c>
      <c r="C688" s="420">
        <v>-0.4</v>
      </c>
      <c r="D688" s="420"/>
      <c r="E688" s="420"/>
    </row>
    <row r="689" spans="1:5">
      <c r="A689" s="419">
        <v>43551</v>
      </c>
      <c r="B689" s="420">
        <v>2.5</v>
      </c>
      <c r="C689" s="420">
        <v>-0.4</v>
      </c>
      <c r="D689" s="420"/>
      <c r="E689" s="420"/>
    </row>
    <row r="690" spans="1:5">
      <c r="A690" s="419">
        <v>43552</v>
      </c>
      <c r="B690" s="420">
        <v>2.5</v>
      </c>
      <c r="C690" s="420">
        <v>-0.4</v>
      </c>
      <c r="D690" s="420"/>
      <c r="E690" s="420"/>
    </row>
    <row r="691" spans="1:5">
      <c r="A691" s="419">
        <v>43553</v>
      </c>
      <c r="B691" s="420">
        <v>2.5</v>
      </c>
      <c r="C691" s="420">
        <v>-0.4</v>
      </c>
      <c r="D691" s="420"/>
      <c r="E691" s="420"/>
    </row>
    <row r="692" spans="1:5">
      <c r="A692" s="419">
        <v>43554</v>
      </c>
      <c r="B692" s="420">
        <v>2.5</v>
      </c>
      <c r="C692" s="420">
        <v>-0.4</v>
      </c>
      <c r="D692" s="420"/>
      <c r="E692" s="420"/>
    </row>
    <row r="693" spans="1:5">
      <c r="A693" s="419">
        <v>43555</v>
      </c>
      <c r="B693" s="420">
        <v>2.5</v>
      </c>
      <c r="C693" s="420">
        <v>-0.4</v>
      </c>
      <c r="D693" s="420"/>
      <c r="E693" s="420"/>
    </row>
    <row r="694" spans="1:5">
      <c r="A694" s="419">
        <v>43556</v>
      </c>
      <c r="B694" s="420">
        <v>2.5</v>
      </c>
      <c r="C694" s="420">
        <v>-0.4</v>
      </c>
      <c r="D694" s="420"/>
      <c r="E694" s="420"/>
    </row>
    <row r="695" spans="1:5">
      <c r="A695" s="419">
        <v>43557</v>
      </c>
      <c r="B695" s="420">
        <v>2.5</v>
      </c>
      <c r="C695" s="420">
        <v>-0.4</v>
      </c>
      <c r="D695" s="420"/>
      <c r="E695" s="420"/>
    </row>
    <row r="696" spans="1:5">
      <c r="A696" s="419">
        <v>43558</v>
      </c>
      <c r="B696" s="420">
        <v>2.5</v>
      </c>
      <c r="C696" s="420">
        <v>-0.4</v>
      </c>
      <c r="D696" s="420"/>
      <c r="E696" s="420"/>
    </row>
    <row r="697" spans="1:5">
      <c r="A697" s="419">
        <v>43559</v>
      </c>
      <c r="B697" s="420">
        <v>2.5</v>
      </c>
      <c r="C697" s="420">
        <v>-0.4</v>
      </c>
      <c r="D697" s="420"/>
      <c r="E697" s="420"/>
    </row>
    <row r="698" spans="1:5">
      <c r="A698" s="419">
        <v>43560</v>
      </c>
      <c r="B698" s="420">
        <v>2.5</v>
      </c>
      <c r="C698" s="420">
        <v>-0.4</v>
      </c>
      <c r="D698" s="420"/>
      <c r="E698" s="420"/>
    </row>
    <row r="699" spans="1:5">
      <c r="A699" s="419">
        <v>43561</v>
      </c>
      <c r="B699" s="420">
        <v>2.5</v>
      </c>
      <c r="C699" s="420">
        <v>-0.4</v>
      </c>
      <c r="D699" s="420"/>
      <c r="E699" s="420"/>
    </row>
    <row r="700" spans="1:5">
      <c r="A700" s="419">
        <v>43562</v>
      </c>
      <c r="B700" s="420">
        <v>2.5</v>
      </c>
      <c r="C700" s="420">
        <v>-0.4</v>
      </c>
      <c r="D700" s="420"/>
      <c r="E700" s="420"/>
    </row>
    <row r="701" spans="1:5">
      <c r="A701" s="419">
        <v>43563</v>
      </c>
      <c r="B701" s="420">
        <v>2.5</v>
      </c>
      <c r="C701" s="420">
        <v>-0.4</v>
      </c>
      <c r="D701" s="420"/>
      <c r="E701" s="420"/>
    </row>
    <row r="702" spans="1:5">
      <c r="A702" s="419">
        <v>43564</v>
      </c>
      <c r="B702" s="420">
        <v>2.5</v>
      </c>
      <c r="C702" s="420">
        <v>-0.4</v>
      </c>
      <c r="D702" s="420"/>
      <c r="E702" s="420"/>
    </row>
    <row r="703" spans="1:5">
      <c r="A703" s="419">
        <v>43565</v>
      </c>
      <c r="B703" s="420">
        <v>2.5</v>
      </c>
      <c r="C703" s="420">
        <v>-0.4</v>
      </c>
      <c r="D703" s="420"/>
      <c r="E703" s="420"/>
    </row>
    <row r="704" spans="1:5">
      <c r="A704" s="419">
        <v>43566</v>
      </c>
      <c r="B704" s="420">
        <v>2.5</v>
      </c>
      <c r="C704" s="420">
        <v>-0.4</v>
      </c>
      <c r="D704" s="420"/>
      <c r="E704" s="420"/>
    </row>
    <row r="705" spans="1:5">
      <c r="A705" s="419">
        <v>43567</v>
      </c>
      <c r="B705" s="420">
        <v>2.5</v>
      </c>
      <c r="C705" s="420">
        <v>-0.4</v>
      </c>
      <c r="D705" s="420"/>
      <c r="E705" s="420"/>
    </row>
    <row r="706" spans="1:5">
      <c r="A706" s="419">
        <v>43568</v>
      </c>
      <c r="B706" s="420">
        <v>2.5</v>
      </c>
      <c r="C706" s="420">
        <v>-0.4</v>
      </c>
      <c r="D706" s="420"/>
      <c r="E706" s="420"/>
    </row>
    <row r="707" spans="1:5">
      <c r="A707" s="419">
        <v>43569</v>
      </c>
      <c r="B707" s="420">
        <v>2.5</v>
      </c>
      <c r="C707" s="420">
        <v>-0.4</v>
      </c>
      <c r="D707" s="420"/>
      <c r="E707" s="420"/>
    </row>
    <row r="708" spans="1:5">
      <c r="A708" s="419">
        <v>43570</v>
      </c>
      <c r="B708" s="420">
        <v>2.5</v>
      </c>
      <c r="C708" s="420">
        <v>-0.4</v>
      </c>
      <c r="D708" s="420"/>
      <c r="E708" s="420"/>
    </row>
    <row r="709" spans="1:5">
      <c r="A709" s="419">
        <v>43571</v>
      </c>
      <c r="B709" s="420">
        <v>2.5</v>
      </c>
      <c r="C709" s="420">
        <v>-0.4</v>
      </c>
      <c r="D709" s="420"/>
      <c r="E709" s="420"/>
    </row>
    <row r="710" spans="1:5">
      <c r="A710" s="419">
        <v>43572</v>
      </c>
      <c r="B710" s="420">
        <v>2.5</v>
      </c>
      <c r="C710" s="420">
        <v>-0.4</v>
      </c>
      <c r="D710" s="420"/>
      <c r="E710" s="420"/>
    </row>
    <row r="711" spans="1:5">
      <c r="A711" s="419">
        <v>43573</v>
      </c>
      <c r="B711" s="420">
        <v>2.5</v>
      </c>
      <c r="C711" s="420">
        <v>-0.4</v>
      </c>
      <c r="D711" s="420"/>
      <c r="E711" s="420"/>
    </row>
    <row r="712" spans="1:5">
      <c r="A712" s="419">
        <v>43574</v>
      </c>
      <c r="B712" s="420">
        <v>2.5</v>
      </c>
      <c r="C712" s="420">
        <v>-0.4</v>
      </c>
      <c r="D712" s="420"/>
      <c r="E712" s="420"/>
    </row>
    <row r="713" spans="1:5">
      <c r="A713" s="419">
        <v>43575</v>
      </c>
      <c r="B713" s="420">
        <v>2.5</v>
      </c>
      <c r="C713" s="420">
        <v>-0.4</v>
      </c>
      <c r="D713" s="420"/>
      <c r="E713" s="420"/>
    </row>
    <row r="714" spans="1:5">
      <c r="A714" s="419">
        <v>43576</v>
      </c>
      <c r="B714" s="420">
        <v>2.5</v>
      </c>
      <c r="C714" s="420">
        <v>-0.4</v>
      </c>
      <c r="D714" s="420"/>
      <c r="E714" s="420"/>
    </row>
    <row r="715" spans="1:5">
      <c r="A715" s="419">
        <v>43577</v>
      </c>
      <c r="B715" s="420">
        <v>2.5</v>
      </c>
      <c r="C715" s="420">
        <v>-0.4</v>
      </c>
      <c r="D715" s="420"/>
      <c r="E715" s="420"/>
    </row>
    <row r="716" spans="1:5">
      <c r="A716" s="419">
        <v>43578</v>
      </c>
      <c r="B716" s="420">
        <v>2.5</v>
      </c>
      <c r="C716" s="420">
        <v>-0.4</v>
      </c>
      <c r="D716" s="420"/>
      <c r="E716" s="420"/>
    </row>
    <row r="717" spans="1:5">
      <c r="A717" s="419">
        <v>43579</v>
      </c>
      <c r="B717" s="420">
        <v>2.5</v>
      </c>
      <c r="C717" s="420">
        <v>-0.4</v>
      </c>
      <c r="D717" s="420"/>
      <c r="E717" s="420"/>
    </row>
    <row r="718" spans="1:5">
      <c r="A718" s="419">
        <v>43580</v>
      </c>
      <c r="B718" s="420"/>
      <c r="C718" s="420"/>
      <c r="D718" s="420"/>
      <c r="E718" s="420"/>
    </row>
    <row r="719" spans="1:5">
      <c r="A719" s="419">
        <v>43581</v>
      </c>
      <c r="B719" s="420"/>
      <c r="C719" s="420"/>
      <c r="D719" s="420"/>
      <c r="E719" s="420"/>
    </row>
    <row r="720" spans="1:5">
      <c r="A720" s="419">
        <v>43582</v>
      </c>
      <c r="B720" s="420"/>
      <c r="C720" s="420"/>
      <c r="D720" s="420"/>
      <c r="E720" s="420"/>
    </row>
    <row r="721" spans="1:5">
      <c r="A721" s="419">
        <v>43583</v>
      </c>
      <c r="B721" s="420"/>
      <c r="C721" s="420"/>
      <c r="D721" s="420"/>
      <c r="E721" s="420"/>
    </row>
    <row r="722" spans="1:5">
      <c r="A722" s="419">
        <v>43584</v>
      </c>
      <c r="B722" s="420"/>
      <c r="C722" s="420"/>
      <c r="D722" s="420"/>
      <c r="E722" s="420"/>
    </row>
    <row r="723" spans="1:5">
      <c r="A723" s="419">
        <v>43585</v>
      </c>
      <c r="B723" s="420"/>
      <c r="C723" s="420"/>
      <c r="D723" s="420"/>
      <c r="E723" s="420"/>
    </row>
    <row r="724" spans="1:5">
      <c r="A724" s="419">
        <v>43586</v>
      </c>
      <c r="B724" s="420"/>
      <c r="C724" s="420"/>
      <c r="D724" s="420"/>
      <c r="E724" s="420"/>
    </row>
    <row r="725" spans="1:5">
      <c r="A725" s="419">
        <v>43587</v>
      </c>
      <c r="B725" s="420"/>
      <c r="C725" s="420"/>
      <c r="D725" s="420"/>
      <c r="E725" s="420"/>
    </row>
    <row r="726" spans="1:5">
      <c r="A726" s="419">
        <v>43588</v>
      </c>
      <c r="B726" s="420"/>
      <c r="C726" s="420"/>
      <c r="D726" s="420"/>
      <c r="E726" s="420"/>
    </row>
    <row r="727" spans="1:5">
      <c r="A727" s="419">
        <v>43589</v>
      </c>
      <c r="B727" s="420"/>
      <c r="C727" s="420"/>
      <c r="D727" s="420"/>
      <c r="E727" s="420"/>
    </row>
    <row r="728" spans="1:5">
      <c r="A728" s="419">
        <v>43590</v>
      </c>
      <c r="B728" s="420"/>
      <c r="C728" s="420"/>
      <c r="D728" s="420"/>
      <c r="E728" s="420"/>
    </row>
    <row r="729" spans="1:5">
      <c r="A729" s="419">
        <v>43591</v>
      </c>
      <c r="B729" s="420"/>
      <c r="C729" s="420"/>
      <c r="D729" s="420"/>
      <c r="E729" s="420"/>
    </row>
    <row r="730" spans="1:5">
      <c r="A730" s="419">
        <v>43592</v>
      </c>
      <c r="B730" s="420"/>
      <c r="C730" s="420"/>
      <c r="D730" s="420"/>
      <c r="E730" s="420"/>
    </row>
    <row r="731" spans="1:5">
      <c r="A731" s="419">
        <v>43593</v>
      </c>
      <c r="B731" s="420"/>
      <c r="C731" s="420"/>
      <c r="D731" s="420"/>
      <c r="E731" s="420"/>
    </row>
    <row r="732" spans="1:5">
      <c r="A732" s="419">
        <v>43594</v>
      </c>
      <c r="B732" s="420"/>
      <c r="C732" s="420"/>
      <c r="D732" s="420"/>
      <c r="E732" s="420"/>
    </row>
    <row r="733" spans="1:5">
      <c r="A733" s="419">
        <v>43595</v>
      </c>
      <c r="B733" s="420"/>
      <c r="C733" s="420"/>
      <c r="D733" s="420"/>
      <c r="E733" s="420"/>
    </row>
    <row r="734" spans="1:5">
      <c r="A734" s="419">
        <v>43596</v>
      </c>
      <c r="B734" s="420"/>
      <c r="C734" s="420"/>
      <c r="D734" s="420"/>
      <c r="E734" s="420"/>
    </row>
    <row r="735" spans="1:5">
      <c r="A735" s="419">
        <v>43597</v>
      </c>
      <c r="B735" s="420"/>
      <c r="C735" s="420"/>
      <c r="D735" s="420"/>
      <c r="E735" s="420"/>
    </row>
    <row r="736" spans="1:5">
      <c r="A736" s="419">
        <v>43598</v>
      </c>
      <c r="B736" s="420"/>
      <c r="C736" s="420"/>
      <c r="D736" s="420"/>
      <c r="E736" s="420"/>
    </row>
    <row r="737" spans="1:5">
      <c r="A737" s="419">
        <v>43599</v>
      </c>
      <c r="B737" s="420"/>
      <c r="C737" s="420"/>
      <c r="D737" s="420"/>
      <c r="E737" s="420"/>
    </row>
    <row r="738" spans="1:5">
      <c r="A738" s="419">
        <v>43600</v>
      </c>
      <c r="B738" s="420"/>
      <c r="C738" s="420"/>
      <c r="D738" s="420"/>
      <c r="E738" s="420"/>
    </row>
    <row r="739" spans="1:5">
      <c r="A739" s="419">
        <v>43601</v>
      </c>
      <c r="B739" s="420"/>
      <c r="C739" s="420"/>
      <c r="D739" s="420"/>
      <c r="E739" s="420"/>
    </row>
    <row r="740" spans="1:5">
      <c r="A740" s="419">
        <v>43602</v>
      </c>
      <c r="B740" s="420"/>
      <c r="C740" s="420"/>
      <c r="D740" s="420"/>
      <c r="E740" s="420"/>
    </row>
    <row r="741" spans="1:5">
      <c r="A741" s="419">
        <v>43603</v>
      </c>
      <c r="B741" s="420"/>
      <c r="C741" s="420"/>
      <c r="D741" s="420"/>
      <c r="E741" s="420"/>
    </row>
    <row r="742" spans="1:5">
      <c r="A742" s="419">
        <v>43604</v>
      </c>
      <c r="B742" s="420"/>
      <c r="C742" s="420"/>
      <c r="D742" s="420"/>
      <c r="E742" s="420"/>
    </row>
    <row r="743" spans="1:5">
      <c r="A743" s="419">
        <v>43605</v>
      </c>
      <c r="B743" s="420"/>
      <c r="C743" s="420"/>
      <c r="D743" s="420"/>
      <c r="E743" s="420"/>
    </row>
    <row r="744" spans="1:5">
      <c r="A744" s="419">
        <v>43606</v>
      </c>
      <c r="B744" s="420"/>
      <c r="C744" s="420"/>
      <c r="D744" s="420"/>
      <c r="E744" s="420"/>
    </row>
    <row r="745" spans="1:5">
      <c r="A745" s="419">
        <v>43607</v>
      </c>
      <c r="B745" s="420"/>
      <c r="C745" s="420"/>
      <c r="D745" s="420"/>
      <c r="E745" s="420"/>
    </row>
    <row r="746" spans="1:5">
      <c r="A746" s="419">
        <v>43608</v>
      </c>
      <c r="B746" s="420"/>
      <c r="C746" s="420"/>
      <c r="D746" s="420"/>
      <c r="E746" s="420"/>
    </row>
    <row r="747" spans="1:5">
      <c r="A747" s="419">
        <v>43609</v>
      </c>
      <c r="B747" s="420"/>
      <c r="C747" s="420"/>
      <c r="D747" s="420"/>
      <c r="E747" s="420"/>
    </row>
    <row r="748" spans="1:5">
      <c r="A748" s="419">
        <v>43610</v>
      </c>
      <c r="B748" s="420"/>
      <c r="C748" s="420"/>
      <c r="D748" s="420"/>
      <c r="E748" s="420"/>
    </row>
    <row r="749" spans="1:5">
      <c r="A749" s="419">
        <v>43611</v>
      </c>
      <c r="B749" s="420"/>
      <c r="C749" s="420"/>
      <c r="D749" s="420"/>
      <c r="E749" s="420"/>
    </row>
    <row r="750" spans="1:5">
      <c r="A750" s="419">
        <v>43612</v>
      </c>
      <c r="B750" s="420"/>
      <c r="C750" s="420"/>
      <c r="D750" s="420"/>
      <c r="E750" s="420"/>
    </row>
    <row r="751" spans="1:5">
      <c r="A751" s="419">
        <v>43613</v>
      </c>
      <c r="B751" s="420"/>
      <c r="C751" s="420"/>
      <c r="D751" s="420"/>
      <c r="E751" s="420"/>
    </row>
    <row r="752" spans="1:5">
      <c r="A752" s="419">
        <v>43614</v>
      </c>
      <c r="B752" s="420"/>
      <c r="C752" s="420"/>
      <c r="D752" s="420"/>
      <c r="E752" s="420"/>
    </row>
    <row r="753" spans="1:5">
      <c r="A753" s="419">
        <v>43615</v>
      </c>
      <c r="B753" s="420"/>
      <c r="C753" s="420"/>
      <c r="D753" s="420"/>
      <c r="E753" s="420"/>
    </row>
    <row r="754" spans="1:5">
      <c r="A754" s="419">
        <v>43616</v>
      </c>
      <c r="B754" s="420"/>
      <c r="C754" s="420"/>
      <c r="D754" s="420"/>
      <c r="E754" s="420"/>
    </row>
    <row r="755" spans="1:5">
      <c r="A755" s="419">
        <v>43617</v>
      </c>
      <c r="B755" s="420"/>
      <c r="C755" s="420"/>
      <c r="D755" s="420"/>
      <c r="E755" s="420"/>
    </row>
    <row r="756" spans="1:5">
      <c r="A756" s="419">
        <v>43618</v>
      </c>
      <c r="B756" s="420"/>
      <c r="C756" s="420"/>
      <c r="D756" s="420"/>
      <c r="E756" s="420"/>
    </row>
    <row r="757" spans="1:5">
      <c r="A757" s="419">
        <v>43619</v>
      </c>
      <c r="B757" s="420"/>
      <c r="C757" s="420"/>
      <c r="D757" s="420"/>
      <c r="E757" s="420"/>
    </row>
    <row r="758" spans="1:5">
      <c r="A758" s="419">
        <v>43620</v>
      </c>
      <c r="B758" s="420"/>
      <c r="C758" s="420"/>
      <c r="D758" s="420"/>
      <c r="E758" s="420"/>
    </row>
    <row r="759" spans="1:5">
      <c r="A759" s="419">
        <v>43621</v>
      </c>
      <c r="B759" s="420"/>
      <c r="C759" s="420"/>
      <c r="D759" s="420"/>
      <c r="E759" s="420"/>
    </row>
    <row r="760" spans="1:5">
      <c r="A760" s="419">
        <v>43622</v>
      </c>
      <c r="B760" s="420"/>
      <c r="C760" s="420"/>
      <c r="D760" s="420"/>
      <c r="E760" s="420"/>
    </row>
    <row r="761" spans="1:5">
      <c r="A761" s="419">
        <v>43623</v>
      </c>
      <c r="B761" s="420"/>
      <c r="C761" s="420"/>
      <c r="D761" s="420"/>
      <c r="E761" s="420"/>
    </row>
    <row r="762" spans="1:5">
      <c r="A762" s="419">
        <v>43624</v>
      </c>
      <c r="B762" s="420"/>
      <c r="C762" s="420"/>
      <c r="D762" s="420"/>
      <c r="E762" s="420"/>
    </row>
    <row r="763" spans="1:5">
      <c r="A763" s="419">
        <v>43625</v>
      </c>
      <c r="B763" s="420"/>
      <c r="C763" s="420"/>
      <c r="D763" s="420"/>
      <c r="E763" s="420"/>
    </row>
    <row r="764" spans="1:5">
      <c r="A764" s="419">
        <v>43626</v>
      </c>
      <c r="B764" s="420"/>
      <c r="C764" s="420"/>
      <c r="D764" s="420"/>
      <c r="E764" s="420"/>
    </row>
    <row r="765" spans="1:5">
      <c r="A765" s="419">
        <v>43627</v>
      </c>
      <c r="B765" s="420"/>
      <c r="C765" s="420"/>
      <c r="D765" s="420"/>
      <c r="E765" s="420"/>
    </row>
    <row r="766" spans="1:5">
      <c r="A766" s="419">
        <v>43628</v>
      </c>
      <c r="B766" s="420"/>
      <c r="C766" s="420"/>
      <c r="D766" s="420"/>
      <c r="E766" s="420"/>
    </row>
    <row r="767" spans="1:5">
      <c r="A767" s="419">
        <v>43629</v>
      </c>
      <c r="B767" s="420"/>
      <c r="C767" s="420"/>
      <c r="D767" s="420"/>
      <c r="E767" s="420"/>
    </row>
    <row r="768" spans="1:5">
      <c r="A768" s="419">
        <v>43630</v>
      </c>
      <c r="B768" s="420"/>
      <c r="C768" s="420"/>
      <c r="D768" s="420"/>
      <c r="E768" s="420"/>
    </row>
    <row r="769" spans="1:5">
      <c r="A769" s="419">
        <v>43631</v>
      </c>
      <c r="B769" s="420"/>
      <c r="C769" s="420"/>
      <c r="D769" s="420"/>
      <c r="E769" s="420"/>
    </row>
    <row r="770" spans="1:5">
      <c r="A770" s="419">
        <v>43632</v>
      </c>
      <c r="B770" s="420"/>
      <c r="C770" s="420"/>
      <c r="D770" s="420"/>
      <c r="E770" s="420"/>
    </row>
    <row r="771" spans="1:5">
      <c r="A771" s="419">
        <v>43633</v>
      </c>
      <c r="B771" s="420"/>
      <c r="C771" s="420"/>
      <c r="D771" s="420"/>
      <c r="E771" s="420"/>
    </row>
    <row r="772" spans="1:5">
      <c r="A772" s="419">
        <v>43634</v>
      </c>
      <c r="B772" s="420"/>
      <c r="C772" s="420"/>
      <c r="D772" s="420"/>
      <c r="E772" s="420"/>
    </row>
    <row r="773" spans="1:5">
      <c r="A773" s="419">
        <v>43635</v>
      </c>
      <c r="B773" s="420"/>
      <c r="C773" s="420"/>
      <c r="D773" s="420"/>
      <c r="E773" s="420"/>
    </row>
    <row r="774" spans="1:5">
      <c r="A774" s="419">
        <v>43636</v>
      </c>
      <c r="B774" s="420"/>
      <c r="C774" s="420"/>
      <c r="D774" s="420"/>
      <c r="E774" s="420"/>
    </row>
    <row r="775" spans="1:5">
      <c r="A775" s="419">
        <v>43637</v>
      </c>
      <c r="B775" s="420"/>
      <c r="C775" s="420"/>
      <c r="D775" s="420"/>
      <c r="E775" s="420"/>
    </row>
    <row r="776" spans="1:5">
      <c r="A776" s="419">
        <v>43638</v>
      </c>
      <c r="B776" s="420"/>
      <c r="C776" s="420"/>
      <c r="D776" s="420"/>
      <c r="E776" s="420"/>
    </row>
    <row r="777" spans="1:5">
      <c r="A777" s="419">
        <v>43639</v>
      </c>
      <c r="B777" s="420"/>
      <c r="C777" s="420"/>
      <c r="D777" s="420"/>
      <c r="E777" s="420"/>
    </row>
    <row r="778" spans="1:5">
      <c r="A778" s="419">
        <v>43640</v>
      </c>
      <c r="B778" s="420"/>
      <c r="C778" s="420"/>
      <c r="D778" s="420"/>
      <c r="E778" s="420"/>
    </row>
    <row r="779" spans="1:5">
      <c r="A779" s="419">
        <v>43641</v>
      </c>
      <c r="B779" s="420"/>
      <c r="C779" s="420"/>
      <c r="D779" s="420"/>
      <c r="E779" s="420"/>
    </row>
    <row r="780" spans="1:5">
      <c r="A780" s="419">
        <v>43642</v>
      </c>
      <c r="B780" s="420"/>
      <c r="C780" s="420"/>
      <c r="D780" s="420"/>
      <c r="E780" s="420"/>
    </row>
    <row r="781" spans="1:5">
      <c r="A781" s="419">
        <v>43643</v>
      </c>
      <c r="B781" s="420"/>
      <c r="C781" s="420"/>
      <c r="D781" s="420"/>
      <c r="E781" s="420"/>
    </row>
    <row r="782" spans="1:5">
      <c r="A782" s="419">
        <v>43644</v>
      </c>
      <c r="B782" s="420"/>
      <c r="C782" s="420"/>
      <c r="D782" s="420"/>
      <c r="E782" s="420"/>
    </row>
    <row r="783" spans="1:5">
      <c r="A783" s="419">
        <v>43645</v>
      </c>
      <c r="B783" s="420"/>
      <c r="C783" s="420"/>
      <c r="D783" s="420"/>
      <c r="E783" s="420"/>
    </row>
    <row r="784" spans="1:5">
      <c r="A784" s="419">
        <v>43646</v>
      </c>
      <c r="B784" s="420"/>
      <c r="C784" s="420"/>
      <c r="D784" s="420"/>
      <c r="E784" s="420"/>
    </row>
    <row r="785" spans="1:5">
      <c r="A785" s="419">
        <v>43647</v>
      </c>
      <c r="B785" s="420"/>
      <c r="C785" s="420"/>
      <c r="D785" s="420"/>
      <c r="E785" s="420"/>
    </row>
    <row r="786" spans="1:5">
      <c r="A786" s="419">
        <v>43648</v>
      </c>
      <c r="B786" s="420"/>
      <c r="C786" s="420"/>
      <c r="D786" s="420"/>
      <c r="E786" s="420"/>
    </row>
    <row r="787" spans="1:5">
      <c r="A787" s="419">
        <v>43649</v>
      </c>
      <c r="B787" s="420"/>
      <c r="C787" s="420"/>
      <c r="D787" s="420"/>
      <c r="E787" s="420"/>
    </row>
    <row r="788" spans="1:5">
      <c r="A788" s="419">
        <v>43650</v>
      </c>
      <c r="B788" s="420"/>
      <c r="C788" s="420"/>
      <c r="D788" s="420"/>
      <c r="E788" s="420"/>
    </row>
    <row r="789" spans="1:5">
      <c r="A789" s="419">
        <v>43651</v>
      </c>
      <c r="B789" s="420"/>
      <c r="C789" s="420"/>
      <c r="D789" s="420"/>
      <c r="E789" s="420"/>
    </row>
    <row r="790" spans="1:5">
      <c r="A790" s="419">
        <v>43652</v>
      </c>
      <c r="B790" s="420"/>
      <c r="C790" s="420"/>
      <c r="D790" s="420"/>
      <c r="E790" s="420"/>
    </row>
    <row r="791" spans="1:5">
      <c r="A791" s="419">
        <v>43653</v>
      </c>
      <c r="B791" s="420"/>
      <c r="C791" s="420"/>
      <c r="D791" s="420"/>
      <c r="E791" s="420"/>
    </row>
    <row r="792" spans="1:5">
      <c r="A792" s="419">
        <v>43654</v>
      </c>
      <c r="B792" s="420"/>
      <c r="C792" s="420"/>
      <c r="D792" s="420"/>
      <c r="E792" s="420"/>
    </row>
    <row r="793" spans="1:5">
      <c r="A793" s="419">
        <v>43655</v>
      </c>
      <c r="B793" s="420"/>
      <c r="C793" s="420"/>
      <c r="D793" s="420"/>
      <c r="E793" s="420"/>
    </row>
    <row r="794" spans="1:5">
      <c r="A794" s="419">
        <v>43656</v>
      </c>
      <c r="B794" s="420"/>
      <c r="C794" s="420"/>
      <c r="D794" s="420"/>
      <c r="E794" s="420"/>
    </row>
    <row r="795" spans="1:5">
      <c r="A795" s="419">
        <v>43657</v>
      </c>
      <c r="B795" s="420"/>
      <c r="C795" s="420"/>
      <c r="D795" s="420"/>
      <c r="E795" s="420"/>
    </row>
    <row r="796" spans="1:5">
      <c r="A796" s="419">
        <v>43658</v>
      </c>
      <c r="B796" s="420"/>
      <c r="C796" s="420"/>
      <c r="D796" s="420"/>
      <c r="E796" s="420"/>
    </row>
    <row r="797" spans="1:5">
      <c r="A797" s="419">
        <v>43659</v>
      </c>
      <c r="B797" s="420"/>
      <c r="C797" s="420"/>
      <c r="D797" s="420"/>
      <c r="E797" s="420"/>
    </row>
    <row r="798" spans="1:5">
      <c r="A798" s="419">
        <v>43660</v>
      </c>
      <c r="B798" s="420"/>
      <c r="C798" s="420"/>
      <c r="D798" s="420"/>
      <c r="E798" s="420"/>
    </row>
    <row r="799" spans="1:5">
      <c r="A799" s="419">
        <v>43661</v>
      </c>
      <c r="B799" s="420"/>
      <c r="C799" s="420"/>
      <c r="D799" s="420"/>
      <c r="E799" s="420"/>
    </row>
    <row r="800" spans="1:5">
      <c r="A800" s="419">
        <v>43662</v>
      </c>
      <c r="B800" s="420"/>
      <c r="C800" s="420"/>
      <c r="D800" s="420"/>
      <c r="E800" s="420"/>
    </row>
    <row r="801" spans="1:5">
      <c r="A801" s="419">
        <v>43663</v>
      </c>
      <c r="B801" s="420"/>
      <c r="C801" s="420"/>
      <c r="D801" s="420"/>
      <c r="E801" s="420"/>
    </row>
    <row r="802" spans="1:5">
      <c r="A802" s="419">
        <v>43664</v>
      </c>
      <c r="B802" s="420"/>
      <c r="C802" s="420"/>
      <c r="D802" s="420"/>
      <c r="E802" s="420"/>
    </row>
    <row r="803" spans="1:5">
      <c r="A803" s="419">
        <v>43665</v>
      </c>
      <c r="B803" s="420"/>
      <c r="C803" s="420"/>
      <c r="D803" s="420"/>
      <c r="E803" s="420"/>
    </row>
    <row r="804" spans="1:5">
      <c r="A804" s="419">
        <v>43666</v>
      </c>
      <c r="B804" s="420"/>
      <c r="C804" s="420"/>
      <c r="D804" s="420"/>
      <c r="E804" s="420"/>
    </row>
    <row r="805" spans="1:5">
      <c r="A805" s="419">
        <v>43667</v>
      </c>
      <c r="B805" s="420"/>
      <c r="C805" s="420"/>
      <c r="D805" s="420"/>
      <c r="E805" s="420"/>
    </row>
    <row r="806" spans="1:5">
      <c r="A806" s="419">
        <v>43668</v>
      </c>
      <c r="B806" s="420"/>
      <c r="C806" s="420"/>
      <c r="D806" s="420"/>
      <c r="E806" s="420"/>
    </row>
    <row r="807" spans="1:5">
      <c r="A807" s="419">
        <v>43669</v>
      </c>
      <c r="B807" s="420"/>
      <c r="C807" s="420"/>
      <c r="D807" s="420"/>
      <c r="E807" s="420"/>
    </row>
    <row r="808" spans="1:5">
      <c r="A808" s="419">
        <v>43670</v>
      </c>
      <c r="B808" s="420"/>
      <c r="C808" s="420"/>
      <c r="D808" s="420"/>
      <c r="E808" s="420"/>
    </row>
    <row r="809" spans="1:5">
      <c r="A809" s="419">
        <v>43671</v>
      </c>
      <c r="B809" s="420"/>
      <c r="C809" s="420"/>
      <c r="D809" s="420"/>
      <c r="E809" s="420"/>
    </row>
    <row r="810" spans="1:5">
      <c r="A810" s="419">
        <v>43672</v>
      </c>
      <c r="B810" s="420"/>
      <c r="C810" s="420"/>
      <c r="D810" s="420"/>
      <c r="E810" s="420"/>
    </row>
    <row r="811" spans="1:5">
      <c r="A811" s="419">
        <v>43673</v>
      </c>
      <c r="B811" s="420"/>
      <c r="C811" s="420"/>
      <c r="D811" s="420"/>
      <c r="E811" s="420"/>
    </row>
    <row r="812" spans="1:5">
      <c r="A812" s="419">
        <v>43674</v>
      </c>
      <c r="B812" s="420"/>
      <c r="C812" s="420"/>
      <c r="D812" s="420"/>
      <c r="E812" s="420"/>
    </row>
    <row r="813" spans="1:5">
      <c r="A813" s="419">
        <v>43675</v>
      </c>
      <c r="B813" s="420"/>
      <c r="C813" s="420"/>
      <c r="D813" s="420"/>
      <c r="E813" s="420"/>
    </row>
    <row r="814" spans="1:5">
      <c r="A814" s="419">
        <v>43676</v>
      </c>
      <c r="B814" s="420"/>
      <c r="C814" s="420"/>
      <c r="D814" s="420"/>
      <c r="E814" s="420"/>
    </row>
    <row r="815" spans="1:5">
      <c r="A815" s="419">
        <v>43677</v>
      </c>
      <c r="B815" s="420"/>
      <c r="C815" s="420"/>
      <c r="D815" s="420"/>
      <c r="E815" s="420"/>
    </row>
    <row r="816" spans="1:5">
      <c r="A816" s="419">
        <v>43678</v>
      </c>
      <c r="B816" s="420"/>
      <c r="C816" s="420"/>
      <c r="D816" s="420"/>
      <c r="E816" s="420"/>
    </row>
    <row r="817" spans="1:5">
      <c r="A817" s="419">
        <v>43679</v>
      </c>
      <c r="B817" s="420"/>
      <c r="C817" s="420"/>
      <c r="D817" s="420"/>
      <c r="E817" s="420"/>
    </row>
    <row r="818" spans="1:5">
      <c r="A818" s="419">
        <v>43680</v>
      </c>
      <c r="B818" s="420"/>
      <c r="C818" s="420"/>
      <c r="D818" s="420"/>
      <c r="E818" s="420"/>
    </row>
    <row r="819" spans="1:5">
      <c r="A819" s="419">
        <v>43681</v>
      </c>
      <c r="B819" s="420"/>
      <c r="C819" s="420"/>
      <c r="D819" s="420"/>
      <c r="E819" s="420"/>
    </row>
    <row r="820" spans="1:5">
      <c r="A820" s="419">
        <v>43682</v>
      </c>
      <c r="B820" s="420"/>
      <c r="C820" s="420"/>
      <c r="D820" s="420"/>
      <c r="E820" s="420"/>
    </row>
    <row r="821" spans="1:5">
      <c r="A821" s="419">
        <v>43683</v>
      </c>
      <c r="B821" s="420"/>
      <c r="C821" s="420"/>
      <c r="D821" s="420"/>
      <c r="E821" s="420"/>
    </row>
    <row r="822" spans="1:5">
      <c r="A822" s="419">
        <v>43684</v>
      </c>
      <c r="B822" s="420"/>
      <c r="C822" s="420"/>
      <c r="D822" s="420"/>
      <c r="E822" s="420"/>
    </row>
    <row r="823" spans="1:5">
      <c r="A823" s="419">
        <v>43685</v>
      </c>
      <c r="B823" s="420"/>
      <c r="C823" s="420"/>
      <c r="D823" s="420"/>
      <c r="E823" s="420"/>
    </row>
    <row r="824" spans="1:5">
      <c r="A824" s="419">
        <v>43686</v>
      </c>
      <c r="B824" s="420"/>
      <c r="C824" s="420"/>
      <c r="D824" s="420"/>
      <c r="E824" s="420"/>
    </row>
    <row r="825" spans="1:5">
      <c r="A825" s="419">
        <v>43687</v>
      </c>
      <c r="B825" s="420"/>
      <c r="C825" s="420"/>
      <c r="D825" s="420"/>
      <c r="E825" s="420"/>
    </row>
    <row r="826" spans="1:5">
      <c r="A826" s="419">
        <v>43688</v>
      </c>
      <c r="B826" s="420"/>
      <c r="C826" s="420"/>
      <c r="D826" s="420"/>
      <c r="E826" s="420"/>
    </row>
    <row r="827" spans="1:5">
      <c r="A827" s="419">
        <v>43689</v>
      </c>
      <c r="B827" s="420"/>
      <c r="C827" s="420"/>
      <c r="D827" s="420"/>
      <c r="E827" s="420"/>
    </row>
    <row r="828" spans="1:5">
      <c r="A828" s="419">
        <v>43690</v>
      </c>
      <c r="B828" s="420"/>
      <c r="C828" s="420"/>
      <c r="D828" s="420"/>
      <c r="E828" s="420"/>
    </row>
    <row r="829" spans="1:5">
      <c r="A829" s="419">
        <v>43691</v>
      </c>
      <c r="B829" s="420"/>
      <c r="C829" s="420"/>
      <c r="D829" s="420"/>
      <c r="E829" s="420"/>
    </row>
    <row r="830" spans="1:5">
      <c r="A830" s="419">
        <v>43692</v>
      </c>
      <c r="B830" s="420"/>
      <c r="C830" s="420"/>
      <c r="D830" s="420"/>
      <c r="E830" s="420"/>
    </row>
    <row r="831" spans="1:5">
      <c r="A831" s="419">
        <v>43693</v>
      </c>
      <c r="B831" s="420"/>
      <c r="C831" s="420"/>
      <c r="D831" s="420"/>
      <c r="E831" s="420"/>
    </row>
    <row r="832" spans="1:5">
      <c r="A832" s="419">
        <v>43694</v>
      </c>
      <c r="B832" s="420"/>
      <c r="C832" s="420"/>
      <c r="D832" s="420"/>
      <c r="E832" s="420"/>
    </row>
    <row r="833" spans="1:5">
      <c r="A833" s="419">
        <v>43695</v>
      </c>
      <c r="B833" s="420"/>
      <c r="C833" s="420"/>
      <c r="D833" s="420"/>
      <c r="E833" s="420"/>
    </row>
    <row r="834" spans="1:5">
      <c r="A834" s="419">
        <v>43696</v>
      </c>
      <c r="B834" s="420"/>
      <c r="C834" s="420"/>
      <c r="D834" s="420"/>
      <c r="E834" s="420"/>
    </row>
    <row r="835" spans="1:5">
      <c r="A835" s="419">
        <v>43697</v>
      </c>
      <c r="B835" s="420"/>
      <c r="C835" s="420"/>
      <c r="D835" s="420"/>
      <c r="E835" s="420"/>
    </row>
    <row r="836" spans="1:5">
      <c r="A836" s="419">
        <v>43698</v>
      </c>
      <c r="B836" s="420"/>
      <c r="C836" s="420"/>
      <c r="D836" s="420"/>
      <c r="E836" s="420"/>
    </row>
    <row r="837" spans="1:5">
      <c r="A837" s="419">
        <v>43699</v>
      </c>
      <c r="B837" s="420"/>
      <c r="C837" s="420"/>
      <c r="D837" s="420"/>
      <c r="E837" s="420"/>
    </row>
    <row r="838" spans="1:5">
      <c r="A838" s="419">
        <v>43700</v>
      </c>
      <c r="B838" s="420"/>
      <c r="C838" s="420"/>
      <c r="D838" s="420"/>
      <c r="E838" s="420"/>
    </row>
    <row r="839" spans="1:5">
      <c r="A839" s="419">
        <v>43701</v>
      </c>
      <c r="B839" s="420"/>
      <c r="C839" s="420"/>
      <c r="D839" s="420"/>
      <c r="E839" s="420"/>
    </row>
    <row r="840" spans="1:5">
      <c r="A840" s="419">
        <v>43702</v>
      </c>
      <c r="B840" s="420"/>
      <c r="C840" s="420"/>
      <c r="D840" s="420"/>
      <c r="E840" s="420"/>
    </row>
    <row r="841" spans="1:5">
      <c r="A841" s="419">
        <v>43703</v>
      </c>
      <c r="B841" s="420"/>
      <c r="C841" s="420"/>
      <c r="D841" s="420"/>
      <c r="E841" s="420"/>
    </row>
    <row r="842" spans="1:5">
      <c r="A842" s="419">
        <v>43704</v>
      </c>
      <c r="B842" s="420"/>
      <c r="C842" s="420"/>
      <c r="D842" s="420"/>
      <c r="E842" s="420"/>
    </row>
    <row r="843" spans="1:5">
      <c r="A843" s="419">
        <v>43705</v>
      </c>
      <c r="B843" s="420"/>
      <c r="C843" s="420"/>
      <c r="D843" s="420"/>
      <c r="E843" s="420"/>
    </row>
    <row r="844" spans="1:5">
      <c r="A844" s="419">
        <v>43706</v>
      </c>
      <c r="B844" s="420"/>
      <c r="C844" s="420"/>
      <c r="D844" s="420"/>
      <c r="E844" s="420"/>
    </row>
    <row r="845" spans="1:5">
      <c r="A845" s="419">
        <v>43707</v>
      </c>
      <c r="B845" s="420"/>
      <c r="C845" s="420"/>
      <c r="D845" s="420"/>
      <c r="E845" s="420"/>
    </row>
    <row r="846" spans="1:5">
      <c r="A846" s="419">
        <v>43708</v>
      </c>
      <c r="B846" s="420"/>
      <c r="C846" s="420"/>
      <c r="D846" s="420"/>
      <c r="E846" s="420"/>
    </row>
    <row r="847" spans="1:5">
      <c r="A847" s="419">
        <v>43709</v>
      </c>
      <c r="B847" s="420"/>
      <c r="C847" s="420"/>
      <c r="D847" s="420"/>
      <c r="E847" s="420"/>
    </row>
    <row r="848" spans="1:5">
      <c r="A848" s="419">
        <v>43710</v>
      </c>
      <c r="B848" s="420"/>
      <c r="C848" s="420"/>
      <c r="D848" s="420"/>
      <c r="E848" s="420"/>
    </row>
    <row r="849" spans="1:5">
      <c r="A849" s="419">
        <v>43711</v>
      </c>
      <c r="B849" s="420"/>
      <c r="C849" s="420"/>
      <c r="D849" s="420"/>
      <c r="E849" s="420"/>
    </row>
    <row r="850" spans="1:5">
      <c r="A850" s="419">
        <v>43712</v>
      </c>
      <c r="B850" s="420"/>
      <c r="C850" s="420"/>
      <c r="D850" s="420"/>
      <c r="E850" s="420"/>
    </row>
    <row r="851" spans="1:5">
      <c r="A851" s="419">
        <v>43713</v>
      </c>
      <c r="B851" s="420"/>
      <c r="C851" s="420"/>
      <c r="D851" s="420"/>
      <c r="E851" s="420"/>
    </row>
    <row r="852" spans="1:5">
      <c r="A852" s="419">
        <v>43714</v>
      </c>
      <c r="B852" s="420"/>
      <c r="C852" s="420"/>
      <c r="D852" s="420"/>
      <c r="E852" s="420"/>
    </row>
    <row r="853" spans="1:5">
      <c r="A853" s="419">
        <v>43715</v>
      </c>
      <c r="B853" s="420"/>
      <c r="C853" s="420"/>
      <c r="D853" s="420"/>
      <c r="E853" s="420"/>
    </row>
    <row r="854" spans="1:5">
      <c r="A854" s="419">
        <v>43716</v>
      </c>
      <c r="B854" s="420"/>
      <c r="C854" s="420"/>
      <c r="D854" s="420"/>
      <c r="E854" s="420"/>
    </row>
    <row r="855" spans="1:5">
      <c r="A855" s="419">
        <v>43717</v>
      </c>
      <c r="B855" s="420"/>
      <c r="C855" s="420"/>
      <c r="D855" s="420"/>
      <c r="E855" s="420"/>
    </row>
    <row r="856" spans="1:5">
      <c r="A856" s="419">
        <v>43718</v>
      </c>
      <c r="B856" s="420"/>
      <c r="C856" s="420"/>
      <c r="D856" s="420"/>
      <c r="E856" s="420"/>
    </row>
    <row r="857" spans="1:5">
      <c r="A857" s="419">
        <v>43719</v>
      </c>
      <c r="B857" s="420"/>
      <c r="C857" s="420"/>
      <c r="D857" s="420"/>
      <c r="E857" s="420"/>
    </row>
    <row r="858" spans="1:5">
      <c r="A858" s="419">
        <v>43720</v>
      </c>
      <c r="B858" s="420"/>
      <c r="C858" s="420"/>
      <c r="D858" s="420"/>
      <c r="E858" s="420"/>
    </row>
    <row r="859" spans="1:5">
      <c r="A859" s="419">
        <v>43721</v>
      </c>
      <c r="B859" s="420"/>
      <c r="C859" s="420"/>
      <c r="D859" s="420"/>
      <c r="E859" s="420"/>
    </row>
    <row r="860" spans="1:5">
      <c r="A860" s="419">
        <v>43722</v>
      </c>
      <c r="B860" s="420"/>
      <c r="C860" s="420"/>
      <c r="D860" s="420"/>
      <c r="E860" s="420"/>
    </row>
    <row r="861" spans="1:5">
      <c r="A861" s="419">
        <v>43723</v>
      </c>
      <c r="B861" s="420"/>
      <c r="C861" s="420"/>
      <c r="D861" s="420"/>
      <c r="E861" s="420"/>
    </row>
    <row r="862" spans="1:5">
      <c r="A862" s="419">
        <v>43724</v>
      </c>
      <c r="B862" s="420"/>
      <c r="C862" s="420"/>
      <c r="D862" s="420"/>
      <c r="E862" s="420"/>
    </row>
    <row r="863" spans="1:5">
      <c r="A863" s="419">
        <v>43725</v>
      </c>
      <c r="B863" s="420"/>
      <c r="C863" s="420"/>
      <c r="D863" s="420"/>
      <c r="E863" s="420"/>
    </row>
    <row r="864" spans="1:5">
      <c r="A864" s="419">
        <v>43726</v>
      </c>
      <c r="B864" s="420"/>
      <c r="C864" s="420"/>
      <c r="D864" s="420"/>
      <c r="E864" s="420"/>
    </row>
    <row r="865" spans="1:5">
      <c r="A865" s="419">
        <v>43727</v>
      </c>
      <c r="B865" s="420"/>
      <c r="C865" s="420"/>
      <c r="D865" s="420"/>
      <c r="E865" s="420"/>
    </row>
    <row r="866" spans="1:5">
      <c r="A866" s="419">
        <v>43728</v>
      </c>
      <c r="B866" s="420"/>
      <c r="C866" s="420"/>
      <c r="D866" s="420"/>
      <c r="E866" s="420"/>
    </row>
    <row r="867" spans="1:5">
      <c r="A867" s="419">
        <v>43729</v>
      </c>
      <c r="B867" s="420"/>
      <c r="C867" s="420"/>
      <c r="D867" s="420"/>
      <c r="E867" s="420"/>
    </row>
    <row r="868" spans="1:5">
      <c r="A868" s="419">
        <v>43730</v>
      </c>
      <c r="B868" s="420"/>
      <c r="C868" s="420"/>
      <c r="D868" s="420"/>
      <c r="E868" s="420"/>
    </row>
    <row r="869" spans="1:5">
      <c r="A869" s="419">
        <v>43731</v>
      </c>
      <c r="B869" s="420"/>
      <c r="C869" s="420"/>
      <c r="D869" s="420"/>
      <c r="E869" s="420"/>
    </row>
    <row r="870" spans="1:5">
      <c r="A870" s="419">
        <v>43732</v>
      </c>
      <c r="B870" s="420"/>
      <c r="C870" s="420"/>
      <c r="D870" s="420"/>
      <c r="E870" s="420"/>
    </row>
    <row r="871" spans="1:5">
      <c r="A871" s="419">
        <v>43733</v>
      </c>
      <c r="B871" s="420"/>
      <c r="C871" s="420"/>
      <c r="D871" s="420"/>
      <c r="E871" s="420"/>
    </row>
    <row r="872" spans="1:5">
      <c r="A872" s="419">
        <v>43734</v>
      </c>
      <c r="B872" s="420"/>
      <c r="C872" s="420"/>
      <c r="D872" s="420"/>
      <c r="E872" s="420"/>
    </row>
    <row r="873" spans="1:5">
      <c r="A873" s="419">
        <v>43735</v>
      </c>
      <c r="B873" s="420"/>
      <c r="C873" s="420"/>
      <c r="D873" s="420"/>
      <c r="E873" s="420"/>
    </row>
    <row r="874" spans="1:5">
      <c r="A874" s="419">
        <v>43736</v>
      </c>
      <c r="B874" s="420"/>
      <c r="C874" s="420"/>
      <c r="D874" s="420"/>
      <c r="E874" s="420"/>
    </row>
    <row r="875" spans="1:5">
      <c r="A875" s="419">
        <v>43737</v>
      </c>
      <c r="B875" s="420"/>
      <c r="C875" s="420"/>
      <c r="D875" s="420"/>
      <c r="E875" s="420"/>
    </row>
    <row r="876" spans="1:5">
      <c r="A876" s="419">
        <v>43738</v>
      </c>
      <c r="B876" s="420"/>
      <c r="C876" s="420"/>
      <c r="D876" s="420"/>
      <c r="E876" s="420"/>
    </row>
    <row r="877" spans="1:5">
      <c r="A877" s="419">
        <v>43739</v>
      </c>
      <c r="B877" s="420"/>
      <c r="C877" s="420"/>
      <c r="D877" s="420"/>
      <c r="E877" s="420"/>
    </row>
    <row r="878" spans="1:5">
      <c r="A878" s="419">
        <v>43740</v>
      </c>
      <c r="B878" s="420"/>
      <c r="C878" s="420"/>
      <c r="D878" s="420"/>
      <c r="E878" s="420"/>
    </row>
    <row r="879" spans="1:5">
      <c r="A879" s="419">
        <v>43741</v>
      </c>
      <c r="B879" s="420"/>
      <c r="C879" s="420"/>
      <c r="D879" s="420"/>
      <c r="E879" s="420"/>
    </row>
    <row r="880" spans="1:5">
      <c r="A880" s="419">
        <v>43742</v>
      </c>
      <c r="B880" s="420"/>
      <c r="C880" s="420"/>
      <c r="D880" s="420"/>
      <c r="E880" s="420"/>
    </row>
    <row r="881" spans="1:5">
      <c r="A881" s="419">
        <v>43743</v>
      </c>
      <c r="B881" s="420"/>
      <c r="C881" s="420"/>
      <c r="D881" s="420"/>
      <c r="E881" s="420"/>
    </row>
    <row r="882" spans="1:5">
      <c r="A882" s="419">
        <v>43744</v>
      </c>
      <c r="B882" s="420"/>
      <c r="C882" s="420"/>
      <c r="D882" s="420"/>
      <c r="E882" s="420"/>
    </row>
    <row r="883" spans="1:5">
      <c r="A883" s="419">
        <v>43745</v>
      </c>
      <c r="B883" s="420"/>
      <c r="C883" s="420"/>
      <c r="D883" s="420"/>
      <c r="E883" s="420"/>
    </row>
    <row r="884" spans="1:5">
      <c r="A884" s="419">
        <v>43746</v>
      </c>
      <c r="B884" s="420"/>
      <c r="C884" s="420"/>
      <c r="D884" s="420"/>
      <c r="E884" s="420"/>
    </row>
    <row r="885" spans="1:5">
      <c r="A885" s="419">
        <v>43747</v>
      </c>
      <c r="B885" s="420"/>
      <c r="C885" s="420"/>
      <c r="D885" s="420"/>
      <c r="E885" s="420"/>
    </row>
    <row r="886" spans="1:5">
      <c r="A886" s="419">
        <v>43748</v>
      </c>
      <c r="B886" s="420"/>
      <c r="C886" s="420"/>
      <c r="D886" s="420"/>
      <c r="E886" s="420"/>
    </row>
    <row r="887" spans="1:5">
      <c r="A887" s="419">
        <v>43749</v>
      </c>
      <c r="B887" s="420"/>
      <c r="C887" s="420"/>
      <c r="D887" s="420"/>
      <c r="E887" s="420"/>
    </row>
    <row r="888" spans="1:5">
      <c r="A888" s="419">
        <v>43750</v>
      </c>
      <c r="B888" s="420"/>
      <c r="C888" s="420"/>
      <c r="D888" s="420"/>
      <c r="E888" s="420"/>
    </row>
    <row r="889" spans="1:5">
      <c r="A889" s="419">
        <v>43751</v>
      </c>
      <c r="B889" s="420"/>
      <c r="C889" s="420"/>
      <c r="D889" s="420"/>
      <c r="E889" s="420"/>
    </row>
    <row r="890" spans="1:5">
      <c r="A890" s="419">
        <v>43752</v>
      </c>
      <c r="B890" s="420"/>
      <c r="C890" s="420"/>
      <c r="D890" s="420"/>
      <c r="E890" s="420"/>
    </row>
    <row r="891" spans="1:5">
      <c r="A891" s="419">
        <v>43753</v>
      </c>
      <c r="B891" s="420"/>
      <c r="C891" s="420"/>
      <c r="D891" s="420"/>
      <c r="E891" s="420"/>
    </row>
    <row r="892" spans="1:5">
      <c r="A892" s="419">
        <v>43754</v>
      </c>
      <c r="B892" s="420"/>
      <c r="C892" s="420"/>
      <c r="D892" s="420"/>
      <c r="E892" s="420"/>
    </row>
    <row r="893" spans="1:5">
      <c r="A893" s="419">
        <v>43755</v>
      </c>
      <c r="B893" s="420"/>
      <c r="C893" s="420"/>
      <c r="D893" s="420"/>
      <c r="E893" s="420"/>
    </row>
    <row r="894" spans="1:5">
      <c r="A894" s="419">
        <v>43756</v>
      </c>
      <c r="B894" s="420"/>
      <c r="C894" s="420"/>
      <c r="D894" s="420"/>
      <c r="E894" s="420"/>
    </row>
    <row r="895" spans="1:5">
      <c r="A895" s="419">
        <v>43757</v>
      </c>
      <c r="B895" s="420"/>
      <c r="C895" s="420"/>
      <c r="D895" s="420"/>
      <c r="E895" s="420"/>
    </row>
    <row r="896" spans="1:5">
      <c r="A896" s="419">
        <v>43758</v>
      </c>
      <c r="B896" s="420"/>
      <c r="C896" s="420"/>
      <c r="D896" s="420"/>
      <c r="E896" s="420"/>
    </row>
    <row r="897" spans="1:5">
      <c r="A897" s="419">
        <v>43759</v>
      </c>
      <c r="B897" s="420"/>
      <c r="C897" s="420"/>
      <c r="D897" s="420"/>
      <c r="E897" s="420"/>
    </row>
    <row r="898" spans="1:5">
      <c r="A898" s="419">
        <v>43760</v>
      </c>
      <c r="B898" s="420"/>
      <c r="C898" s="420"/>
      <c r="D898" s="420"/>
      <c r="E898" s="420"/>
    </row>
    <row r="899" spans="1:5">
      <c r="A899" s="419">
        <v>43761</v>
      </c>
      <c r="B899" s="420"/>
      <c r="C899" s="420"/>
      <c r="D899" s="420"/>
      <c r="E899" s="420"/>
    </row>
    <row r="900" spans="1:5">
      <c r="A900" s="419">
        <v>43762</v>
      </c>
      <c r="B900" s="420"/>
      <c r="C900" s="420"/>
      <c r="D900" s="420"/>
      <c r="E900" s="420"/>
    </row>
    <row r="901" spans="1:5">
      <c r="A901" s="419">
        <v>43763</v>
      </c>
      <c r="B901" s="420"/>
      <c r="C901" s="420"/>
      <c r="D901" s="420"/>
      <c r="E901" s="420"/>
    </row>
    <row r="902" spans="1:5">
      <c r="A902" s="419">
        <v>43764</v>
      </c>
      <c r="B902" s="420"/>
      <c r="C902" s="420"/>
      <c r="D902" s="420"/>
      <c r="E902" s="420"/>
    </row>
    <row r="903" spans="1:5">
      <c r="A903" s="419">
        <v>43765</v>
      </c>
      <c r="B903" s="420"/>
      <c r="C903" s="420"/>
      <c r="D903" s="420"/>
      <c r="E903" s="420"/>
    </row>
    <row r="904" spans="1:5">
      <c r="A904" s="419">
        <v>43766</v>
      </c>
      <c r="B904" s="420"/>
      <c r="C904" s="420"/>
      <c r="D904" s="420"/>
      <c r="E904" s="420"/>
    </row>
    <row r="905" spans="1:5">
      <c r="A905" s="419">
        <v>43767</v>
      </c>
      <c r="B905" s="420"/>
      <c r="C905" s="420"/>
      <c r="D905" s="420"/>
      <c r="E905" s="420"/>
    </row>
    <row r="906" spans="1:5">
      <c r="A906" s="419">
        <v>43768</v>
      </c>
      <c r="B906" s="420"/>
      <c r="C906" s="420"/>
      <c r="D906" s="420"/>
      <c r="E906" s="420"/>
    </row>
    <row r="907" spans="1:5">
      <c r="A907" s="419">
        <v>43769</v>
      </c>
      <c r="B907" s="420"/>
      <c r="C907" s="420"/>
      <c r="D907" s="420"/>
      <c r="E907" s="420"/>
    </row>
    <row r="908" spans="1:5">
      <c r="A908" s="419">
        <v>43770</v>
      </c>
      <c r="B908" s="420"/>
      <c r="C908" s="420"/>
      <c r="D908" s="420"/>
      <c r="E908" s="420"/>
    </row>
    <row r="909" spans="1:5">
      <c r="A909" s="419">
        <v>43771</v>
      </c>
      <c r="B909" s="420"/>
      <c r="C909" s="420"/>
      <c r="D909" s="420"/>
      <c r="E909" s="420"/>
    </row>
    <row r="910" spans="1:5">
      <c r="A910" s="419">
        <v>43772</v>
      </c>
      <c r="B910" s="420"/>
      <c r="C910" s="420"/>
      <c r="D910" s="420"/>
      <c r="E910" s="420"/>
    </row>
    <row r="911" spans="1:5">
      <c r="A911" s="419">
        <v>43773</v>
      </c>
      <c r="B911" s="420"/>
      <c r="C911" s="420"/>
      <c r="D911" s="420"/>
      <c r="E911" s="420"/>
    </row>
    <row r="912" spans="1:5">
      <c r="A912" s="419">
        <v>43774</v>
      </c>
      <c r="B912" s="420"/>
      <c r="C912" s="420"/>
      <c r="D912" s="420"/>
      <c r="E912" s="420"/>
    </row>
    <row r="913" spans="1:5">
      <c r="A913" s="419">
        <v>43775</v>
      </c>
      <c r="B913" s="420"/>
      <c r="C913" s="420"/>
      <c r="D913" s="420"/>
      <c r="E913" s="420"/>
    </row>
    <row r="914" spans="1:5">
      <c r="A914" s="419">
        <v>43776</v>
      </c>
      <c r="B914" s="420"/>
      <c r="C914" s="420"/>
      <c r="D914" s="420"/>
      <c r="E914" s="420"/>
    </row>
    <row r="915" spans="1:5">
      <c r="A915" s="419">
        <v>43777</v>
      </c>
      <c r="B915" s="420"/>
      <c r="C915" s="420"/>
      <c r="D915" s="420"/>
      <c r="E915" s="420"/>
    </row>
    <row r="916" spans="1:5">
      <c r="A916" s="419">
        <v>43778</v>
      </c>
      <c r="B916" s="420"/>
      <c r="C916" s="420"/>
      <c r="D916" s="420"/>
      <c r="E916" s="420"/>
    </row>
    <row r="917" spans="1:5">
      <c r="A917" s="419">
        <v>43779</v>
      </c>
      <c r="B917" s="420"/>
      <c r="C917" s="420"/>
      <c r="D917" s="420"/>
      <c r="E917" s="420"/>
    </row>
    <row r="918" spans="1:5">
      <c r="A918" s="419">
        <v>43780</v>
      </c>
      <c r="B918" s="420"/>
      <c r="C918" s="420"/>
      <c r="D918" s="420"/>
      <c r="E918" s="420"/>
    </row>
    <row r="919" spans="1:5">
      <c r="A919" s="419">
        <v>43781</v>
      </c>
      <c r="B919" s="420"/>
      <c r="C919" s="420"/>
      <c r="D919" s="420"/>
      <c r="E919" s="420"/>
    </row>
    <row r="920" spans="1:5">
      <c r="A920" s="419">
        <v>43782</v>
      </c>
      <c r="B920" s="420"/>
      <c r="C920" s="420"/>
      <c r="D920" s="420"/>
      <c r="E920" s="420"/>
    </row>
    <row r="921" spans="1:5">
      <c r="A921" s="419">
        <v>43783</v>
      </c>
      <c r="B921" s="420"/>
      <c r="C921" s="420"/>
      <c r="D921" s="420"/>
      <c r="E921" s="420"/>
    </row>
    <row r="922" spans="1:5">
      <c r="A922" s="419">
        <v>43784</v>
      </c>
      <c r="B922" s="420"/>
      <c r="C922" s="420"/>
      <c r="D922" s="420"/>
      <c r="E922" s="420"/>
    </row>
    <row r="923" spans="1:5">
      <c r="A923" s="419">
        <v>43785</v>
      </c>
      <c r="B923" s="420"/>
      <c r="C923" s="420"/>
      <c r="D923" s="420"/>
      <c r="E923" s="420"/>
    </row>
    <row r="924" spans="1:5">
      <c r="A924" s="419">
        <v>43786</v>
      </c>
      <c r="B924" s="420"/>
      <c r="C924" s="420"/>
      <c r="D924" s="420"/>
      <c r="E924" s="420"/>
    </row>
    <row r="925" spans="1:5">
      <c r="A925" s="419">
        <v>43787</v>
      </c>
      <c r="B925" s="420"/>
      <c r="C925" s="420"/>
      <c r="D925" s="420"/>
      <c r="E925" s="420"/>
    </row>
    <row r="926" spans="1:5">
      <c r="A926" s="419">
        <v>43788</v>
      </c>
      <c r="B926" s="420"/>
      <c r="C926" s="420"/>
      <c r="D926" s="420"/>
      <c r="E926" s="420"/>
    </row>
    <row r="927" spans="1:5">
      <c r="A927" s="419">
        <v>43789</v>
      </c>
      <c r="B927" s="420"/>
      <c r="C927" s="420"/>
      <c r="D927" s="420"/>
      <c r="E927" s="420"/>
    </row>
    <row r="928" spans="1:5">
      <c r="A928" s="419">
        <v>43790</v>
      </c>
      <c r="B928" s="420"/>
      <c r="C928" s="420"/>
      <c r="D928" s="420"/>
      <c r="E928" s="420"/>
    </row>
    <row r="929" spans="1:5">
      <c r="A929" s="419">
        <v>43791</v>
      </c>
      <c r="B929" s="420"/>
      <c r="C929" s="420"/>
      <c r="D929" s="420"/>
      <c r="E929" s="420"/>
    </row>
    <row r="930" spans="1:5">
      <c r="A930" s="419">
        <v>43792</v>
      </c>
      <c r="B930" s="420"/>
      <c r="C930" s="420"/>
      <c r="D930" s="420"/>
      <c r="E930" s="420"/>
    </row>
    <row r="931" spans="1:5">
      <c r="A931" s="419">
        <v>43793</v>
      </c>
      <c r="B931" s="420"/>
      <c r="C931" s="420"/>
      <c r="D931" s="420"/>
      <c r="E931" s="420"/>
    </row>
    <row r="932" spans="1:5">
      <c r="A932" s="419">
        <v>43794</v>
      </c>
      <c r="B932" s="420"/>
      <c r="C932" s="420"/>
      <c r="D932" s="420"/>
      <c r="E932" s="420"/>
    </row>
    <row r="933" spans="1:5">
      <c r="A933" s="419">
        <v>43795</v>
      </c>
      <c r="B933" s="420"/>
      <c r="C933" s="420"/>
      <c r="D933" s="420"/>
      <c r="E933" s="420"/>
    </row>
    <row r="934" spans="1:5">
      <c r="A934" s="419">
        <v>43796</v>
      </c>
      <c r="B934" s="420"/>
      <c r="C934" s="420"/>
      <c r="D934" s="420"/>
      <c r="E934" s="420"/>
    </row>
    <row r="935" spans="1:5">
      <c r="A935" s="419">
        <v>43797</v>
      </c>
      <c r="B935" s="420"/>
      <c r="C935" s="420"/>
      <c r="D935" s="420"/>
      <c r="E935" s="420"/>
    </row>
    <row r="936" spans="1:5">
      <c r="A936" s="419">
        <v>43798</v>
      </c>
      <c r="B936" s="420"/>
      <c r="C936" s="420"/>
      <c r="D936" s="420"/>
      <c r="E936" s="420"/>
    </row>
    <row r="937" spans="1:5">
      <c r="A937" s="419">
        <v>43799</v>
      </c>
      <c r="B937" s="420"/>
      <c r="C937" s="420"/>
      <c r="D937" s="420"/>
      <c r="E937" s="420"/>
    </row>
    <row r="938" spans="1:5">
      <c r="A938" s="419">
        <v>43800</v>
      </c>
      <c r="B938" s="420"/>
      <c r="C938" s="420"/>
      <c r="D938" s="420"/>
      <c r="E938" s="420"/>
    </row>
    <row r="939" spans="1:5">
      <c r="A939" s="419">
        <v>43801</v>
      </c>
      <c r="B939" s="420"/>
      <c r="C939" s="420"/>
      <c r="D939" s="420"/>
      <c r="E939" s="420"/>
    </row>
    <row r="940" spans="1:5">
      <c r="A940" s="419">
        <v>43802</v>
      </c>
      <c r="B940" s="420"/>
      <c r="C940" s="420"/>
      <c r="D940" s="420"/>
      <c r="E940" s="420"/>
    </row>
    <row r="941" spans="1:5">
      <c r="A941" s="419">
        <v>43803</v>
      </c>
      <c r="B941" s="420"/>
      <c r="C941" s="420"/>
      <c r="D941" s="420"/>
      <c r="E941" s="420"/>
    </row>
    <row r="942" spans="1:5">
      <c r="A942" s="419">
        <v>43804</v>
      </c>
      <c r="B942" s="420"/>
      <c r="C942" s="420"/>
      <c r="D942" s="420"/>
      <c r="E942" s="420"/>
    </row>
    <row r="943" spans="1:5">
      <c r="A943" s="419">
        <v>43805</v>
      </c>
      <c r="B943" s="420"/>
      <c r="C943" s="420"/>
      <c r="D943" s="420"/>
      <c r="E943" s="420"/>
    </row>
    <row r="944" spans="1:5">
      <c r="A944" s="419">
        <v>43806</v>
      </c>
      <c r="B944" s="420"/>
      <c r="C944" s="420"/>
      <c r="D944" s="420"/>
      <c r="E944" s="420"/>
    </row>
    <row r="945" spans="1:5">
      <c r="A945" s="419">
        <v>43807</v>
      </c>
      <c r="B945" s="420"/>
      <c r="C945" s="420"/>
      <c r="D945" s="420"/>
      <c r="E945" s="420"/>
    </row>
    <row r="946" spans="1:5">
      <c r="A946" s="419">
        <v>43808</v>
      </c>
      <c r="B946" s="420"/>
      <c r="C946" s="420"/>
      <c r="D946" s="420"/>
      <c r="E946" s="420"/>
    </row>
    <row r="947" spans="1:5">
      <c r="A947" s="419">
        <v>43809</v>
      </c>
      <c r="B947" s="420"/>
      <c r="C947" s="420"/>
      <c r="D947" s="420"/>
      <c r="E947" s="420"/>
    </row>
    <row r="948" spans="1:5">
      <c r="A948" s="419">
        <v>43810</v>
      </c>
      <c r="B948" s="420"/>
      <c r="C948" s="420"/>
      <c r="D948" s="420"/>
      <c r="E948" s="420"/>
    </row>
    <row r="949" spans="1:5">
      <c r="A949" s="419">
        <v>43811</v>
      </c>
      <c r="B949" s="420"/>
      <c r="C949" s="420"/>
      <c r="D949" s="420"/>
      <c r="E949" s="420"/>
    </row>
    <row r="950" spans="1:5">
      <c r="A950" s="419">
        <v>43812</v>
      </c>
      <c r="B950" s="420"/>
      <c r="C950" s="420"/>
      <c r="D950" s="420"/>
      <c r="E950" s="420"/>
    </row>
    <row r="951" spans="1:5">
      <c r="A951" s="419">
        <v>43813</v>
      </c>
      <c r="B951" s="420"/>
      <c r="C951" s="420"/>
      <c r="D951" s="420"/>
      <c r="E951" s="420"/>
    </row>
    <row r="952" spans="1:5">
      <c r="A952" s="419">
        <v>43814</v>
      </c>
      <c r="B952" s="420"/>
      <c r="C952" s="420"/>
      <c r="D952" s="420"/>
      <c r="E952" s="420"/>
    </row>
    <row r="953" spans="1:5">
      <c r="A953" s="419">
        <v>43815</v>
      </c>
      <c r="B953" s="420"/>
      <c r="C953" s="420"/>
      <c r="D953" s="420"/>
      <c r="E953" s="420"/>
    </row>
    <row r="954" spans="1:5">
      <c r="A954" s="419">
        <v>43816</v>
      </c>
      <c r="B954" s="420"/>
      <c r="C954" s="420"/>
      <c r="D954" s="420"/>
      <c r="E954" s="420"/>
    </row>
    <row r="955" spans="1:5">
      <c r="A955" s="419">
        <v>43817</v>
      </c>
      <c r="B955" s="420"/>
      <c r="C955" s="420"/>
      <c r="D955" s="420"/>
      <c r="E955" s="420"/>
    </row>
    <row r="956" spans="1:5">
      <c r="A956" s="419">
        <v>43818</v>
      </c>
      <c r="B956" s="420"/>
      <c r="C956" s="420"/>
      <c r="D956" s="420"/>
      <c r="E956" s="420"/>
    </row>
    <row r="957" spans="1:5">
      <c r="A957" s="419">
        <v>43819</v>
      </c>
      <c r="B957" s="420"/>
      <c r="C957" s="420"/>
      <c r="D957" s="420"/>
      <c r="E957" s="420"/>
    </row>
    <row r="958" spans="1:5">
      <c r="A958" s="419">
        <v>43820</v>
      </c>
      <c r="B958" s="420"/>
      <c r="C958" s="420"/>
      <c r="D958" s="420"/>
      <c r="E958" s="420"/>
    </row>
    <row r="959" spans="1:5">
      <c r="A959" s="419">
        <v>43821</v>
      </c>
      <c r="B959" s="420"/>
      <c r="C959" s="420"/>
      <c r="D959" s="420"/>
      <c r="E959" s="420"/>
    </row>
    <row r="960" spans="1:5">
      <c r="A960" s="419">
        <v>43822</v>
      </c>
      <c r="B960" s="420"/>
      <c r="C960" s="420"/>
      <c r="D960" s="420"/>
      <c r="E960" s="420"/>
    </row>
    <row r="961" spans="1:5">
      <c r="A961" s="419">
        <v>43823</v>
      </c>
      <c r="B961" s="420"/>
      <c r="C961" s="420"/>
      <c r="D961" s="420"/>
      <c r="E961" s="420"/>
    </row>
    <row r="962" spans="1:5">
      <c r="A962" s="419">
        <v>43824</v>
      </c>
      <c r="B962" s="420"/>
      <c r="C962" s="420"/>
      <c r="D962" s="420"/>
      <c r="E962" s="420"/>
    </row>
    <row r="963" spans="1:5">
      <c r="A963" s="419">
        <v>43825</v>
      </c>
      <c r="B963" s="420"/>
      <c r="C963" s="420"/>
      <c r="D963" s="420"/>
      <c r="E963" s="420"/>
    </row>
    <row r="964" spans="1:5">
      <c r="A964" s="419">
        <v>43826</v>
      </c>
      <c r="B964" s="420"/>
      <c r="C964" s="420"/>
      <c r="D964" s="420"/>
      <c r="E964" s="420"/>
    </row>
    <row r="965" spans="1:5">
      <c r="A965" s="419">
        <v>43827</v>
      </c>
      <c r="B965" s="420"/>
      <c r="C965" s="420"/>
      <c r="D965" s="420"/>
      <c r="E965" s="420"/>
    </row>
    <row r="966" spans="1:5">
      <c r="A966" s="419">
        <v>43828</v>
      </c>
      <c r="B966" s="420"/>
      <c r="C966" s="420"/>
      <c r="D966" s="420"/>
      <c r="E966" s="420"/>
    </row>
    <row r="967" spans="1:5">
      <c r="A967" s="419">
        <v>43829</v>
      </c>
      <c r="B967" s="420"/>
      <c r="C967" s="420"/>
      <c r="D967" s="420"/>
      <c r="E967" s="420"/>
    </row>
    <row r="968" spans="1:5">
      <c r="A968" s="419">
        <v>43830</v>
      </c>
      <c r="B968" s="420">
        <v>2.5</v>
      </c>
      <c r="C968" s="420">
        <v>-0.4</v>
      </c>
      <c r="D968" s="420">
        <v>3</v>
      </c>
      <c r="E968" s="420">
        <v>-0.25</v>
      </c>
    </row>
    <row r="969" spans="1:5">
      <c r="A969" s="419">
        <v>43831</v>
      </c>
      <c r="B969" s="420"/>
      <c r="C969" s="420"/>
      <c r="D969" s="420"/>
      <c r="E969" s="420"/>
    </row>
    <row r="970" spans="1:5">
      <c r="A970" s="419">
        <v>43832</v>
      </c>
      <c r="B970" s="420"/>
      <c r="C970" s="420"/>
      <c r="D970" s="420"/>
      <c r="E970" s="420"/>
    </row>
    <row r="971" spans="1:5">
      <c r="A971" s="419">
        <v>43833</v>
      </c>
      <c r="B971" s="420"/>
      <c r="C971" s="420"/>
      <c r="D971" s="420"/>
      <c r="E971" s="420"/>
    </row>
    <row r="972" spans="1:5">
      <c r="A972" s="419">
        <v>43834</v>
      </c>
      <c r="B972" s="420"/>
      <c r="C972" s="420"/>
      <c r="D972" s="420"/>
      <c r="E972" s="420"/>
    </row>
    <row r="973" spans="1:5">
      <c r="A973" s="419">
        <v>43835</v>
      </c>
      <c r="B973" s="420"/>
      <c r="C973" s="420"/>
      <c r="D973" s="420"/>
      <c r="E973" s="420"/>
    </row>
    <row r="974" spans="1:5">
      <c r="A974" s="419">
        <v>43836</v>
      </c>
      <c r="B974" s="420"/>
      <c r="C974" s="420"/>
      <c r="D974" s="420"/>
      <c r="E974" s="420"/>
    </row>
    <row r="975" spans="1:5">
      <c r="A975" s="419">
        <v>43837</v>
      </c>
      <c r="B975" s="420"/>
      <c r="C975" s="420"/>
      <c r="D975" s="420"/>
      <c r="E975" s="420"/>
    </row>
    <row r="976" spans="1:5">
      <c r="A976" s="419">
        <v>43838</v>
      </c>
      <c r="B976" s="420"/>
      <c r="C976" s="420"/>
      <c r="D976" s="420"/>
      <c r="E976" s="420"/>
    </row>
    <row r="977" spans="1:5">
      <c r="A977" s="419">
        <v>43839</v>
      </c>
      <c r="B977" s="420"/>
      <c r="C977" s="420"/>
      <c r="D977" s="420"/>
      <c r="E977" s="420"/>
    </row>
    <row r="978" spans="1:5">
      <c r="A978" s="419">
        <v>43840</v>
      </c>
      <c r="B978" s="420"/>
      <c r="C978" s="420"/>
      <c r="D978" s="420"/>
      <c r="E978" s="420"/>
    </row>
    <row r="979" spans="1:5">
      <c r="A979" s="419">
        <v>43841</v>
      </c>
      <c r="B979" s="420"/>
      <c r="C979" s="420"/>
      <c r="D979" s="420"/>
      <c r="E979" s="420"/>
    </row>
    <row r="980" spans="1:5">
      <c r="A980" s="419">
        <v>43842</v>
      </c>
      <c r="B980" s="420"/>
      <c r="C980" s="420"/>
      <c r="D980" s="420"/>
      <c r="E980" s="420"/>
    </row>
    <row r="981" spans="1:5">
      <c r="A981" s="419">
        <v>43843</v>
      </c>
      <c r="B981" s="420"/>
      <c r="C981" s="420"/>
      <c r="D981" s="420"/>
      <c r="E981" s="420"/>
    </row>
    <row r="982" spans="1:5">
      <c r="A982" s="419">
        <v>43844</v>
      </c>
      <c r="B982" s="420"/>
      <c r="C982" s="420"/>
      <c r="D982" s="420"/>
      <c r="E982" s="420"/>
    </row>
    <row r="983" spans="1:5">
      <c r="A983" s="419">
        <v>43845</v>
      </c>
      <c r="B983" s="420"/>
      <c r="C983" s="420"/>
      <c r="D983" s="420"/>
      <c r="E983" s="420"/>
    </row>
    <row r="984" spans="1:5">
      <c r="A984" s="419">
        <v>43846</v>
      </c>
      <c r="B984" s="420"/>
      <c r="C984" s="420"/>
      <c r="D984" s="420"/>
      <c r="E984" s="420"/>
    </row>
    <row r="985" spans="1:5">
      <c r="A985" s="419">
        <v>43847</v>
      </c>
      <c r="B985" s="420"/>
      <c r="C985" s="420"/>
      <c r="D985" s="420"/>
      <c r="E985" s="420"/>
    </row>
    <row r="986" spans="1:5">
      <c r="A986" s="419">
        <v>43848</v>
      </c>
      <c r="B986" s="420"/>
      <c r="C986" s="420"/>
      <c r="D986" s="420"/>
      <c r="E986" s="420"/>
    </row>
    <row r="987" spans="1:5">
      <c r="A987" s="419">
        <v>43849</v>
      </c>
      <c r="B987" s="420"/>
      <c r="C987" s="420"/>
      <c r="D987" s="420"/>
      <c r="E987" s="420"/>
    </row>
    <row r="988" spans="1:5">
      <c r="A988" s="419">
        <v>43850</v>
      </c>
      <c r="B988" s="420"/>
      <c r="C988" s="420"/>
      <c r="D988" s="420"/>
      <c r="E988" s="420"/>
    </row>
    <row r="989" spans="1:5">
      <c r="A989" s="419">
        <v>43851</v>
      </c>
      <c r="B989" s="420"/>
      <c r="C989" s="420"/>
      <c r="D989" s="420"/>
      <c r="E989" s="420"/>
    </row>
    <row r="990" spans="1:5">
      <c r="A990" s="419">
        <v>43852</v>
      </c>
      <c r="B990" s="420"/>
      <c r="C990" s="420"/>
      <c r="D990" s="420"/>
      <c r="E990" s="420"/>
    </row>
    <row r="991" spans="1:5">
      <c r="A991" s="419">
        <v>43853</v>
      </c>
      <c r="B991" s="420"/>
      <c r="C991" s="420"/>
      <c r="D991" s="420"/>
      <c r="E991" s="420"/>
    </row>
    <row r="992" spans="1:5">
      <c r="A992" s="419">
        <v>43854</v>
      </c>
      <c r="B992" s="420"/>
      <c r="C992" s="420"/>
      <c r="D992" s="420"/>
      <c r="E992" s="420"/>
    </row>
    <row r="993" spans="1:5">
      <c r="A993" s="419">
        <v>43855</v>
      </c>
      <c r="B993" s="420"/>
      <c r="C993" s="420"/>
      <c r="D993" s="420"/>
      <c r="E993" s="420"/>
    </row>
    <row r="994" spans="1:5">
      <c r="A994" s="419">
        <v>43856</v>
      </c>
      <c r="B994" s="420"/>
      <c r="C994" s="420"/>
      <c r="D994" s="420"/>
      <c r="E994" s="420"/>
    </row>
    <row r="995" spans="1:5">
      <c r="A995" s="419">
        <v>43857</v>
      </c>
      <c r="B995" s="420"/>
      <c r="C995" s="420"/>
      <c r="D995" s="420"/>
      <c r="E995" s="420"/>
    </row>
    <row r="996" spans="1:5">
      <c r="A996" s="419">
        <v>43858</v>
      </c>
      <c r="B996" s="420"/>
      <c r="C996" s="420"/>
      <c r="D996" s="420"/>
      <c r="E996" s="420"/>
    </row>
    <row r="997" spans="1:5">
      <c r="A997" s="419">
        <v>43859</v>
      </c>
      <c r="B997" s="420"/>
      <c r="C997" s="420"/>
      <c r="D997" s="420"/>
      <c r="E997" s="420"/>
    </row>
    <row r="998" spans="1:5">
      <c r="A998" s="419">
        <v>43860</v>
      </c>
      <c r="B998" s="420"/>
      <c r="C998" s="420"/>
      <c r="D998" s="420"/>
      <c r="E998" s="420"/>
    </row>
    <row r="999" spans="1:5">
      <c r="A999" s="419">
        <v>43861</v>
      </c>
      <c r="B999" s="420"/>
      <c r="C999" s="420"/>
      <c r="D999" s="420"/>
      <c r="E999" s="420"/>
    </row>
    <row r="1000" spans="1:5">
      <c r="A1000" s="419">
        <v>43862</v>
      </c>
      <c r="B1000" s="420"/>
      <c r="C1000" s="420"/>
      <c r="D1000" s="420"/>
      <c r="E1000" s="420"/>
    </row>
    <row r="1001" spans="1:5">
      <c r="A1001" s="419">
        <v>43863</v>
      </c>
      <c r="B1001" s="420"/>
      <c r="C1001" s="420"/>
      <c r="D1001" s="420"/>
      <c r="E1001" s="420"/>
    </row>
    <row r="1002" spans="1:5">
      <c r="A1002" s="419">
        <v>43864</v>
      </c>
      <c r="B1002" s="420"/>
      <c r="C1002" s="420"/>
      <c r="D1002" s="420"/>
      <c r="E1002" s="420"/>
    </row>
    <row r="1003" spans="1:5">
      <c r="A1003" s="419">
        <v>43865</v>
      </c>
      <c r="B1003" s="420"/>
      <c r="C1003" s="420"/>
      <c r="D1003" s="420"/>
      <c r="E1003" s="420"/>
    </row>
    <row r="1004" spans="1:5">
      <c r="A1004" s="419">
        <v>43866</v>
      </c>
      <c r="B1004" s="420"/>
      <c r="C1004" s="420"/>
      <c r="D1004" s="420"/>
      <c r="E1004" s="420"/>
    </row>
    <row r="1005" spans="1:5">
      <c r="A1005" s="419">
        <v>43867</v>
      </c>
      <c r="B1005" s="420"/>
      <c r="C1005" s="420"/>
      <c r="D1005" s="420"/>
      <c r="E1005" s="420"/>
    </row>
    <row r="1006" spans="1:5">
      <c r="A1006" s="419">
        <v>43868</v>
      </c>
      <c r="B1006" s="420"/>
      <c r="C1006" s="420"/>
      <c r="D1006" s="420"/>
      <c r="E1006" s="420"/>
    </row>
    <row r="1007" spans="1:5">
      <c r="A1007" s="419">
        <v>43869</v>
      </c>
      <c r="B1007" s="420"/>
      <c r="C1007" s="420"/>
      <c r="D1007" s="420"/>
      <c r="E1007" s="420"/>
    </row>
    <row r="1008" spans="1:5">
      <c r="A1008" s="419">
        <v>43870</v>
      </c>
      <c r="B1008" s="420"/>
      <c r="C1008" s="420"/>
      <c r="D1008" s="420"/>
      <c r="E1008" s="420"/>
    </row>
    <row r="1009" spans="1:5">
      <c r="A1009" s="419">
        <v>43871</v>
      </c>
      <c r="B1009" s="420"/>
      <c r="C1009" s="420"/>
      <c r="D1009" s="420"/>
      <c r="E1009" s="420"/>
    </row>
    <row r="1010" spans="1:5">
      <c r="A1010" s="419">
        <v>43872</v>
      </c>
      <c r="B1010" s="420"/>
      <c r="C1010" s="420"/>
      <c r="D1010" s="420"/>
      <c r="E1010" s="420"/>
    </row>
    <row r="1011" spans="1:5">
      <c r="A1011" s="419">
        <v>43873</v>
      </c>
      <c r="B1011" s="420"/>
      <c r="C1011" s="420"/>
      <c r="D1011" s="420"/>
      <c r="E1011" s="420"/>
    </row>
    <row r="1012" spans="1:5">
      <c r="A1012" s="419">
        <v>43874</v>
      </c>
      <c r="B1012" s="420"/>
      <c r="C1012" s="420"/>
      <c r="D1012" s="420"/>
      <c r="E1012" s="420"/>
    </row>
    <row r="1013" spans="1:5">
      <c r="A1013" s="419">
        <v>43875</v>
      </c>
      <c r="B1013" s="420"/>
      <c r="C1013" s="420"/>
      <c r="D1013" s="420"/>
      <c r="E1013" s="420"/>
    </row>
    <row r="1014" spans="1:5">
      <c r="A1014" s="419">
        <v>43876</v>
      </c>
      <c r="B1014" s="420"/>
      <c r="C1014" s="420"/>
      <c r="D1014" s="420"/>
      <c r="E1014" s="420"/>
    </row>
    <row r="1015" spans="1:5">
      <c r="A1015" s="419">
        <v>43877</v>
      </c>
      <c r="B1015" s="420"/>
      <c r="C1015" s="420"/>
      <c r="D1015" s="420"/>
      <c r="E1015" s="420"/>
    </row>
    <row r="1016" spans="1:5">
      <c r="A1016" s="419">
        <v>43878</v>
      </c>
      <c r="B1016" s="420"/>
      <c r="C1016" s="420"/>
      <c r="D1016" s="420"/>
      <c r="E1016" s="420"/>
    </row>
    <row r="1017" spans="1:5">
      <c r="A1017" s="419">
        <v>43879</v>
      </c>
      <c r="B1017" s="420"/>
      <c r="C1017" s="420"/>
      <c r="D1017" s="420"/>
      <c r="E1017" s="420"/>
    </row>
    <row r="1018" spans="1:5">
      <c r="A1018" s="419">
        <v>43880</v>
      </c>
      <c r="B1018" s="420"/>
      <c r="C1018" s="420"/>
      <c r="D1018" s="420"/>
      <c r="E1018" s="420"/>
    </row>
    <row r="1019" spans="1:5">
      <c r="A1019" s="419">
        <v>43881</v>
      </c>
      <c r="B1019" s="420"/>
      <c r="C1019" s="420"/>
      <c r="D1019" s="420"/>
      <c r="E1019" s="420"/>
    </row>
    <row r="1020" spans="1:5">
      <c r="A1020" s="419">
        <v>43882</v>
      </c>
      <c r="B1020" s="420"/>
      <c r="C1020" s="420"/>
      <c r="D1020" s="420"/>
      <c r="E1020" s="420"/>
    </row>
    <row r="1021" spans="1:5">
      <c r="A1021" s="419">
        <v>43883</v>
      </c>
      <c r="B1021" s="420"/>
      <c r="C1021" s="420"/>
      <c r="D1021" s="420"/>
      <c r="E1021" s="420"/>
    </row>
    <row r="1022" spans="1:5">
      <c r="A1022" s="419">
        <v>43884</v>
      </c>
      <c r="B1022" s="420"/>
      <c r="C1022" s="420"/>
      <c r="D1022" s="420"/>
      <c r="E1022" s="420"/>
    </row>
    <row r="1023" spans="1:5">
      <c r="A1023" s="419">
        <v>43885</v>
      </c>
      <c r="B1023" s="420"/>
      <c r="C1023" s="420"/>
      <c r="D1023" s="420"/>
      <c r="E1023" s="420"/>
    </row>
    <row r="1024" spans="1:5">
      <c r="A1024" s="419">
        <v>43886</v>
      </c>
      <c r="B1024" s="420"/>
      <c r="C1024" s="420"/>
      <c r="D1024" s="420"/>
      <c r="E1024" s="420"/>
    </row>
    <row r="1025" spans="1:5">
      <c r="A1025" s="419">
        <v>43887</v>
      </c>
      <c r="B1025" s="420"/>
      <c r="C1025" s="420"/>
      <c r="D1025" s="420"/>
      <c r="E1025" s="420"/>
    </row>
    <row r="1026" spans="1:5">
      <c r="A1026" s="419">
        <v>43888</v>
      </c>
      <c r="B1026" s="420"/>
      <c r="C1026" s="420"/>
      <c r="D1026" s="420"/>
      <c r="E1026" s="420"/>
    </row>
    <row r="1027" spans="1:5">
      <c r="A1027" s="419">
        <v>43889</v>
      </c>
      <c r="B1027" s="420"/>
      <c r="C1027" s="420"/>
      <c r="D1027" s="420"/>
      <c r="E1027" s="420"/>
    </row>
    <row r="1028" spans="1:5">
      <c r="A1028" s="419">
        <v>43890</v>
      </c>
      <c r="B1028" s="420"/>
      <c r="C1028" s="420"/>
      <c r="D1028" s="420"/>
      <c r="E1028" s="420"/>
    </row>
    <row r="1029" spans="1:5">
      <c r="A1029" s="419">
        <v>43891</v>
      </c>
      <c r="B1029" s="420"/>
      <c r="C1029" s="420"/>
      <c r="D1029" s="420"/>
      <c r="E1029" s="420"/>
    </row>
    <row r="1030" spans="1:5">
      <c r="A1030" s="419">
        <v>43892</v>
      </c>
      <c r="B1030" s="420"/>
      <c r="C1030" s="420"/>
      <c r="D1030" s="420"/>
      <c r="E1030" s="420"/>
    </row>
    <row r="1031" spans="1:5">
      <c r="A1031" s="419">
        <v>43893</v>
      </c>
      <c r="B1031" s="420"/>
      <c r="C1031" s="420"/>
      <c r="D1031" s="420"/>
      <c r="E1031" s="420"/>
    </row>
    <row r="1032" spans="1:5">
      <c r="A1032" s="419">
        <v>43894</v>
      </c>
      <c r="B1032" s="420"/>
      <c r="C1032" s="420"/>
      <c r="D1032" s="420"/>
      <c r="E1032" s="420"/>
    </row>
    <row r="1033" spans="1:5">
      <c r="A1033" s="419">
        <v>43895</v>
      </c>
      <c r="B1033" s="420"/>
      <c r="C1033" s="420"/>
      <c r="D1033" s="420"/>
      <c r="E1033" s="420"/>
    </row>
    <row r="1034" spans="1:5">
      <c r="A1034" s="419">
        <v>43896</v>
      </c>
      <c r="B1034" s="420"/>
      <c r="C1034" s="420"/>
      <c r="D1034" s="420"/>
      <c r="E1034" s="420"/>
    </row>
    <row r="1035" spans="1:5">
      <c r="A1035" s="419">
        <v>43897</v>
      </c>
      <c r="B1035" s="420"/>
      <c r="C1035" s="420"/>
      <c r="D1035" s="420"/>
      <c r="E1035" s="420"/>
    </row>
    <row r="1036" spans="1:5">
      <c r="A1036" s="419">
        <v>43898</v>
      </c>
      <c r="B1036" s="420"/>
      <c r="C1036" s="420"/>
      <c r="D1036" s="420"/>
      <c r="E1036" s="420"/>
    </row>
    <row r="1037" spans="1:5">
      <c r="A1037" s="419">
        <v>43899</v>
      </c>
      <c r="B1037" s="420"/>
      <c r="C1037" s="420"/>
      <c r="D1037" s="420"/>
      <c r="E1037" s="420"/>
    </row>
    <row r="1038" spans="1:5">
      <c r="A1038" s="419">
        <v>43900</v>
      </c>
      <c r="B1038" s="420"/>
      <c r="C1038" s="420"/>
      <c r="D1038" s="420"/>
      <c r="E1038" s="420"/>
    </row>
    <row r="1039" spans="1:5">
      <c r="A1039" s="419">
        <v>43901</v>
      </c>
      <c r="B1039" s="420"/>
      <c r="C1039" s="420"/>
      <c r="D1039" s="420"/>
      <c r="E1039" s="420"/>
    </row>
    <row r="1040" spans="1:5">
      <c r="A1040" s="419">
        <v>43902</v>
      </c>
      <c r="B1040" s="420"/>
      <c r="C1040" s="420"/>
      <c r="D1040" s="420"/>
      <c r="E1040" s="420"/>
    </row>
    <row r="1041" spans="1:5">
      <c r="A1041" s="419">
        <v>43903</v>
      </c>
      <c r="B1041" s="420"/>
      <c r="C1041" s="420"/>
      <c r="D1041" s="420"/>
      <c r="E1041" s="420"/>
    </row>
    <row r="1042" spans="1:5">
      <c r="A1042" s="419">
        <v>43904</v>
      </c>
      <c r="B1042" s="420"/>
      <c r="C1042" s="420"/>
      <c r="D1042" s="420"/>
      <c r="E1042" s="420"/>
    </row>
    <row r="1043" spans="1:5">
      <c r="A1043" s="419">
        <v>43905</v>
      </c>
      <c r="B1043" s="420"/>
      <c r="C1043" s="420"/>
      <c r="D1043" s="420"/>
      <c r="E1043" s="420"/>
    </row>
    <row r="1044" spans="1:5">
      <c r="A1044" s="419">
        <v>43906</v>
      </c>
      <c r="B1044" s="420"/>
      <c r="C1044" s="420"/>
      <c r="D1044" s="420"/>
      <c r="E1044" s="420"/>
    </row>
    <row r="1045" spans="1:5">
      <c r="A1045" s="419">
        <v>43907</v>
      </c>
      <c r="B1045" s="420"/>
      <c r="C1045" s="420"/>
      <c r="D1045" s="420"/>
      <c r="E1045" s="420"/>
    </row>
    <row r="1046" spans="1:5">
      <c r="A1046" s="419">
        <v>43908</v>
      </c>
      <c r="B1046" s="420"/>
      <c r="C1046" s="420"/>
      <c r="D1046" s="420"/>
      <c r="E1046" s="420"/>
    </row>
    <row r="1047" spans="1:5">
      <c r="A1047" s="419">
        <v>43909</v>
      </c>
      <c r="B1047" s="420"/>
      <c r="C1047" s="420"/>
      <c r="D1047" s="420"/>
      <c r="E1047" s="420"/>
    </row>
    <row r="1048" spans="1:5">
      <c r="A1048" s="419">
        <v>43910</v>
      </c>
      <c r="B1048" s="420"/>
      <c r="C1048" s="420"/>
      <c r="D1048" s="420"/>
      <c r="E1048" s="420"/>
    </row>
    <row r="1049" spans="1:5">
      <c r="A1049" s="419">
        <v>43911</v>
      </c>
      <c r="B1049" s="420"/>
      <c r="C1049" s="420"/>
      <c r="D1049" s="420"/>
      <c r="E1049" s="420"/>
    </row>
    <row r="1050" spans="1:5">
      <c r="A1050" s="419">
        <v>43912</v>
      </c>
      <c r="B1050" s="420"/>
      <c r="C1050" s="420"/>
      <c r="D1050" s="420"/>
      <c r="E1050" s="420"/>
    </row>
    <row r="1051" spans="1:5">
      <c r="A1051" s="419">
        <v>43913</v>
      </c>
      <c r="B1051" s="420"/>
      <c r="C1051" s="420"/>
      <c r="D1051" s="420"/>
      <c r="E1051" s="420"/>
    </row>
    <row r="1052" spans="1:5">
      <c r="A1052" s="419">
        <v>43914</v>
      </c>
      <c r="B1052" s="420"/>
      <c r="C1052" s="420"/>
      <c r="D1052" s="420"/>
      <c r="E1052" s="420"/>
    </row>
    <row r="1053" spans="1:5">
      <c r="A1053" s="419">
        <v>43915</v>
      </c>
      <c r="B1053" s="420"/>
      <c r="C1053" s="420"/>
      <c r="D1053" s="420"/>
      <c r="E1053" s="420"/>
    </row>
    <row r="1054" spans="1:5">
      <c r="A1054" s="419">
        <v>43916</v>
      </c>
      <c r="B1054" s="420"/>
      <c r="C1054" s="420"/>
      <c r="D1054" s="420"/>
      <c r="E1054" s="420"/>
    </row>
    <row r="1055" spans="1:5">
      <c r="A1055" s="419">
        <v>43917</v>
      </c>
      <c r="B1055" s="420"/>
      <c r="C1055" s="420"/>
      <c r="D1055" s="420"/>
      <c r="E1055" s="420"/>
    </row>
    <row r="1056" spans="1:5">
      <c r="A1056" s="419">
        <v>43918</v>
      </c>
      <c r="B1056" s="420"/>
      <c r="C1056" s="420"/>
      <c r="D1056" s="420"/>
      <c r="E1056" s="420"/>
    </row>
    <row r="1057" spans="1:5">
      <c r="A1057" s="419">
        <v>43919</v>
      </c>
      <c r="B1057" s="420"/>
      <c r="C1057" s="420"/>
      <c r="D1057" s="420"/>
      <c r="E1057" s="420"/>
    </row>
    <row r="1058" spans="1:5">
      <c r="A1058" s="419">
        <v>43920</v>
      </c>
      <c r="B1058" s="420"/>
      <c r="C1058" s="420"/>
      <c r="D1058" s="420"/>
      <c r="E1058" s="420"/>
    </row>
    <row r="1059" spans="1:5">
      <c r="A1059" s="419">
        <v>43921</v>
      </c>
      <c r="B1059" s="420"/>
      <c r="C1059" s="420"/>
      <c r="D1059" s="420"/>
      <c r="E1059" s="420"/>
    </row>
    <row r="1060" spans="1:5">
      <c r="A1060" s="419">
        <v>43922</v>
      </c>
      <c r="B1060" s="420"/>
      <c r="C1060" s="420"/>
      <c r="D1060" s="420"/>
      <c r="E1060" s="420"/>
    </row>
    <row r="1061" spans="1:5">
      <c r="A1061" s="419">
        <v>43923</v>
      </c>
      <c r="B1061" s="420"/>
      <c r="C1061" s="420"/>
      <c r="D1061" s="420"/>
      <c r="E1061" s="420"/>
    </row>
    <row r="1062" spans="1:5">
      <c r="A1062" s="419">
        <v>43924</v>
      </c>
      <c r="B1062" s="420"/>
      <c r="C1062" s="420"/>
      <c r="D1062" s="420"/>
      <c r="E1062" s="420"/>
    </row>
    <row r="1063" spans="1:5">
      <c r="A1063" s="419">
        <v>43925</v>
      </c>
      <c r="B1063" s="420"/>
      <c r="C1063" s="420"/>
      <c r="D1063" s="420"/>
      <c r="E1063" s="420"/>
    </row>
    <row r="1064" spans="1:5">
      <c r="A1064" s="419">
        <v>43926</v>
      </c>
      <c r="B1064" s="420"/>
      <c r="C1064" s="420"/>
      <c r="D1064" s="420"/>
      <c r="E1064" s="420"/>
    </row>
    <row r="1065" spans="1:5">
      <c r="A1065" s="419">
        <v>43927</v>
      </c>
      <c r="B1065" s="420"/>
      <c r="C1065" s="420"/>
      <c r="D1065" s="420"/>
      <c r="E1065" s="420"/>
    </row>
    <row r="1066" spans="1:5">
      <c r="A1066" s="419">
        <v>43928</v>
      </c>
      <c r="B1066" s="420"/>
      <c r="C1066" s="420"/>
      <c r="D1066" s="420"/>
      <c r="E1066" s="420"/>
    </row>
    <row r="1067" spans="1:5">
      <c r="A1067" s="419">
        <v>43929</v>
      </c>
      <c r="B1067" s="420"/>
      <c r="C1067" s="420"/>
      <c r="D1067" s="420"/>
      <c r="E1067" s="420"/>
    </row>
    <row r="1068" spans="1:5">
      <c r="A1068" s="419">
        <v>43930</v>
      </c>
      <c r="B1068" s="420"/>
      <c r="C1068" s="420"/>
      <c r="D1068" s="420"/>
      <c r="E1068" s="420"/>
    </row>
    <row r="1069" spans="1:5">
      <c r="A1069" s="419">
        <v>43931</v>
      </c>
      <c r="B1069" s="420"/>
      <c r="C1069" s="420"/>
      <c r="D1069" s="420"/>
      <c r="E1069" s="420"/>
    </row>
    <row r="1070" spans="1:5">
      <c r="A1070" s="419">
        <v>43932</v>
      </c>
      <c r="B1070" s="420"/>
      <c r="C1070" s="420"/>
      <c r="D1070" s="420"/>
      <c r="E1070" s="420"/>
    </row>
    <row r="1071" spans="1:5">
      <c r="A1071" s="419">
        <v>43933</v>
      </c>
      <c r="B1071" s="420"/>
      <c r="C1071" s="420"/>
      <c r="D1071" s="420"/>
      <c r="E1071" s="420"/>
    </row>
    <row r="1072" spans="1:5">
      <c r="A1072" s="419">
        <v>43934</v>
      </c>
      <c r="B1072" s="420"/>
      <c r="C1072" s="420"/>
      <c r="D1072" s="420"/>
      <c r="E1072" s="420"/>
    </row>
    <row r="1073" spans="1:5">
      <c r="A1073" s="419">
        <v>43935</v>
      </c>
      <c r="B1073" s="420"/>
      <c r="C1073" s="420"/>
      <c r="D1073" s="420"/>
      <c r="E1073" s="420"/>
    </row>
    <row r="1074" spans="1:5">
      <c r="A1074" s="419">
        <v>43936</v>
      </c>
      <c r="B1074" s="420"/>
      <c r="C1074" s="420"/>
      <c r="D1074" s="420"/>
      <c r="E1074" s="420"/>
    </row>
    <row r="1075" spans="1:5">
      <c r="A1075" s="419">
        <v>43937</v>
      </c>
      <c r="B1075" s="420"/>
      <c r="C1075" s="420"/>
      <c r="D1075" s="420"/>
      <c r="E1075" s="420"/>
    </row>
    <row r="1076" spans="1:5">
      <c r="A1076" s="419">
        <v>43938</v>
      </c>
      <c r="B1076" s="420"/>
      <c r="C1076" s="420"/>
      <c r="D1076" s="420"/>
      <c r="E1076" s="420"/>
    </row>
    <row r="1077" spans="1:5">
      <c r="A1077" s="419">
        <v>43939</v>
      </c>
      <c r="B1077" s="420"/>
      <c r="C1077" s="420"/>
      <c r="D1077" s="420"/>
      <c r="E1077" s="420"/>
    </row>
    <row r="1078" spans="1:5">
      <c r="A1078" s="419">
        <v>43940</v>
      </c>
      <c r="B1078" s="420"/>
      <c r="C1078" s="420"/>
      <c r="D1078" s="420"/>
      <c r="E1078" s="420"/>
    </row>
    <row r="1079" spans="1:5">
      <c r="A1079" s="419">
        <v>43941</v>
      </c>
      <c r="B1079" s="420"/>
      <c r="C1079" s="420"/>
      <c r="D1079" s="420"/>
      <c r="E1079" s="420"/>
    </row>
    <row r="1080" spans="1:5">
      <c r="A1080" s="419">
        <v>43942</v>
      </c>
      <c r="B1080" s="420"/>
      <c r="C1080" s="420"/>
      <c r="D1080" s="420"/>
      <c r="E1080" s="420"/>
    </row>
    <row r="1081" spans="1:5">
      <c r="A1081" s="419">
        <v>43943</v>
      </c>
      <c r="B1081" s="420"/>
      <c r="C1081" s="420"/>
      <c r="D1081" s="420"/>
      <c r="E1081" s="420"/>
    </row>
    <row r="1082" spans="1:5">
      <c r="A1082" s="419">
        <v>43944</v>
      </c>
      <c r="B1082" s="420"/>
      <c r="C1082" s="420"/>
      <c r="D1082" s="420"/>
      <c r="E1082" s="420"/>
    </row>
    <row r="1083" spans="1:5">
      <c r="A1083" s="419">
        <v>43945</v>
      </c>
      <c r="B1083" s="420"/>
      <c r="C1083" s="420"/>
      <c r="D1083" s="420"/>
      <c r="E1083" s="420"/>
    </row>
    <row r="1084" spans="1:5">
      <c r="A1084" s="419">
        <v>43946</v>
      </c>
      <c r="B1084" s="420"/>
      <c r="C1084" s="420"/>
      <c r="D1084" s="420"/>
      <c r="E1084" s="420"/>
    </row>
    <row r="1085" spans="1:5">
      <c r="A1085" s="419">
        <v>43947</v>
      </c>
      <c r="B1085" s="420"/>
      <c r="C1085" s="420"/>
      <c r="D1085" s="420"/>
      <c r="E1085" s="420"/>
    </row>
    <row r="1086" spans="1:5">
      <c r="A1086" s="419">
        <v>43948</v>
      </c>
      <c r="B1086" s="420"/>
      <c r="C1086" s="420"/>
      <c r="D1086" s="420"/>
      <c r="E1086" s="420"/>
    </row>
    <row r="1087" spans="1:5">
      <c r="A1087" s="419">
        <v>43949</v>
      </c>
      <c r="B1087" s="420"/>
      <c r="C1087" s="420"/>
      <c r="D1087" s="420"/>
      <c r="E1087" s="420"/>
    </row>
    <row r="1088" spans="1:5">
      <c r="A1088" s="419">
        <v>43950</v>
      </c>
      <c r="B1088" s="420"/>
      <c r="C1088" s="420"/>
      <c r="D1088" s="420"/>
      <c r="E1088" s="420"/>
    </row>
    <row r="1089" spans="1:5">
      <c r="A1089" s="419">
        <v>43951</v>
      </c>
      <c r="B1089" s="420"/>
      <c r="C1089" s="420"/>
      <c r="D1089" s="420"/>
      <c r="E1089" s="420"/>
    </row>
    <row r="1090" spans="1:5">
      <c r="A1090" s="419">
        <v>43952</v>
      </c>
      <c r="B1090" s="420"/>
      <c r="C1090" s="420"/>
      <c r="D1090" s="420"/>
      <c r="E1090" s="420"/>
    </row>
    <row r="1091" spans="1:5">
      <c r="A1091" s="419">
        <v>43953</v>
      </c>
      <c r="B1091" s="420"/>
      <c r="C1091" s="420"/>
      <c r="D1091" s="420"/>
      <c r="E1091" s="420"/>
    </row>
    <row r="1092" spans="1:5">
      <c r="A1092" s="419">
        <v>43954</v>
      </c>
      <c r="B1092" s="420"/>
      <c r="C1092" s="420"/>
      <c r="D1092" s="420"/>
      <c r="E1092" s="420"/>
    </row>
    <row r="1093" spans="1:5">
      <c r="A1093" s="419">
        <v>43955</v>
      </c>
      <c r="B1093" s="420"/>
      <c r="C1093" s="420"/>
      <c r="D1093" s="420"/>
      <c r="E1093" s="420"/>
    </row>
    <row r="1094" spans="1:5">
      <c r="A1094" s="419">
        <v>43956</v>
      </c>
      <c r="B1094" s="420"/>
      <c r="C1094" s="420"/>
      <c r="D1094" s="420"/>
      <c r="E1094" s="420"/>
    </row>
    <row r="1095" spans="1:5">
      <c r="A1095" s="419">
        <v>43957</v>
      </c>
      <c r="B1095" s="420"/>
      <c r="C1095" s="420"/>
      <c r="D1095" s="420"/>
      <c r="E1095" s="420"/>
    </row>
    <row r="1096" spans="1:5">
      <c r="A1096" s="419">
        <v>43958</v>
      </c>
      <c r="B1096" s="420"/>
      <c r="C1096" s="420"/>
      <c r="D1096" s="420"/>
      <c r="E1096" s="420"/>
    </row>
    <row r="1097" spans="1:5">
      <c r="A1097" s="419">
        <v>43959</v>
      </c>
      <c r="B1097" s="420"/>
      <c r="C1097" s="420"/>
      <c r="D1097" s="420"/>
      <c r="E1097" s="420"/>
    </row>
    <row r="1098" spans="1:5">
      <c r="A1098" s="419">
        <v>43960</v>
      </c>
      <c r="B1098" s="420"/>
      <c r="C1098" s="420"/>
      <c r="D1098" s="420"/>
      <c r="E1098" s="420"/>
    </row>
    <row r="1099" spans="1:5">
      <c r="A1099" s="419">
        <v>43961</v>
      </c>
      <c r="B1099" s="420"/>
      <c r="C1099" s="420"/>
      <c r="D1099" s="420"/>
      <c r="E1099" s="420"/>
    </row>
    <row r="1100" spans="1:5">
      <c r="A1100" s="419">
        <v>43962</v>
      </c>
      <c r="B1100" s="420"/>
      <c r="C1100" s="420"/>
      <c r="D1100" s="420"/>
      <c r="E1100" s="420"/>
    </row>
    <row r="1101" spans="1:5">
      <c r="A1101" s="419">
        <v>43963</v>
      </c>
      <c r="B1101" s="420"/>
      <c r="C1101" s="420"/>
      <c r="D1101" s="420"/>
      <c r="E1101" s="420"/>
    </row>
    <row r="1102" spans="1:5">
      <c r="A1102" s="419">
        <v>43964</v>
      </c>
      <c r="B1102" s="420"/>
      <c r="C1102" s="420"/>
      <c r="D1102" s="420"/>
      <c r="E1102" s="420"/>
    </row>
    <row r="1103" spans="1:5">
      <c r="A1103" s="419">
        <v>43965</v>
      </c>
      <c r="B1103" s="420"/>
      <c r="C1103" s="420"/>
      <c r="D1103" s="420"/>
      <c r="E1103" s="420"/>
    </row>
    <row r="1104" spans="1:5">
      <c r="A1104" s="419">
        <v>43966</v>
      </c>
      <c r="B1104" s="420"/>
      <c r="C1104" s="420"/>
      <c r="D1104" s="420"/>
      <c r="E1104" s="420"/>
    </row>
    <row r="1105" spans="1:5">
      <c r="A1105" s="419">
        <v>43967</v>
      </c>
      <c r="B1105" s="420"/>
      <c r="C1105" s="420"/>
      <c r="D1105" s="420"/>
      <c r="E1105" s="420"/>
    </row>
    <row r="1106" spans="1:5">
      <c r="A1106" s="419">
        <v>43968</v>
      </c>
      <c r="B1106" s="420"/>
      <c r="C1106" s="420"/>
      <c r="D1106" s="420"/>
      <c r="E1106" s="420"/>
    </row>
    <row r="1107" spans="1:5">
      <c r="A1107" s="419">
        <v>43969</v>
      </c>
      <c r="B1107" s="420"/>
      <c r="C1107" s="420"/>
      <c r="D1107" s="420"/>
      <c r="E1107" s="420"/>
    </row>
    <row r="1108" spans="1:5">
      <c r="A1108" s="419">
        <v>43970</v>
      </c>
      <c r="B1108" s="420"/>
      <c r="C1108" s="420"/>
      <c r="D1108" s="420"/>
      <c r="E1108" s="420"/>
    </row>
    <row r="1109" spans="1:5">
      <c r="A1109" s="419">
        <v>43971</v>
      </c>
      <c r="B1109" s="420"/>
      <c r="C1109" s="420"/>
      <c r="D1109" s="420"/>
      <c r="E1109" s="420"/>
    </row>
    <row r="1110" spans="1:5">
      <c r="A1110" s="419">
        <v>43972</v>
      </c>
      <c r="B1110" s="420"/>
      <c r="C1110" s="420"/>
      <c r="D1110" s="420"/>
      <c r="E1110" s="420"/>
    </row>
    <row r="1111" spans="1:5">
      <c r="A1111" s="419">
        <v>43973</v>
      </c>
      <c r="B1111" s="420"/>
      <c r="C1111" s="420"/>
      <c r="D1111" s="420"/>
      <c r="E1111" s="420"/>
    </row>
    <row r="1112" spans="1:5">
      <c r="A1112" s="419">
        <v>43974</v>
      </c>
      <c r="B1112" s="420"/>
      <c r="C1112" s="420"/>
      <c r="D1112" s="420"/>
      <c r="E1112" s="420"/>
    </row>
    <row r="1113" spans="1:5">
      <c r="A1113" s="419">
        <v>43975</v>
      </c>
      <c r="B1113" s="420"/>
      <c r="C1113" s="420"/>
      <c r="D1113" s="420"/>
      <c r="E1113" s="420"/>
    </row>
    <row r="1114" spans="1:5">
      <c r="A1114" s="419">
        <v>43976</v>
      </c>
      <c r="B1114" s="420"/>
      <c r="C1114" s="420"/>
      <c r="D1114" s="420"/>
      <c r="E1114" s="420"/>
    </row>
    <row r="1115" spans="1:5">
      <c r="A1115" s="419">
        <v>43977</v>
      </c>
      <c r="B1115" s="420"/>
      <c r="C1115" s="420"/>
      <c r="D1115" s="420"/>
      <c r="E1115" s="420"/>
    </row>
    <row r="1116" spans="1:5">
      <c r="A1116" s="419">
        <v>43978</v>
      </c>
      <c r="B1116" s="420"/>
      <c r="C1116" s="420"/>
      <c r="D1116" s="420"/>
      <c r="E1116" s="420"/>
    </row>
    <row r="1117" spans="1:5">
      <c r="A1117" s="419">
        <v>43979</v>
      </c>
      <c r="B1117" s="420"/>
      <c r="C1117" s="420"/>
      <c r="D1117" s="420"/>
      <c r="E1117" s="420"/>
    </row>
    <row r="1118" spans="1:5">
      <c r="A1118" s="419">
        <v>43980</v>
      </c>
      <c r="B1118" s="420"/>
      <c r="C1118" s="420"/>
      <c r="D1118" s="420"/>
      <c r="E1118" s="420"/>
    </row>
    <row r="1119" spans="1:5">
      <c r="A1119" s="419">
        <v>43981</v>
      </c>
      <c r="B1119" s="420"/>
      <c r="C1119" s="420"/>
      <c r="D1119" s="420"/>
      <c r="E1119" s="420"/>
    </row>
    <row r="1120" spans="1:5">
      <c r="A1120" s="419">
        <v>43982</v>
      </c>
      <c r="B1120" s="420"/>
      <c r="C1120" s="420"/>
      <c r="D1120" s="420"/>
      <c r="E1120" s="420"/>
    </row>
    <row r="1121" spans="1:5">
      <c r="A1121" s="419">
        <v>43983</v>
      </c>
      <c r="B1121" s="420"/>
      <c r="C1121" s="420"/>
      <c r="D1121" s="420"/>
      <c r="E1121" s="420"/>
    </row>
    <row r="1122" spans="1:5">
      <c r="A1122" s="419">
        <v>43984</v>
      </c>
      <c r="B1122" s="420"/>
      <c r="C1122" s="420"/>
      <c r="D1122" s="420"/>
      <c r="E1122" s="420"/>
    </row>
    <row r="1123" spans="1:5">
      <c r="A1123" s="419">
        <v>43985</v>
      </c>
      <c r="B1123" s="420"/>
      <c r="C1123" s="420"/>
      <c r="D1123" s="420"/>
      <c r="E1123" s="420"/>
    </row>
    <row r="1124" spans="1:5">
      <c r="A1124" s="419">
        <v>43986</v>
      </c>
      <c r="B1124" s="420"/>
      <c r="C1124" s="420"/>
      <c r="D1124" s="420"/>
      <c r="E1124" s="420"/>
    </row>
    <row r="1125" spans="1:5">
      <c r="A1125" s="419">
        <v>43987</v>
      </c>
      <c r="B1125" s="420"/>
      <c r="C1125" s="420"/>
      <c r="D1125" s="420"/>
      <c r="E1125" s="420"/>
    </row>
    <row r="1126" spans="1:5">
      <c r="A1126" s="419">
        <v>43988</v>
      </c>
      <c r="B1126" s="420"/>
      <c r="C1126" s="420"/>
      <c r="D1126" s="420"/>
      <c r="E1126" s="420"/>
    </row>
    <row r="1127" spans="1:5">
      <c r="A1127" s="419">
        <v>43989</v>
      </c>
      <c r="B1127" s="420"/>
      <c r="C1127" s="420"/>
      <c r="D1127" s="420"/>
      <c r="E1127" s="420"/>
    </row>
    <row r="1128" spans="1:5">
      <c r="A1128" s="419">
        <v>43990</v>
      </c>
      <c r="B1128" s="420"/>
      <c r="C1128" s="420"/>
      <c r="D1128" s="420"/>
      <c r="E1128" s="420"/>
    </row>
    <row r="1129" spans="1:5">
      <c r="A1129" s="419">
        <v>43991</v>
      </c>
      <c r="B1129" s="420"/>
      <c r="C1129" s="420"/>
      <c r="D1129" s="420"/>
      <c r="E1129" s="420"/>
    </row>
    <row r="1130" spans="1:5">
      <c r="A1130" s="419">
        <v>43992</v>
      </c>
      <c r="B1130" s="420"/>
      <c r="C1130" s="420"/>
      <c r="D1130" s="420"/>
      <c r="E1130" s="420"/>
    </row>
    <row r="1131" spans="1:5">
      <c r="A1131" s="419">
        <v>43993</v>
      </c>
      <c r="B1131" s="420"/>
      <c r="C1131" s="420"/>
      <c r="D1131" s="420"/>
      <c r="E1131" s="420"/>
    </row>
    <row r="1132" spans="1:5">
      <c r="A1132" s="419">
        <v>43994</v>
      </c>
      <c r="B1132" s="420"/>
      <c r="C1132" s="420"/>
      <c r="D1132" s="420"/>
      <c r="E1132" s="420"/>
    </row>
    <row r="1133" spans="1:5">
      <c r="A1133" s="419">
        <v>43995</v>
      </c>
      <c r="B1133" s="420"/>
      <c r="C1133" s="420"/>
      <c r="D1133" s="420"/>
      <c r="E1133" s="420"/>
    </row>
    <row r="1134" spans="1:5">
      <c r="A1134" s="419">
        <v>43996</v>
      </c>
      <c r="B1134" s="420"/>
      <c r="C1134" s="420"/>
      <c r="D1134" s="420"/>
      <c r="E1134" s="420"/>
    </row>
    <row r="1135" spans="1:5">
      <c r="A1135" s="419">
        <v>43997</v>
      </c>
      <c r="B1135" s="420"/>
      <c r="C1135" s="420"/>
      <c r="D1135" s="420"/>
      <c r="E1135" s="420"/>
    </row>
    <row r="1136" spans="1:5">
      <c r="A1136" s="419">
        <v>43998</v>
      </c>
      <c r="B1136" s="420"/>
      <c r="C1136" s="420"/>
      <c r="D1136" s="420"/>
      <c r="E1136" s="420"/>
    </row>
    <row r="1137" spans="1:5">
      <c r="A1137" s="419">
        <v>43999</v>
      </c>
      <c r="B1137" s="420"/>
      <c r="C1137" s="420"/>
      <c r="D1137" s="420"/>
      <c r="E1137" s="420"/>
    </row>
    <row r="1138" spans="1:5">
      <c r="A1138" s="419">
        <v>44000</v>
      </c>
      <c r="B1138" s="420"/>
      <c r="C1138" s="420"/>
      <c r="D1138" s="420"/>
      <c r="E1138" s="420"/>
    </row>
    <row r="1139" spans="1:5">
      <c r="A1139" s="419">
        <v>44001</v>
      </c>
      <c r="B1139" s="420"/>
      <c r="C1139" s="420"/>
      <c r="D1139" s="420"/>
      <c r="E1139" s="420"/>
    </row>
    <row r="1140" spans="1:5">
      <c r="A1140" s="419">
        <v>44002</v>
      </c>
      <c r="B1140" s="420"/>
      <c r="C1140" s="420"/>
      <c r="D1140" s="420"/>
      <c r="E1140" s="420"/>
    </row>
    <row r="1141" spans="1:5">
      <c r="A1141" s="419">
        <v>44003</v>
      </c>
      <c r="B1141" s="420"/>
      <c r="C1141" s="420"/>
      <c r="D1141" s="420"/>
      <c r="E1141" s="420"/>
    </row>
    <row r="1142" spans="1:5">
      <c r="A1142" s="419">
        <v>44004</v>
      </c>
      <c r="B1142" s="420"/>
      <c r="C1142" s="420"/>
      <c r="D1142" s="420"/>
      <c r="E1142" s="420"/>
    </row>
    <row r="1143" spans="1:5">
      <c r="A1143" s="419">
        <v>44005</v>
      </c>
      <c r="B1143" s="420"/>
      <c r="C1143" s="420"/>
      <c r="D1143" s="420"/>
      <c r="E1143" s="420"/>
    </row>
    <row r="1144" spans="1:5">
      <c r="A1144" s="419">
        <v>44006</v>
      </c>
      <c r="B1144" s="420"/>
      <c r="C1144" s="420"/>
      <c r="D1144" s="420"/>
      <c r="E1144" s="420"/>
    </row>
    <row r="1145" spans="1:5">
      <c r="A1145" s="419">
        <v>44007</v>
      </c>
      <c r="B1145" s="420"/>
      <c r="C1145" s="420"/>
      <c r="D1145" s="420"/>
      <c r="E1145" s="420"/>
    </row>
    <row r="1146" spans="1:5">
      <c r="A1146" s="419">
        <v>44008</v>
      </c>
      <c r="B1146" s="420"/>
      <c r="C1146" s="420"/>
      <c r="D1146" s="420"/>
      <c r="E1146" s="420"/>
    </row>
    <row r="1147" spans="1:5">
      <c r="A1147" s="419">
        <v>44009</v>
      </c>
      <c r="B1147" s="420"/>
      <c r="C1147" s="420"/>
      <c r="D1147" s="420"/>
      <c r="E1147" s="420"/>
    </row>
    <row r="1148" spans="1:5">
      <c r="A1148" s="419">
        <v>44010</v>
      </c>
      <c r="B1148" s="420"/>
      <c r="C1148" s="420"/>
      <c r="D1148" s="420"/>
      <c r="E1148" s="420"/>
    </row>
    <row r="1149" spans="1:5">
      <c r="A1149" s="419">
        <v>44011</v>
      </c>
      <c r="B1149" s="420"/>
      <c r="C1149" s="420"/>
      <c r="D1149" s="420"/>
      <c r="E1149" s="420"/>
    </row>
    <row r="1150" spans="1:5">
      <c r="A1150" s="419">
        <v>44012</v>
      </c>
      <c r="B1150" s="420"/>
      <c r="C1150" s="420"/>
      <c r="D1150" s="420"/>
      <c r="E1150" s="420"/>
    </row>
    <row r="1151" spans="1:5">
      <c r="A1151" s="419">
        <v>44013</v>
      </c>
      <c r="B1151" s="420"/>
      <c r="C1151" s="420"/>
      <c r="D1151" s="420"/>
      <c r="E1151" s="420"/>
    </row>
    <row r="1152" spans="1:5">
      <c r="A1152" s="419">
        <v>44014</v>
      </c>
      <c r="B1152" s="420"/>
      <c r="C1152" s="420"/>
      <c r="D1152" s="420"/>
      <c r="E1152" s="420"/>
    </row>
    <row r="1153" spans="1:5">
      <c r="A1153" s="419">
        <v>44015</v>
      </c>
      <c r="B1153" s="420"/>
      <c r="C1153" s="420"/>
      <c r="D1153" s="420"/>
      <c r="E1153" s="420"/>
    </row>
    <row r="1154" spans="1:5">
      <c r="A1154" s="419">
        <v>44016</v>
      </c>
      <c r="B1154" s="420"/>
      <c r="C1154" s="420"/>
      <c r="D1154" s="420"/>
      <c r="E1154" s="420"/>
    </row>
    <row r="1155" spans="1:5">
      <c r="A1155" s="419">
        <v>44017</v>
      </c>
      <c r="B1155" s="420"/>
      <c r="C1155" s="420"/>
      <c r="D1155" s="420"/>
      <c r="E1155" s="420"/>
    </row>
    <row r="1156" spans="1:5">
      <c r="A1156" s="419">
        <v>44018</v>
      </c>
      <c r="B1156" s="420"/>
      <c r="C1156" s="420"/>
      <c r="D1156" s="420"/>
      <c r="E1156" s="420"/>
    </row>
    <row r="1157" spans="1:5">
      <c r="A1157" s="419">
        <v>44019</v>
      </c>
      <c r="B1157" s="420"/>
      <c r="C1157" s="420"/>
      <c r="D1157" s="420"/>
      <c r="E1157" s="420"/>
    </row>
    <row r="1158" spans="1:5">
      <c r="A1158" s="419">
        <v>44020</v>
      </c>
      <c r="B1158" s="420"/>
      <c r="C1158" s="420"/>
      <c r="D1158" s="420"/>
      <c r="E1158" s="420"/>
    </row>
    <row r="1159" spans="1:5">
      <c r="A1159" s="419">
        <v>44021</v>
      </c>
      <c r="B1159" s="420"/>
      <c r="C1159" s="420"/>
      <c r="D1159" s="420"/>
      <c r="E1159" s="420"/>
    </row>
    <row r="1160" spans="1:5">
      <c r="A1160" s="419">
        <v>44022</v>
      </c>
      <c r="B1160" s="420"/>
      <c r="C1160" s="420"/>
      <c r="D1160" s="420"/>
      <c r="E1160" s="420"/>
    </row>
    <row r="1161" spans="1:5">
      <c r="A1161" s="419">
        <v>44023</v>
      </c>
      <c r="B1161" s="420"/>
      <c r="C1161" s="420"/>
      <c r="D1161" s="420"/>
      <c r="E1161" s="420"/>
    </row>
    <row r="1162" spans="1:5">
      <c r="A1162" s="419">
        <v>44024</v>
      </c>
      <c r="B1162" s="420"/>
      <c r="C1162" s="420"/>
      <c r="D1162" s="420"/>
      <c r="E1162" s="420"/>
    </row>
    <row r="1163" spans="1:5">
      <c r="A1163" s="419">
        <v>44025</v>
      </c>
      <c r="B1163" s="420"/>
      <c r="C1163" s="420"/>
      <c r="D1163" s="420"/>
      <c r="E1163" s="420"/>
    </row>
    <row r="1164" spans="1:5">
      <c r="A1164" s="419">
        <v>44026</v>
      </c>
      <c r="B1164" s="420"/>
      <c r="C1164" s="420"/>
      <c r="D1164" s="420"/>
      <c r="E1164" s="420"/>
    </row>
    <row r="1165" spans="1:5">
      <c r="A1165" s="419">
        <v>44027</v>
      </c>
      <c r="B1165" s="420"/>
      <c r="C1165" s="420"/>
      <c r="D1165" s="420"/>
      <c r="E1165" s="420"/>
    </row>
    <row r="1166" spans="1:5">
      <c r="A1166" s="419">
        <v>44028</v>
      </c>
      <c r="B1166" s="420"/>
      <c r="C1166" s="420"/>
      <c r="D1166" s="420"/>
      <c r="E1166" s="420"/>
    </row>
    <row r="1167" spans="1:5">
      <c r="A1167" s="419">
        <v>44029</v>
      </c>
      <c r="B1167" s="420"/>
      <c r="C1167" s="420"/>
      <c r="D1167" s="420"/>
      <c r="E1167" s="420"/>
    </row>
    <row r="1168" spans="1:5">
      <c r="A1168" s="419">
        <v>44030</v>
      </c>
      <c r="B1168" s="420"/>
      <c r="C1168" s="420"/>
      <c r="D1168" s="420"/>
      <c r="E1168" s="420"/>
    </row>
    <row r="1169" spans="1:5">
      <c r="A1169" s="419">
        <v>44031</v>
      </c>
      <c r="B1169" s="420"/>
      <c r="C1169" s="420"/>
      <c r="D1169" s="420"/>
      <c r="E1169" s="420"/>
    </row>
    <row r="1170" spans="1:5">
      <c r="A1170" s="419">
        <v>44032</v>
      </c>
      <c r="B1170" s="420"/>
      <c r="C1170" s="420"/>
      <c r="D1170" s="420"/>
      <c r="E1170" s="420"/>
    </row>
    <row r="1171" spans="1:5">
      <c r="A1171" s="419">
        <v>44033</v>
      </c>
      <c r="B1171" s="420"/>
      <c r="C1171" s="420"/>
      <c r="D1171" s="420"/>
      <c r="E1171" s="420"/>
    </row>
    <row r="1172" spans="1:5">
      <c r="A1172" s="419">
        <v>44034</v>
      </c>
      <c r="B1172" s="420"/>
      <c r="C1172" s="420"/>
      <c r="D1172" s="420"/>
      <c r="E1172" s="420"/>
    </row>
    <row r="1173" spans="1:5">
      <c r="A1173" s="419">
        <v>44035</v>
      </c>
      <c r="B1173" s="420"/>
      <c r="C1173" s="420"/>
      <c r="D1173" s="420"/>
      <c r="E1173" s="420"/>
    </row>
    <row r="1174" spans="1:5">
      <c r="A1174" s="419">
        <v>44036</v>
      </c>
      <c r="B1174" s="420"/>
      <c r="C1174" s="420"/>
      <c r="D1174" s="420"/>
      <c r="E1174" s="420"/>
    </row>
    <row r="1175" spans="1:5">
      <c r="A1175" s="419">
        <v>44037</v>
      </c>
      <c r="B1175" s="420"/>
      <c r="C1175" s="420"/>
      <c r="D1175" s="420"/>
      <c r="E1175" s="420"/>
    </row>
    <row r="1176" spans="1:5">
      <c r="A1176" s="419">
        <v>44038</v>
      </c>
      <c r="B1176" s="420"/>
      <c r="C1176" s="420"/>
      <c r="D1176" s="420"/>
      <c r="E1176" s="420"/>
    </row>
    <row r="1177" spans="1:5">
      <c r="A1177" s="419">
        <v>44039</v>
      </c>
      <c r="B1177" s="420"/>
      <c r="C1177" s="420"/>
      <c r="D1177" s="420"/>
      <c r="E1177" s="420"/>
    </row>
    <row r="1178" spans="1:5">
      <c r="A1178" s="419">
        <v>44040</v>
      </c>
      <c r="B1178" s="420"/>
      <c r="C1178" s="420"/>
      <c r="D1178" s="420"/>
      <c r="E1178" s="420"/>
    </row>
    <row r="1179" spans="1:5">
      <c r="A1179" s="419">
        <v>44041</v>
      </c>
      <c r="B1179" s="420"/>
      <c r="C1179" s="420"/>
      <c r="D1179" s="420"/>
      <c r="E1179" s="420"/>
    </row>
    <row r="1180" spans="1:5">
      <c r="A1180" s="419">
        <v>44042</v>
      </c>
      <c r="B1180" s="420"/>
      <c r="C1180" s="420"/>
      <c r="D1180" s="420"/>
      <c r="E1180" s="420"/>
    </row>
    <row r="1181" spans="1:5">
      <c r="A1181" s="419">
        <v>44043</v>
      </c>
      <c r="B1181" s="420"/>
      <c r="C1181" s="420"/>
      <c r="D1181" s="420"/>
      <c r="E1181" s="420"/>
    </row>
    <row r="1182" spans="1:5">
      <c r="A1182" s="419">
        <v>44044</v>
      </c>
      <c r="B1182" s="420"/>
      <c r="C1182" s="420"/>
      <c r="D1182" s="420"/>
      <c r="E1182" s="420"/>
    </row>
    <row r="1183" spans="1:5">
      <c r="A1183" s="419">
        <v>44045</v>
      </c>
      <c r="B1183" s="420"/>
      <c r="C1183" s="420"/>
      <c r="D1183" s="420"/>
      <c r="E1183" s="420"/>
    </row>
    <row r="1184" spans="1:5">
      <c r="A1184" s="419">
        <v>44046</v>
      </c>
      <c r="B1184" s="420"/>
      <c r="C1184" s="420"/>
      <c r="D1184" s="420"/>
      <c r="E1184" s="420"/>
    </row>
    <row r="1185" spans="1:5">
      <c r="A1185" s="419">
        <v>44047</v>
      </c>
      <c r="B1185" s="420"/>
      <c r="C1185" s="420"/>
      <c r="D1185" s="420"/>
      <c r="E1185" s="420"/>
    </row>
    <row r="1186" spans="1:5">
      <c r="A1186" s="419">
        <v>44048</v>
      </c>
      <c r="B1186" s="420"/>
      <c r="C1186" s="420"/>
      <c r="D1186" s="420"/>
      <c r="E1186" s="420"/>
    </row>
    <row r="1187" spans="1:5">
      <c r="A1187" s="419">
        <v>44049</v>
      </c>
      <c r="B1187" s="420"/>
      <c r="C1187" s="420"/>
      <c r="D1187" s="420"/>
      <c r="E1187" s="420"/>
    </row>
    <row r="1188" spans="1:5">
      <c r="A1188" s="419">
        <v>44050</v>
      </c>
      <c r="B1188" s="420"/>
      <c r="C1188" s="420"/>
      <c r="D1188" s="420"/>
      <c r="E1188" s="420"/>
    </row>
    <row r="1189" spans="1:5">
      <c r="A1189" s="419">
        <v>44051</v>
      </c>
      <c r="B1189" s="420"/>
      <c r="C1189" s="420"/>
      <c r="D1189" s="420"/>
      <c r="E1189" s="420"/>
    </row>
    <row r="1190" spans="1:5">
      <c r="A1190" s="419">
        <v>44052</v>
      </c>
      <c r="B1190" s="420"/>
      <c r="C1190" s="420"/>
      <c r="D1190" s="420"/>
      <c r="E1190" s="420"/>
    </row>
    <row r="1191" spans="1:5">
      <c r="A1191" s="419">
        <v>44053</v>
      </c>
      <c r="B1191" s="420"/>
      <c r="C1191" s="420"/>
      <c r="D1191" s="420"/>
      <c r="E1191" s="420"/>
    </row>
    <row r="1192" spans="1:5">
      <c r="A1192" s="419">
        <v>44054</v>
      </c>
      <c r="B1192" s="420"/>
      <c r="C1192" s="420"/>
      <c r="D1192" s="420"/>
      <c r="E1192" s="420"/>
    </row>
    <row r="1193" spans="1:5">
      <c r="A1193" s="419">
        <v>44055</v>
      </c>
      <c r="B1193" s="420"/>
      <c r="C1193" s="420"/>
      <c r="D1193" s="420"/>
      <c r="E1193" s="420"/>
    </row>
    <row r="1194" spans="1:5">
      <c r="A1194" s="419">
        <v>44056</v>
      </c>
      <c r="B1194" s="420"/>
      <c r="C1194" s="420"/>
      <c r="D1194" s="420"/>
      <c r="E1194" s="420"/>
    </row>
    <row r="1195" spans="1:5">
      <c r="A1195" s="419">
        <v>44057</v>
      </c>
      <c r="B1195" s="420"/>
      <c r="C1195" s="420"/>
      <c r="D1195" s="420"/>
      <c r="E1195" s="420"/>
    </row>
    <row r="1196" spans="1:5">
      <c r="A1196" s="419">
        <v>44058</v>
      </c>
      <c r="B1196" s="420"/>
      <c r="C1196" s="420"/>
      <c r="D1196" s="420"/>
      <c r="E1196" s="420"/>
    </row>
    <row r="1197" spans="1:5">
      <c r="A1197" s="419">
        <v>44059</v>
      </c>
      <c r="B1197" s="420"/>
      <c r="C1197" s="420"/>
      <c r="D1197" s="420"/>
      <c r="E1197" s="420"/>
    </row>
    <row r="1198" spans="1:5">
      <c r="A1198" s="419">
        <v>44060</v>
      </c>
      <c r="B1198" s="420"/>
      <c r="C1198" s="420"/>
      <c r="D1198" s="420"/>
      <c r="E1198" s="420"/>
    </row>
    <row r="1199" spans="1:5">
      <c r="A1199" s="419">
        <v>44061</v>
      </c>
      <c r="B1199" s="420"/>
      <c r="C1199" s="420"/>
      <c r="D1199" s="420"/>
      <c r="E1199" s="420"/>
    </row>
    <row r="1200" spans="1:5">
      <c r="A1200" s="419">
        <v>44062</v>
      </c>
      <c r="B1200" s="420"/>
      <c r="C1200" s="420"/>
      <c r="D1200" s="420"/>
      <c r="E1200" s="420"/>
    </row>
    <row r="1201" spans="1:5">
      <c r="A1201" s="419">
        <v>44063</v>
      </c>
      <c r="B1201" s="420"/>
      <c r="C1201" s="420"/>
      <c r="D1201" s="420"/>
      <c r="E1201" s="420"/>
    </row>
    <row r="1202" spans="1:5">
      <c r="A1202" s="419">
        <v>44064</v>
      </c>
      <c r="B1202" s="420"/>
      <c r="C1202" s="420"/>
      <c r="D1202" s="420"/>
      <c r="E1202" s="420"/>
    </row>
    <row r="1203" spans="1:5">
      <c r="A1203" s="419">
        <v>44065</v>
      </c>
      <c r="B1203" s="420"/>
      <c r="C1203" s="420"/>
      <c r="D1203" s="420"/>
      <c r="E1203" s="420"/>
    </row>
    <row r="1204" spans="1:5">
      <c r="A1204" s="419">
        <v>44066</v>
      </c>
      <c r="B1204" s="420"/>
      <c r="C1204" s="420"/>
      <c r="D1204" s="420"/>
      <c r="E1204" s="420"/>
    </row>
    <row r="1205" spans="1:5">
      <c r="A1205" s="419">
        <v>44067</v>
      </c>
      <c r="B1205" s="420"/>
      <c r="C1205" s="420"/>
      <c r="D1205" s="420"/>
      <c r="E1205" s="420"/>
    </row>
    <row r="1206" spans="1:5">
      <c r="A1206" s="419">
        <v>44068</v>
      </c>
      <c r="B1206" s="420"/>
      <c r="C1206" s="420"/>
      <c r="D1206" s="420"/>
      <c r="E1206" s="420"/>
    </row>
    <row r="1207" spans="1:5">
      <c r="A1207" s="419">
        <v>44069</v>
      </c>
      <c r="B1207" s="420"/>
      <c r="C1207" s="420"/>
      <c r="D1207" s="420"/>
      <c r="E1207" s="420"/>
    </row>
    <row r="1208" spans="1:5">
      <c r="A1208" s="419">
        <v>44070</v>
      </c>
      <c r="B1208" s="420"/>
      <c r="C1208" s="420"/>
      <c r="D1208" s="420"/>
      <c r="E1208" s="420"/>
    </row>
    <row r="1209" spans="1:5">
      <c r="A1209" s="419">
        <v>44071</v>
      </c>
      <c r="B1209" s="420"/>
      <c r="C1209" s="420"/>
      <c r="D1209" s="420"/>
      <c r="E1209" s="420"/>
    </row>
    <row r="1210" spans="1:5">
      <c r="A1210" s="419">
        <v>44072</v>
      </c>
      <c r="B1210" s="420"/>
      <c r="C1210" s="420"/>
      <c r="D1210" s="420"/>
      <c r="E1210" s="420"/>
    </row>
    <row r="1211" spans="1:5">
      <c r="A1211" s="419">
        <v>44073</v>
      </c>
      <c r="B1211" s="420"/>
      <c r="C1211" s="420"/>
      <c r="D1211" s="420"/>
      <c r="E1211" s="420"/>
    </row>
    <row r="1212" spans="1:5">
      <c r="A1212" s="419">
        <v>44074</v>
      </c>
      <c r="B1212" s="420"/>
      <c r="C1212" s="420"/>
      <c r="D1212" s="420"/>
      <c r="E1212" s="420"/>
    </row>
    <row r="1213" spans="1:5">
      <c r="A1213" s="419">
        <v>44075</v>
      </c>
      <c r="B1213" s="420"/>
      <c r="C1213" s="420"/>
      <c r="D1213" s="420"/>
      <c r="E1213" s="420"/>
    </row>
    <row r="1214" spans="1:5">
      <c r="A1214" s="419">
        <v>44076</v>
      </c>
      <c r="B1214" s="420"/>
      <c r="C1214" s="420"/>
      <c r="D1214" s="420"/>
      <c r="E1214" s="420"/>
    </row>
    <row r="1215" spans="1:5">
      <c r="A1215" s="419">
        <v>44077</v>
      </c>
      <c r="B1215" s="420"/>
      <c r="C1215" s="420"/>
      <c r="D1215" s="420"/>
      <c r="E1215" s="420"/>
    </row>
    <row r="1216" spans="1:5">
      <c r="A1216" s="419">
        <v>44078</v>
      </c>
      <c r="B1216" s="420"/>
      <c r="C1216" s="420"/>
      <c r="D1216" s="420"/>
      <c r="E1216" s="420"/>
    </row>
    <row r="1217" spans="1:5">
      <c r="A1217" s="419">
        <v>44079</v>
      </c>
      <c r="B1217" s="420"/>
      <c r="C1217" s="420"/>
      <c r="D1217" s="420"/>
      <c r="E1217" s="420"/>
    </row>
    <row r="1218" spans="1:5">
      <c r="A1218" s="419">
        <v>44080</v>
      </c>
      <c r="B1218" s="420"/>
      <c r="C1218" s="420"/>
      <c r="D1218" s="420"/>
      <c r="E1218" s="420"/>
    </row>
    <row r="1219" spans="1:5">
      <c r="A1219" s="419">
        <v>44081</v>
      </c>
      <c r="B1219" s="420"/>
      <c r="C1219" s="420"/>
      <c r="D1219" s="420"/>
      <c r="E1219" s="420"/>
    </row>
    <row r="1220" spans="1:5">
      <c r="A1220" s="419">
        <v>44082</v>
      </c>
      <c r="B1220" s="420"/>
      <c r="C1220" s="420"/>
      <c r="D1220" s="420"/>
      <c r="E1220" s="420"/>
    </row>
    <row r="1221" spans="1:5">
      <c r="A1221" s="419">
        <v>44083</v>
      </c>
      <c r="B1221" s="420"/>
      <c r="C1221" s="420"/>
      <c r="D1221" s="420"/>
      <c r="E1221" s="420"/>
    </row>
    <row r="1222" spans="1:5">
      <c r="A1222" s="419">
        <v>44084</v>
      </c>
      <c r="B1222" s="420"/>
      <c r="C1222" s="420"/>
      <c r="D1222" s="420"/>
      <c r="E1222" s="420"/>
    </row>
    <row r="1223" spans="1:5">
      <c r="A1223" s="419">
        <v>44085</v>
      </c>
      <c r="B1223" s="420"/>
      <c r="C1223" s="420"/>
      <c r="D1223" s="420"/>
      <c r="E1223" s="420"/>
    </row>
    <row r="1224" spans="1:5">
      <c r="A1224" s="419">
        <v>44086</v>
      </c>
      <c r="B1224" s="420"/>
      <c r="C1224" s="420"/>
      <c r="D1224" s="420"/>
      <c r="E1224" s="420"/>
    </row>
    <row r="1225" spans="1:5">
      <c r="A1225" s="419">
        <v>44087</v>
      </c>
      <c r="B1225" s="420"/>
      <c r="C1225" s="420"/>
      <c r="D1225" s="420"/>
      <c r="E1225" s="420"/>
    </row>
    <row r="1226" spans="1:5">
      <c r="A1226" s="419">
        <v>44088</v>
      </c>
      <c r="B1226" s="420"/>
      <c r="C1226" s="420"/>
      <c r="D1226" s="420"/>
      <c r="E1226" s="420"/>
    </row>
    <row r="1227" spans="1:5">
      <c r="A1227" s="419">
        <v>44089</v>
      </c>
      <c r="B1227" s="420"/>
      <c r="C1227" s="420"/>
      <c r="D1227" s="420"/>
      <c r="E1227" s="420"/>
    </row>
    <row r="1228" spans="1:5">
      <c r="A1228" s="419">
        <v>44090</v>
      </c>
      <c r="B1228" s="420"/>
      <c r="C1228" s="420"/>
      <c r="D1228" s="420"/>
      <c r="E1228" s="420"/>
    </row>
    <row r="1229" spans="1:5">
      <c r="A1229" s="419">
        <v>44091</v>
      </c>
      <c r="B1229" s="420"/>
      <c r="C1229" s="420"/>
      <c r="D1229" s="420"/>
      <c r="E1229" s="420"/>
    </row>
    <row r="1230" spans="1:5">
      <c r="A1230" s="419">
        <v>44092</v>
      </c>
      <c r="B1230" s="420"/>
      <c r="C1230" s="420"/>
      <c r="D1230" s="420"/>
      <c r="E1230" s="420"/>
    </row>
    <row r="1231" spans="1:5">
      <c r="A1231" s="419">
        <v>44093</v>
      </c>
      <c r="B1231" s="420"/>
      <c r="C1231" s="420"/>
      <c r="D1231" s="420"/>
      <c r="E1231" s="420"/>
    </row>
    <row r="1232" spans="1:5">
      <c r="A1232" s="419">
        <v>44094</v>
      </c>
      <c r="B1232" s="420"/>
      <c r="C1232" s="420"/>
      <c r="D1232" s="420"/>
      <c r="E1232" s="420"/>
    </row>
    <row r="1233" spans="1:5">
      <c r="A1233" s="419">
        <v>44095</v>
      </c>
      <c r="B1233" s="420"/>
      <c r="C1233" s="420"/>
      <c r="D1233" s="420"/>
      <c r="E1233" s="420"/>
    </row>
    <row r="1234" spans="1:5">
      <c r="A1234" s="419">
        <v>44096</v>
      </c>
      <c r="B1234" s="420"/>
      <c r="C1234" s="420"/>
      <c r="D1234" s="420"/>
      <c r="E1234" s="420"/>
    </row>
    <row r="1235" spans="1:5">
      <c r="A1235" s="419">
        <v>44097</v>
      </c>
      <c r="B1235" s="420"/>
      <c r="C1235" s="420"/>
      <c r="D1235" s="420"/>
      <c r="E1235" s="420"/>
    </row>
    <row r="1236" spans="1:5">
      <c r="A1236" s="419">
        <v>44098</v>
      </c>
      <c r="B1236" s="420"/>
      <c r="C1236" s="420"/>
      <c r="D1236" s="420"/>
      <c r="E1236" s="420"/>
    </row>
    <row r="1237" spans="1:5">
      <c r="A1237" s="419">
        <v>44099</v>
      </c>
      <c r="B1237" s="420"/>
      <c r="C1237" s="420"/>
      <c r="D1237" s="420"/>
      <c r="E1237" s="420"/>
    </row>
    <row r="1238" spans="1:5">
      <c r="A1238" s="419">
        <v>44100</v>
      </c>
      <c r="B1238" s="420"/>
      <c r="C1238" s="420"/>
      <c r="D1238" s="420"/>
      <c r="E1238" s="420"/>
    </row>
    <row r="1239" spans="1:5">
      <c r="A1239" s="419">
        <v>44101</v>
      </c>
      <c r="B1239" s="420"/>
      <c r="C1239" s="420"/>
      <c r="D1239" s="420"/>
      <c r="E1239" s="420"/>
    </row>
    <row r="1240" spans="1:5">
      <c r="A1240" s="419">
        <v>44102</v>
      </c>
      <c r="B1240" s="420"/>
      <c r="C1240" s="420"/>
      <c r="D1240" s="420"/>
      <c r="E1240" s="420"/>
    </row>
    <row r="1241" spans="1:5">
      <c r="A1241" s="419">
        <v>44103</v>
      </c>
      <c r="B1241" s="420"/>
      <c r="C1241" s="420"/>
      <c r="D1241" s="420"/>
      <c r="E1241" s="420"/>
    </row>
    <row r="1242" spans="1:5">
      <c r="A1242" s="419">
        <v>44104</v>
      </c>
      <c r="B1242" s="420"/>
      <c r="C1242" s="420"/>
      <c r="D1242" s="420"/>
      <c r="E1242" s="420"/>
    </row>
    <row r="1243" spans="1:5">
      <c r="A1243" s="419">
        <v>44105</v>
      </c>
      <c r="B1243" s="420"/>
      <c r="C1243" s="420"/>
      <c r="D1243" s="420"/>
      <c r="E1243" s="420"/>
    </row>
    <row r="1244" spans="1:5">
      <c r="A1244" s="419">
        <v>44106</v>
      </c>
      <c r="B1244" s="420"/>
      <c r="C1244" s="420"/>
      <c r="D1244" s="420"/>
      <c r="E1244" s="420"/>
    </row>
    <row r="1245" spans="1:5">
      <c r="A1245" s="419">
        <v>44107</v>
      </c>
      <c r="B1245" s="420"/>
      <c r="C1245" s="420"/>
      <c r="D1245" s="420"/>
      <c r="E1245" s="420"/>
    </row>
    <row r="1246" spans="1:5">
      <c r="A1246" s="419">
        <v>44108</v>
      </c>
      <c r="B1246" s="420"/>
      <c r="C1246" s="420"/>
      <c r="D1246" s="420"/>
      <c r="E1246" s="420"/>
    </row>
    <row r="1247" spans="1:5">
      <c r="A1247" s="419">
        <v>44109</v>
      </c>
      <c r="B1247" s="420"/>
      <c r="C1247" s="420"/>
      <c r="D1247" s="420"/>
      <c r="E1247" s="420"/>
    </row>
    <row r="1248" spans="1:5">
      <c r="A1248" s="419">
        <v>44110</v>
      </c>
      <c r="B1248" s="420"/>
      <c r="C1248" s="420"/>
      <c r="D1248" s="420"/>
      <c r="E1248" s="420"/>
    </row>
    <row r="1249" spans="1:5">
      <c r="A1249" s="419">
        <v>44111</v>
      </c>
      <c r="B1249" s="420"/>
      <c r="C1249" s="420"/>
      <c r="D1249" s="420"/>
      <c r="E1249" s="420"/>
    </row>
    <row r="1250" spans="1:5">
      <c r="A1250" s="419">
        <v>44112</v>
      </c>
      <c r="B1250" s="420"/>
      <c r="C1250" s="420"/>
      <c r="D1250" s="420"/>
      <c r="E1250" s="420"/>
    </row>
    <row r="1251" spans="1:5">
      <c r="A1251" s="419">
        <v>44113</v>
      </c>
      <c r="B1251" s="420"/>
      <c r="C1251" s="420"/>
      <c r="D1251" s="420"/>
      <c r="E1251" s="420"/>
    </row>
    <row r="1252" spans="1:5">
      <c r="A1252" s="419">
        <v>44114</v>
      </c>
      <c r="B1252" s="420"/>
      <c r="C1252" s="420"/>
      <c r="D1252" s="420"/>
      <c r="E1252" s="420"/>
    </row>
    <row r="1253" spans="1:5">
      <c r="A1253" s="419">
        <v>44115</v>
      </c>
      <c r="B1253" s="420"/>
      <c r="C1253" s="420"/>
      <c r="D1253" s="420"/>
      <c r="E1253" s="420"/>
    </row>
    <row r="1254" spans="1:5">
      <c r="A1254" s="419">
        <v>44116</v>
      </c>
      <c r="B1254" s="420"/>
      <c r="C1254" s="420"/>
      <c r="D1254" s="420"/>
      <c r="E1254" s="420"/>
    </row>
    <row r="1255" spans="1:5">
      <c r="A1255" s="419">
        <v>44117</v>
      </c>
      <c r="B1255" s="420"/>
      <c r="C1255" s="420"/>
      <c r="D1255" s="420"/>
      <c r="E1255" s="420"/>
    </row>
    <row r="1256" spans="1:5">
      <c r="A1256" s="419">
        <v>44118</v>
      </c>
      <c r="B1256" s="420"/>
      <c r="C1256" s="420"/>
      <c r="D1256" s="420"/>
      <c r="E1256" s="420"/>
    </row>
    <row r="1257" spans="1:5">
      <c r="A1257" s="419">
        <v>44119</v>
      </c>
      <c r="B1257" s="420"/>
      <c r="C1257" s="420"/>
      <c r="D1257" s="420"/>
      <c r="E1257" s="420"/>
    </row>
    <row r="1258" spans="1:5">
      <c r="A1258" s="419">
        <v>44120</v>
      </c>
      <c r="B1258" s="420"/>
      <c r="C1258" s="420"/>
      <c r="D1258" s="420"/>
      <c r="E1258" s="420"/>
    </row>
    <row r="1259" spans="1:5">
      <c r="A1259" s="419">
        <v>44121</v>
      </c>
      <c r="B1259" s="420"/>
      <c r="C1259" s="420"/>
      <c r="D1259" s="420"/>
      <c r="E1259" s="420"/>
    </row>
    <row r="1260" spans="1:5">
      <c r="A1260" s="419">
        <v>44122</v>
      </c>
      <c r="B1260" s="420"/>
      <c r="C1260" s="420"/>
      <c r="D1260" s="420"/>
      <c r="E1260" s="420"/>
    </row>
    <row r="1261" spans="1:5">
      <c r="A1261" s="419">
        <v>44123</v>
      </c>
      <c r="B1261" s="420"/>
      <c r="C1261" s="420"/>
      <c r="D1261" s="420"/>
      <c r="E1261" s="420"/>
    </row>
    <row r="1262" spans="1:5">
      <c r="A1262" s="419">
        <v>44124</v>
      </c>
      <c r="B1262" s="420"/>
      <c r="C1262" s="420"/>
      <c r="D1262" s="420"/>
      <c r="E1262" s="420"/>
    </row>
    <row r="1263" spans="1:5">
      <c r="A1263" s="419">
        <v>44125</v>
      </c>
      <c r="B1263" s="420"/>
      <c r="C1263" s="420"/>
      <c r="D1263" s="420"/>
      <c r="E1263" s="420"/>
    </row>
    <row r="1264" spans="1:5">
      <c r="A1264" s="419">
        <v>44126</v>
      </c>
      <c r="B1264" s="420"/>
      <c r="C1264" s="420"/>
      <c r="D1264" s="420"/>
      <c r="E1264" s="420"/>
    </row>
    <row r="1265" spans="1:5">
      <c r="A1265" s="419">
        <v>44127</v>
      </c>
      <c r="B1265" s="420"/>
      <c r="C1265" s="420"/>
      <c r="D1265" s="420"/>
      <c r="E1265" s="420"/>
    </row>
    <row r="1266" spans="1:5">
      <c r="A1266" s="419">
        <v>44128</v>
      </c>
      <c r="B1266" s="420"/>
      <c r="C1266" s="420"/>
      <c r="D1266" s="420"/>
      <c r="E1266" s="420"/>
    </row>
    <row r="1267" spans="1:5">
      <c r="A1267" s="419">
        <v>44129</v>
      </c>
      <c r="B1267" s="420"/>
      <c r="C1267" s="420"/>
      <c r="D1267" s="420"/>
      <c r="E1267" s="420"/>
    </row>
    <row r="1268" spans="1:5">
      <c r="A1268" s="419">
        <v>44130</v>
      </c>
      <c r="B1268" s="420"/>
      <c r="C1268" s="420"/>
      <c r="D1268" s="420"/>
      <c r="E1268" s="420"/>
    </row>
    <row r="1269" spans="1:5">
      <c r="A1269" s="419">
        <v>44131</v>
      </c>
      <c r="B1269" s="420"/>
      <c r="C1269" s="420"/>
      <c r="D1269" s="420"/>
      <c r="E1269" s="420"/>
    </row>
    <row r="1270" spans="1:5">
      <c r="A1270" s="419">
        <v>44132</v>
      </c>
      <c r="B1270" s="420"/>
      <c r="C1270" s="420"/>
      <c r="D1270" s="420"/>
      <c r="E1270" s="420"/>
    </row>
    <row r="1271" spans="1:5">
      <c r="A1271" s="419">
        <v>44133</v>
      </c>
      <c r="B1271" s="420"/>
      <c r="C1271" s="420"/>
      <c r="D1271" s="420"/>
      <c r="E1271" s="420"/>
    </row>
    <row r="1272" spans="1:5">
      <c r="A1272" s="419">
        <v>44134</v>
      </c>
      <c r="B1272" s="420"/>
      <c r="C1272" s="420"/>
      <c r="D1272" s="420"/>
      <c r="E1272" s="420"/>
    </row>
    <row r="1273" spans="1:5">
      <c r="A1273" s="419">
        <v>44135</v>
      </c>
      <c r="B1273" s="420"/>
      <c r="C1273" s="420"/>
      <c r="D1273" s="420"/>
      <c r="E1273" s="420"/>
    </row>
    <row r="1274" spans="1:5">
      <c r="A1274" s="419">
        <v>44136</v>
      </c>
      <c r="B1274" s="420"/>
      <c r="C1274" s="420"/>
      <c r="D1274" s="420"/>
      <c r="E1274" s="420"/>
    </row>
    <row r="1275" spans="1:5">
      <c r="A1275" s="419">
        <v>44137</v>
      </c>
      <c r="B1275" s="420"/>
      <c r="C1275" s="420"/>
      <c r="D1275" s="420"/>
      <c r="E1275" s="420"/>
    </row>
    <row r="1276" spans="1:5">
      <c r="A1276" s="419">
        <v>44138</v>
      </c>
      <c r="B1276" s="420"/>
      <c r="C1276" s="420"/>
      <c r="D1276" s="420"/>
      <c r="E1276" s="420"/>
    </row>
    <row r="1277" spans="1:5">
      <c r="A1277" s="419">
        <v>44139</v>
      </c>
      <c r="B1277" s="420"/>
      <c r="C1277" s="420"/>
      <c r="D1277" s="420"/>
      <c r="E1277" s="420"/>
    </row>
    <row r="1278" spans="1:5">
      <c r="A1278" s="419">
        <v>44140</v>
      </c>
      <c r="B1278" s="420"/>
      <c r="C1278" s="420"/>
      <c r="D1278" s="420"/>
      <c r="E1278" s="420"/>
    </row>
    <row r="1279" spans="1:5">
      <c r="A1279" s="419">
        <v>44141</v>
      </c>
      <c r="B1279" s="420"/>
      <c r="C1279" s="420"/>
      <c r="D1279" s="420"/>
      <c r="E1279" s="420"/>
    </row>
    <row r="1280" spans="1:5">
      <c r="A1280" s="419">
        <v>44142</v>
      </c>
      <c r="B1280" s="420"/>
      <c r="C1280" s="420"/>
      <c r="D1280" s="420"/>
      <c r="E1280" s="420"/>
    </row>
    <row r="1281" spans="1:5">
      <c r="A1281" s="419">
        <v>44143</v>
      </c>
      <c r="B1281" s="420"/>
      <c r="C1281" s="420"/>
      <c r="D1281" s="420"/>
      <c r="E1281" s="420"/>
    </row>
    <row r="1282" spans="1:5">
      <c r="A1282" s="419">
        <v>44144</v>
      </c>
      <c r="B1282" s="420"/>
      <c r="C1282" s="420"/>
      <c r="D1282" s="420"/>
      <c r="E1282" s="420"/>
    </row>
    <row r="1283" spans="1:5">
      <c r="A1283" s="419">
        <v>44145</v>
      </c>
      <c r="B1283" s="420"/>
      <c r="C1283" s="420"/>
      <c r="D1283" s="420"/>
      <c r="E1283" s="420"/>
    </row>
    <row r="1284" spans="1:5">
      <c r="A1284" s="419">
        <v>44146</v>
      </c>
      <c r="B1284" s="420"/>
      <c r="C1284" s="420"/>
      <c r="D1284" s="420"/>
      <c r="E1284" s="420"/>
    </row>
    <row r="1285" spans="1:5">
      <c r="A1285" s="419">
        <v>44147</v>
      </c>
      <c r="B1285" s="420"/>
      <c r="C1285" s="420"/>
      <c r="D1285" s="420"/>
      <c r="E1285" s="420"/>
    </row>
    <row r="1286" spans="1:5">
      <c r="A1286" s="419">
        <v>44148</v>
      </c>
      <c r="B1286" s="420"/>
      <c r="C1286" s="420"/>
      <c r="D1286" s="420"/>
      <c r="E1286" s="420"/>
    </row>
    <row r="1287" spans="1:5">
      <c r="A1287" s="419">
        <v>44149</v>
      </c>
      <c r="B1287" s="420"/>
      <c r="C1287" s="420"/>
      <c r="D1287" s="420"/>
      <c r="E1287" s="420"/>
    </row>
    <row r="1288" spans="1:5">
      <c r="A1288" s="419">
        <v>44150</v>
      </c>
      <c r="B1288" s="420"/>
      <c r="C1288" s="420"/>
      <c r="D1288" s="420"/>
      <c r="E1288" s="420"/>
    </row>
    <row r="1289" spans="1:5">
      <c r="A1289" s="419">
        <v>44151</v>
      </c>
      <c r="B1289" s="420"/>
      <c r="C1289" s="420"/>
      <c r="D1289" s="420"/>
      <c r="E1289" s="420"/>
    </row>
    <row r="1290" spans="1:5">
      <c r="A1290" s="419">
        <v>44152</v>
      </c>
      <c r="B1290" s="420"/>
      <c r="C1290" s="420"/>
      <c r="D1290" s="420"/>
      <c r="E1290" s="420"/>
    </row>
    <row r="1291" spans="1:5">
      <c r="A1291" s="419">
        <v>44153</v>
      </c>
      <c r="B1291" s="420"/>
      <c r="C1291" s="420"/>
      <c r="D1291" s="420"/>
      <c r="E1291" s="420"/>
    </row>
    <row r="1292" spans="1:5">
      <c r="A1292" s="419">
        <v>44154</v>
      </c>
      <c r="B1292" s="420"/>
      <c r="C1292" s="420"/>
      <c r="D1292" s="420"/>
      <c r="E1292" s="420"/>
    </row>
    <row r="1293" spans="1:5">
      <c r="A1293" s="419">
        <v>44155</v>
      </c>
      <c r="B1293" s="420"/>
      <c r="C1293" s="420"/>
      <c r="D1293" s="420"/>
      <c r="E1293" s="420"/>
    </row>
    <row r="1294" spans="1:5">
      <c r="A1294" s="419">
        <v>44156</v>
      </c>
      <c r="B1294" s="420"/>
      <c r="C1294" s="420"/>
      <c r="D1294" s="420"/>
      <c r="E1294" s="420"/>
    </row>
    <row r="1295" spans="1:5">
      <c r="A1295" s="419">
        <v>44157</v>
      </c>
      <c r="B1295" s="420"/>
      <c r="C1295" s="420"/>
      <c r="D1295" s="420"/>
      <c r="E1295" s="420"/>
    </row>
    <row r="1296" spans="1:5">
      <c r="A1296" s="419">
        <v>44158</v>
      </c>
      <c r="B1296" s="420"/>
      <c r="C1296" s="420"/>
      <c r="D1296" s="420"/>
      <c r="E1296" s="420"/>
    </row>
    <row r="1297" spans="1:5">
      <c r="A1297" s="419">
        <v>44159</v>
      </c>
      <c r="B1297" s="420"/>
      <c r="C1297" s="420"/>
      <c r="D1297" s="420"/>
      <c r="E1297" s="420"/>
    </row>
    <row r="1298" spans="1:5">
      <c r="A1298" s="419">
        <v>44160</v>
      </c>
      <c r="B1298" s="420"/>
      <c r="C1298" s="420"/>
      <c r="D1298" s="420"/>
      <c r="E1298" s="420"/>
    </row>
    <row r="1299" spans="1:5">
      <c r="A1299" s="419">
        <v>44161</v>
      </c>
      <c r="B1299" s="420"/>
      <c r="C1299" s="420"/>
      <c r="D1299" s="420"/>
      <c r="E1299" s="420"/>
    </row>
    <row r="1300" spans="1:5">
      <c r="A1300" s="419">
        <v>44162</v>
      </c>
      <c r="B1300" s="420"/>
      <c r="C1300" s="420"/>
      <c r="D1300" s="420"/>
      <c r="E1300" s="420"/>
    </row>
    <row r="1301" spans="1:5">
      <c r="A1301" s="419">
        <v>44163</v>
      </c>
      <c r="B1301" s="420"/>
      <c r="C1301" s="420"/>
      <c r="D1301" s="420"/>
      <c r="E1301" s="420"/>
    </row>
    <row r="1302" spans="1:5">
      <c r="A1302" s="419">
        <v>44164</v>
      </c>
      <c r="B1302" s="420"/>
      <c r="C1302" s="420"/>
      <c r="D1302" s="420"/>
      <c r="E1302" s="420"/>
    </row>
    <row r="1303" spans="1:5">
      <c r="A1303" s="419">
        <v>44165</v>
      </c>
      <c r="B1303" s="420"/>
      <c r="C1303" s="420"/>
      <c r="D1303" s="420"/>
      <c r="E1303" s="420"/>
    </row>
    <row r="1304" spans="1:5">
      <c r="A1304" s="419">
        <v>44166</v>
      </c>
      <c r="B1304" s="420"/>
      <c r="C1304" s="420"/>
      <c r="D1304" s="420"/>
      <c r="E1304" s="420"/>
    </row>
    <row r="1305" spans="1:5">
      <c r="A1305" s="419">
        <v>44167</v>
      </c>
      <c r="B1305" s="420"/>
      <c r="C1305" s="420"/>
      <c r="D1305" s="420"/>
      <c r="E1305" s="420"/>
    </row>
    <row r="1306" spans="1:5">
      <c r="A1306" s="419">
        <v>44168</v>
      </c>
      <c r="B1306" s="420"/>
      <c r="C1306" s="420"/>
      <c r="D1306" s="420"/>
      <c r="E1306" s="420"/>
    </row>
    <row r="1307" spans="1:5">
      <c r="A1307" s="419">
        <v>44169</v>
      </c>
      <c r="B1307" s="420"/>
      <c r="C1307" s="420"/>
      <c r="D1307" s="420"/>
      <c r="E1307" s="420"/>
    </row>
    <row r="1308" spans="1:5">
      <c r="A1308" s="419">
        <v>44170</v>
      </c>
      <c r="B1308" s="420"/>
      <c r="C1308" s="420"/>
      <c r="D1308" s="420"/>
      <c r="E1308" s="420"/>
    </row>
    <row r="1309" spans="1:5">
      <c r="A1309" s="419">
        <v>44171</v>
      </c>
      <c r="B1309" s="420"/>
      <c r="C1309" s="420"/>
      <c r="D1309" s="420"/>
      <c r="E1309" s="420"/>
    </row>
    <row r="1310" spans="1:5">
      <c r="A1310" s="419">
        <v>44172</v>
      </c>
      <c r="B1310" s="420"/>
      <c r="C1310" s="420"/>
      <c r="D1310" s="420"/>
      <c r="E1310" s="420"/>
    </row>
    <row r="1311" spans="1:5">
      <c r="A1311" s="419">
        <v>44173</v>
      </c>
      <c r="B1311" s="420"/>
      <c r="C1311" s="420"/>
      <c r="D1311" s="420"/>
      <c r="E1311" s="420"/>
    </row>
    <row r="1312" spans="1:5">
      <c r="A1312" s="419">
        <v>44174</v>
      </c>
      <c r="B1312" s="420"/>
      <c r="C1312" s="420"/>
      <c r="D1312" s="420"/>
      <c r="E1312" s="420"/>
    </row>
    <row r="1313" spans="1:5">
      <c r="A1313" s="419">
        <v>44175</v>
      </c>
      <c r="B1313" s="420"/>
      <c r="C1313" s="420"/>
      <c r="D1313" s="420"/>
      <c r="E1313" s="420"/>
    </row>
    <row r="1314" spans="1:5">
      <c r="A1314" s="419">
        <v>44176</v>
      </c>
      <c r="B1314" s="420"/>
      <c r="C1314" s="420"/>
      <c r="D1314" s="420"/>
      <c r="E1314" s="420"/>
    </row>
    <row r="1315" spans="1:5">
      <c r="A1315" s="419">
        <v>44177</v>
      </c>
      <c r="B1315" s="420"/>
      <c r="C1315" s="420"/>
      <c r="D1315" s="420"/>
      <c r="E1315" s="420"/>
    </row>
    <row r="1316" spans="1:5">
      <c r="A1316" s="419">
        <v>44178</v>
      </c>
      <c r="B1316" s="420"/>
      <c r="C1316" s="420"/>
      <c r="D1316" s="420"/>
      <c r="E1316" s="420"/>
    </row>
    <row r="1317" spans="1:5">
      <c r="A1317" s="419">
        <v>44179</v>
      </c>
      <c r="B1317" s="420"/>
      <c r="C1317" s="420"/>
      <c r="D1317" s="420"/>
      <c r="E1317" s="420"/>
    </row>
    <row r="1318" spans="1:5">
      <c r="A1318" s="419">
        <v>44180</v>
      </c>
      <c r="B1318" s="420"/>
      <c r="C1318" s="420"/>
      <c r="D1318" s="420"/>
      <c r="E1318" s="420"/>
    </row>
    <row r="1319" spans="1:5">
      <c r="A1319" s="419">
        <v>44181</v>
      </c>
      <c r="B1319" s="420"/>
      <c r="C1319" s="420"/>
      <c r="D1319" s="420"/>
      <c r="E1319" s="420"/>
    </row>
    <row r="1320" spans="1:5">
      <c r="A1320" s="419">
        <v>44182</v>
      </c>
      <c r="B1320" s="420"/>
      <c r="C1320" s="420"/>
      <c r="D1320" s="420"/>
      <c r="E1320" s="420"/>
    </row>
    <row r="1321" spans="1:5">
      <c r="A1321" s="419">
        <v>44183</v>
      </c>
      <c r="B1321" s="420"/>
      <c r="C1321" s="420"/>
      <c r="D1321" s="420"/>
      <c r="E1321" s="420"/>
    </row>
    <row r="1322" spans="1:5">
      <c r="A1322" s="419">
        <v>44184</v>
      </c>
      <c r="B1322" s="420"/>
      <c r="C1322" s="420"/>
      <c r="D1322" s="420"/>
      <c r="E1322" s="420"/>
    </row>
    <row r="1323" spans="1:5">
      <c r="A1323" s="419">
        <v>44185</v>
      </c>
      <c r="B1323" s="420"/>
      <c r="C1323" s="420"/>
      <c r="D1323" s="420"/>
      <c r="E1323" s="420"/>
    </row>
    <row r="1324" spans="1:5">
      <c r="A1324" s="419">
        <v>44186</v>
      </c>
      <c r="B1324" s="420"/>
      <c r="C1324" s="420"/>
      <c r="D1324" s="420"/>
      <c r="E1324" s="420"/>
    </row>
    <row r="1325" spans="1:5">
      <c r="A1325" s="419">
        <v>44187</v>
      </c>
      <c r="B1325" s="420"/>
      <c r="C1325" s="420"/>
      <c r="D1325" s="420"/>
      <c r="E1325" s="420"/>
    </row>
    <row r="1326" spans="1:5">
      <c r="A1326" s="419">
        <v>44188</v>
      </c>
      <c r="B1326" s="420"/>
      <c r="C1326" s="420"/>
      <c r="D1326" s="420"/>
      <c r="E1326" s="420"/>
    </row>
    <row r="1327" spans="1:5">
      <c r="A1327" s="419">
        <v>44189</v>
      </c>
      <c r="B1327" s="420"/>
      <c r="C1327" s="420"/>
      <c r="D1327" s="420"/>
      <c r="E1327" s="420"/>
    </row>
    <row r="1328" spans="1:5">
      <c r="A1328" s="419">
        <v>44190</v>
      </c>
      <c r="B1328" s="420"/>
      <c r="C1328" s="420"/>
      <c r="D1328" s="420"/>
      <c r="E1328" s="420"/>
    </row>
    <row r="1329" spans="1:5">
      <c r="A1329" s="419">
        <v>44191</v>
      </c>
      <c r="B1329" s="420"/>
      <c r="C1329" s="420"/>
      <c r="D1329" s="420"/>
      <c r="E1329" s="420"/>
    </row>
    <row r="1330" spans="1:5">
      <c r="A1330" s="419">
        <v>44192</v>
      </c>
      <c r="B1330" s="420"/>
      <c r="C1330" s="420"/>
      <c r="D1330" s="420"/>
      <c r="E1330" s="420"/>
    </row>
    <row r="1331" spans="1:5">
      <c r="A1331" s="419">
        <v>44193</v>
      </c>
      <c r="B1331" s="420"/>
      <c r="C1331" s="420"/>
      <c r="D1331" s="420"/>
      <c r="E1331" s="420"/>
    </row>
    <row r="1332" spans="1:5">
      <c r="A1332" s="419">
        <v>44194</v>
      </c>
      <c r="B1332" s="420"/>
      <c r="C1332" s="420"/>
      <c r="D1332" s="420"/>
      <c r="E1332" s="420"/>
    </row>
    <row r="1333" spans="1:5">
      <c r="A1333" s="419">
        <v>44195</v>
      </c>
      <c r="B1333" s="420"/>
      <c r="C1333" s="420"/>
      <c r="D1333" s="420"/>
      <c r="E1333" s="420"/>
    </row>
    <row r="1334" spans="1:5">
      <c r="A1334" s="419">
        <v>44196</v>
      </c>
      <c r="B1334" s="420">
        <v>2.5</v>
      </c>
      <c r="C1334" s="420">
        <v>-0.25</v>
      </c>
      <c r="D1334" s="420">
        <v>3</v>
      </c>
      <c r="E1334" s="420">
        <v>0.15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6">
    <tabColor theme="3" tint="0.79998168889431442"/>
  </sheetPr>
  <dimension ref="A1:N75"/>
  <sheetViews>
    <sheetView showGridLines="0" zoomScaleNormal="100" workbookViewId="0">
      <selection activeCell="S32" sqref="S32"/>
    </sheetView>
  </sheetViews>
  <sheetFormatPr defaultRowHeight="12.75"/>
  <sheetData>
    <row r="1" spans="1:11">
      <c r="A1" s="19" t="s">
        <v>140</v>
      </c>
      <c r="B1" s="122" t="str">
        <f>IF(Content!$E$1=1,B2,B3)</f>
        <v>ECPI (current forecast)</v>
      </c>
      <c r="C1" s="122" t="str">
        <f>IF(Content!$E$1=1,C2,C3)</f>
        <v>ECPI (previous forecast)</v>
      </c>
      <c r="E1" s="122" t="str">
        <f>IF(Content!$E$1=1,E2,E3)</f>
        <v>External Commodity Price Index (ЕСРІ), Dec 2004 = 1</v>
      </c>
    </row>
    <row r="2" spans="1:11" hidden="1">
      <c r="A2" s="19"/>
      <c r="B2" s="1" t="s">
        <v>409</v>
      </c>
      <c r="C2" s="1" t="s">
        <v>410</v>
      </c>
      <c r="E2" s="1" t="s">
        <v>1027</v>
      </c>
    </row>
    <row r="3" spans="1:11" hidden="1">
      <c r="B3" s="1" t="s">
        <v>411</v>
      </c>
      <c r="C3" s="1" t="s">
        <v>412</v>
      </c>
      <c r="E3" s="1" t="s">
        <v>413</v>
      </c>
    </row>
    <row r="4" spans="1:11">
      <c r="A4" s="12">
        <v>42370</v>
      </c>
      <c r="B4" s="296">
        <v>0.76600000000000001</v>
      </c>
      <c r="C4" s="13"/>
      <c r="K4" s="87"/>
    </row>
    <row r="5" spans="1:11">
      <c r="A5" s="12">
        <v>42401</v>
      </c>
      <c r="B5" s="296">
        <v>0.77200000000000002</v>
      </c>
      <c r="C5" s="13"/>
      <c r="K5" s="87"/>
    </row>
    <row r="6" spans="1:11">
      <c r="A6" s="12">
        <v>42430</v>
      </c>
      <c r="B6" s="296">
        <v>0.82599999999999996</v>
      </c>
      <c r="C6" s="13"/>
      <c r="K6" s="87"/>
    </row>
    <row r="7" spans="1:11">
      <c r="A7" s="12">
        <v>42461</v>
      </c>
      <c r="B7" s="296">
        <v>0.91200000000000003</v>
      </c>
      <c r="C7" s="13"/>
      <c r="K7" s="87"/>
    </row>
    <row r="8" spans="1:11">
      <c r="A8" s="12">
        <v>42491</v>
      </c>
      <c r="B8" s="296">
        <v>0.96399999999999997</v>
      </c>
      <c r="C8" s="13"/>
      <c r="K8" s="87"/>
    </row>
    <row r="9" spans="1:11">
      <c r="A9" s="12">
        <v>42522</v>
      </c>
      <c r="B9" s="296">
        <v>0.89200000000000002</v>
      </c>
      <c r="C9" s="13"/>
      <c r="K9" s="87"/>
    </row>
    <row r="10" spans="1:11">
      <c r="A10" s="12">
        <v>42552</v>
      </c>
      <c r="B10" s="296">
        <v>0.85299999999999998</v>
      </c>
      <c r="C10" s="13"/>
      <c r="K10" s="87"/>
    </row>
    <row r="11" spans="1:11">
      <c r="A11" s="12">
        <v>42583</v>
      </c>
      <c r="B11" s="296">
        <v>0.84499999999999997</v>
      </c>
      <c r="C11" s="13"/>
      <c r="K11" s="87"/>
    </row>
    <row r="12" spans="1:11">
      <c r="A12" s="12">
        <v>42614</v>
      </c>
      <c r="B12" s="296">
        <v>0.83399999999999996</v>
      </c>
      <c r="C12" s="13"/>
      <c r="K12" s="87"/>
    </row>
    <row r="13" spans="1:11">
      <c r="A13" s="12">
        <v>42644</v>
      </c>
      <c r="B13" s="296">
        <v>0.83699999999999997</v>
      </c>
      <c r="C13" s="13"/>
      <c r="K13" s="87"/>
    </row>
    <row r="14" spans="1:11">
      <c r="A14" s="12">
        <v>42675</v>
      </c>
      <c r="B14" s="296">
        <v>0.88700000000000001</v>
      </c>
      <c r="C14" s="13"/>
      <c r="K14" s="87"/>
    </row>
    <row r="15" spans="1:11">
      <c r="A15" s="12">
        <v>42705</v>
      </c>
      <c r="B15" s="296">
        <v>0.91400000000000003</v>
      </c>
      <c r="C15" s="13"/>
      <c r="K15" s="87"/>
    </row>
    <row r="16" spans="1:11">
      <c r="A16" s="12">
        <v>42736</v>
      </c>
      <c r="B16" s="296">
        <v>0.93400000000000005</v>
      </c>
      <c r="C16" s="13"/>
      <c r="K16" s="87"/>
    </row>
    <row r="17" spans="1:14">
      <c r="A17" s="12">
        <v>42767</v>
      </c>
      <c r="B17" s="296">
        <v>0.93500000000000005</v>
      </c>
      <c r="C17" s="13"/>
      <c r="K17" s="87"/>
    </row>
    <row r="18" spans="1:14">
      <c r="A18" s="12">
        <v>42795</v>
      </c>
      <c r="B18" s="296">
        <v>0.93700000000000006</v>
      </c>
      <c r="C18" s="13"/>
      <c r="E18" s="122" t="str">
        <f>IF(Content!$E$1=1,E19,E20)</f>
        <v>Source: NBU staff estimates.</v>
      </c>
      <c r="K18" s="87"/>
    </row>
    <row r="19" spans="1:14">
      <c r="A19" s="12">
        <v>42826</v>
      </c>
      <c r="B19" s="296">
        <v>0.90600000000000003</v>
      </c>
      <c r="C19" s="13"/>
      <c r="E19" s="2" t="s">
        <v>74</v>
      </c>
      <c r="K19" s="87"/>
      <c r="N19" s="66"/>
    </row>
    <row r="20" spans="1:14">
      <c r="A20" s="12">
        <v>42856</v>
      </c>
      <c r="B20" s="296">
        <v>0.89800000000000002</v>
      </c>
      <c r="C20" s="13"/>
      <c r="E20" s="2" t="s">
        <v>75</v>
      </c>
      <c r="K20" s="87"/>
    </row>
    <row r="21" spans="1:14">
      <c r="A21" s="12">
        <v>42887</v>
      </c>
      <c r="B21" s="296">
        <v>0.90100000000000002</v>
      </c>
      <c r="C21" s="13"/>
      <c r="K21" s="87"/>
    </row>
    <row r="22" spans="1:14">
      <c r="A22" s="12">
        <v>42917</v>
      </c>
      <c r="B22" s="296">
        <v>0.93300000000000005</v>
      </c>
      <c r="C22" s="13"/>
      <c r="K22" s="87"/>
    </row>
    <row r="23" spans="1:14">
      <c r="A23" s="12">
        <v>42948</v>
      </c>
      <c r="B23" s="296">
        <v>0.96399999999999997</v>
      </c>
      <c r="C23" s="13"/>
      <c r="K23" s="87"/>
    </row>
    <row r="24" spans="1:14">
      <c r="A24" s="12">
        <v>42979</v>
      </c>
      <c r="B24" s="296">
        <v>0.98599999999999999</v>
      </c>
      <c r="C24" s="13"/>
      <c r="K24" s="87"/>
    </row>
    <row r="25" spans="1:14">
      <c r="A25" s="12">
        <v>43009</v>
      </c>
      <c r="B25" s="296">
        <v>0.96699999999999997</v>
      </c>
      <c r="C25" s="13"/>
      <c r="K25" s="87"/>
    </row>
    <row r="26" spans="1:14">
      <c r="A26" s="12">
        <v>43040</v>
      </c>
      <c r="B26" s="296">
        <v>0.96099999999999997</v>
      </c>
      <c r="C26" s="13"/>
      <c r="K26" s="87"/>
    </row>
    <row r="27" spans="1:14">
      <c r="A27" s="12">
        <v>43070</v>
      </c>
      <c r="B27" s="296">
        <v>0.97799999999999998</v>
      </c>
      <c r="C27" s="13"/>
      <c r="K27" s="87"/>
    </row>
    <row r="28" spans="1:14">
      <c r="A28" s="12">
        <v>43101</v>
      </c>
      <c r="B28" s="296">
        <v>1.014</v>
      </c>
      <c r="C28" s="13"/>
      <c r="K28" s="87"/>
    </row>
    <row r="29" spans="1:14">
      <c r="A29" s="12">
        <v>43132</v>
      </c>
      <c r="B29" s="296">
        <v>1.0409999999999999</v>
      </c>
      <c r="C29" s="13"/>
      <c r="K29" s="87"/>
    </row>
    <row r="30" spans="1:14">
      <c r="A30" s="12">
        <v>43160</v>
      </c>
      <c r="B30" s="296">
        <v>1.0580000000000001</v>
      </c>
      <c r="C30" s="13"/>
      <c r="K30" s="87"/>
    </row>
    <row r="31" spans="1:14">
      <c r="A31" s="12">
        <v>43191</v>
      </c>
      <c r="B31" s="296">
        <v>1.0449999999999999</v>
      </c>
      <c r="C31" s="13"/>
      <c r="K31" s="87"/>
    </row>
    <row r="32" spans="1:14">
      <c r="A32" s="12">
        <v>43221</v>
      </c>
      <c r="B32" s="296">
        <v>1.0549999999999999</v>
      </c>
      <c r="C32" s="13"/>
      <c r="K32" s="87"/>
    </row>
    <row r="33" spans="1:12">
      <c r="A33" s="12">
        <v>43252</v>
      </c>
      <c r="B33" s="296">
        <v>1.0269999999999999</v>
      </c>
      <c r="C33" s="87"/>
      <c r="K33" s="87"/>
      <c r="L33" s="87"/>
    </row>
    <row r="34" spans="1:12">
      <c r="A34" s="12">
        <v>43282</v>
      </c>
      <c r="B34" s="296">
        <v>1.0109999999999999</v>
      </c>
      <c r="C34" s="87"/>
      <c r="K34" s="87"/>
      <c r="L34" s="87"/>
    </row>
    <row r="35" spans="1:12">
      <c r="A35" s="12">
        <v>43313</v>
      </c>
      <c r="B35" s="296">
        <v>1.0069999999999999</v>
      </c>
      <c r="C35" s="87"/>
      <c r="K35" s="87"/>
      <c r="L35" s="87"/>
    </row>
    <row r="36" spans="1:12">
      <c r="A36" s="12">
        <v>43344</v>
      </c>
      <c r="B36" s="296">
        <v>0.97399999999999998</v>
      </c>
      <c r="C36" s="295"/>
      <c r="K36" s="87"/>
      <c r="L36" s="87"/>
    </row>
    <row r="37" spans="1:12">
      <c r="A37" s="12">
        <v>43374</v>
      </c>
      <c r="B37" s="296">
        <v>0.97199999999999998</v>
      </c>
      <c r="C37" s="295"/>
      <c r="K37" s="87"/>
      <c r="L37" s="87"/>
    </row>
    <row r="38" spans="1:12">
      <c r="A38" s="12">
        <v>43405</v>
      </c>
      <c r="B38" s="296">
        <v>0.96399999999999997</v>
      </c>
      <c r="C38" s="295"/>
      <c r="K38" s="87"/>
      <c r="L38" s="87"/>
    </row>
    <row r="39" spans="1:12">
      <c r="A39" s="12">
        <v>43435</v>
      </c>
      <c r="B39" s="296">
        <v>0.95199999999999996</v>
      </c>
      <c r="C39" s="295">
        <v>0.95199999999999996</v>
      </c>
      <c r="K39" s="87"/>
      <c r="L39" s="87"/>
    </row>
    <row r="40" spans="1:12">
      <c r="A40" s="12">
        <v>43466</v>
      </c>
      <c r="B40" s="296">
        <v>0.95199999999999996</v>
      </c>
      <c r="C40" s="295">
        <v>0.95</v>
      </c>
      <c r="K40" s="87"/>
      <c r="L40" s="87"/>
    </row>
    <row r="41" spans="1:12">
      <c r="A41" s="12">
        <v>43497</v>
      </c>
      <c r="B41" s="296">
        <v>0.97499999999999998</v>
      </c>
      <c r="C41" s="295">
        <v>0.94399999999999995</v>
      </c>
      <c r="K41" s="87"/>
      <c r="L41" s="87"/>
    </row>
    <row r="42" spans="1:12">
      <c r="A42" s="12">
        <v>43525</v>
      </c>
      <c r="B42" s="296">
        <v>0.95899999999999996</v>
      </c>
      <c r="C42" s="295">
        <v>0.93600000000000005</v>
      </c>
      <c r="K42" s="87"/>
      <c r="L42" s="87"/>
    </row>
    <row r="43" spans="1:12">
      <c r="A43" s="12">
        <v>43556</v>
      </c>
      <c r="B43" s="296">
        <v>0.96199999999999997</v>
      </c>
      <c r="C43" s="295">
        <v>0.93700000000000006</v>
      </c>
      <c r="K43" s="87"/>
      <c r="L43" s="87"/>
    </row>
    <row r="44" spans="1:12">
      <c r="A44" s="12">
        <v>43586</v>
      </c>
      <c r="B44" s="296">
        <v>0.96599999999999997</v>
      </c>
      <c r="C44" s="295">
        <v>0.94399999999999995</v>
      </c>
      <c r="K44" s="87"/>
      <c r="L44" s="87"/>
    </row>
    <row r="45" spans="1:12">
      <c r="A45" s="12">
        <v>43617</v>
      </c>
      <c r="B45" s="296">
        <v>0.96799999999999997</v>
      </c>
      <c r="C45" s="295">
        <v>0.95099999999999996</v>
      </c>
      <c r="K45" s="87"/>
      <c r="L45" s="87"/>
    </row>
    <row r="46" spans="1:12">
      <c r="A46" s="12">
        <v>43647</v>
      </c>
      <c r="B46" s="296">
        <v>0.96499999999999997</v>
      </c>
      <c r="C46" s="295">
        <v>0.94899999999999995</v>
      </c>
      <c r="K46" s="87"/>
      <c r="L46" s="87"/>
    </row>
    <row r="47" spans="1:12">
      <c r="A47" s="12">
        <v>43678</v>
      </c>
      <c r="B47" s="296">
        <v>0.96099999999999997</v>
      </c>
      <c r="C47" s="295">
        <v>0.94399999999999995</v>
      </c>
      <c r="K47" s="87"/>
      <c r="L47" s="87"/>
    </row>
    <row r="48" spans="1:12">
      <c r="A48" s="12">
        <v>43709</v>
      </c>
      <c r="B48" s="296">
        <v>0.95499999999999996</v>
      </c>
      <c r="C48" s="295">
        <v>0.93899999999999995</v>
      </c>
      <c r="K48" s="87"/>
      <c r="L48" s="87"/>
    </row>
    <row r="49" spans="1:12">
      <c r="A49" s="12">
        <v>43739</v>
      </c>
      <c r="B49" s="296">
        <v>0.94299999999999995</v>
      </c>
      <c r="C49" s="295">
        <v>0.93400000000000005</v>
      </c>
      <c r="K49" s="87"/>
      <c r="L49" s="87"/>
    </row>
    <row r="50" spans="1:12">
      <c r="A50" s="12">
        <v>43770</v>
      </c>
      <c r="B50" s="296">
        <v>0.94699999999999995</v>
      </c>
      <c r="C50" s="295">
        <v>0.93799999999999994</v>
      </c>
      <c r="K50" s="87"/>
      <c r="L50" s="87"/>
    </row>
    <row r="51" spans="1:12">
      <c r="A51" s="12">
        <v>43800</v>
      </c>
      <c r="B51" s="296">
        <v>0.95099999999999996</v>
      </c>
      <c r="C51" s="295">
        <v>0.94299999999999995</v>
      </c>
      <c r="K51" s="87"/>
      <c r="L51" s="87"/>
    </row>
    <row r="52" spans="1:12">
      <c r="A52" s="12">
        <v>43831</v>
      </c>
      <c r="B52" s="296">
        <v>0.95099999999999996</v>
      </c>
      <c r="C52" s="295">
        <v>0.94899999999999995</v>
      </c>
      <c r="K52" s="87"/>
      <c r="L52" s="87"/>
    </row>
    <row r="53" spans="1:12">
      <c r="A53" s="12">
        <v>43862</v>
      </c>
      <c r="B53" s="296">
        <v>0.94799999999999995</v>
      </c>
      <c r="C53" s="295">
        <v>0.94599999999999995</v>
      </c>
      <c r="K53" s="87"/>
      <c r="L53" s="87"/>
    </row>
    <row r="54" spans="1:12">
      <c r="A54" s="12">
        <v>43891</v>
      </c>
      <c r="B54" s="296">
        <v>0.94399999999999995</v>
      </c>
      <c r="C54" s="295">
        <v>0.94399999999999995</v>
      </c>
      <c r="K54" s="87"/>
      <c r="L54" s="87"/>
    </row>
    <row r="55" spans="1:12">
      <c r="A55" s="12">
        <v>43922</v>
      </c>
      <c r="B55" s="296">
        <v>0.94699999999999995</v>
      </c>
      <c r="C55" s="295">
        <v>0.94599999999999995</v>
      </c>
      <c r="K55" s="87"/>
      <c r="L55" s="87"/>
    </row>
    <row r="56" spans="1:12">
      <c r="A56" s="12">
        <v>43952</v>
      </c>
      <c r="B56" s="296">
        <v>0.94799999999999995</v>
      </c>
      <c r="C56" s="295">
        <v>0.94699999999999995</v>
      </c>
      <c r="K56" s="87"/>
      <c r="L56" s="87"/>
    </row>
    <row r="57" spans="1:12">
      <c r="A57" s="12">
        <v>43983</v>
      </c>
      <c r="B57" s="296">
        <v>0.95</v>
      </c>
      <c r="C57" s="295">
        <v>0.94799999999999995</v>
      </c>
      <c r="K57" s="87"/>
      <c r="L57" s="87"/>
    </row>
    <row r="58" spans="1:12">
      <c r="A58" s="12">
        <v>44013</v>
      </c>
      <c r="B58" s="296">
        <v>0.95</v>
      </c>
      <c r="C58" s="295">
        <v>0.95199999999999996</v>
      </c>
      <c r="K58" s="87"/>
      <c r="L58" s="87"/>
    </row>
    <row r="59" spans="1:12">
      <c r="A59" s="12">
        <v>44044</v>
      </c>
      <c r="B59" s="296">
        <v>0.95299999999999996</v>
      </c>
      <c r="C59" s="295">
        <v>0.95499999999999996</v>
      </c>
      <c r="K59" s="87"/>
      <c r="L59" s="87"/>
    </row>
    <row r="60" spans="1:12">
      <c r="A60" s="12">
        <v>44075</v>
      </c>
      <c r="B60" s="296">
        <v>0.95599999999999996</v>
      </c>
      <c r="C60" s="295">
        <v>0.95799999999999996</v>
      </c>
      <c r="K60" s="87"/>
      <c r="L60" s="87"/>
    </row>
    <row r="61" spans="1:12">
      <c r="A61" s="12">
        <v>44105</v>
      </c>
      <c r="B61" s="296">
        <v>0.95099999999999996</v>
      </c>
      <c r="C61" s="295">
        <v>0.95699999999999996</v>
      </c>
      <c r="K61" s="87"/>
      <c r="L61" s="87"/>
    </row>
    <row r="62" spans="1:12">
      <c r="A62" s="12">
        <v>44136</v>
      </c>
      <c r="B62" s="296">
        <v>0.94899999999999995</v>
      </c>
      <c r="C62" s="295">
        <v>0.95499999999999996</v>
      </c>
      <c r="K62" s="87"/>
      <c r="L62" s="87"/>
    </row>
    <row r="63" spans="1:12">
      <c r="A63" s="12">
        <v>44166</v>
      </c>
      <c r="B63" s="296">
        <v>0.95299999999999996</v>
      </c>
      <c r="C63" s="295">
        <v>0.95599999999999996</v>
      </c>
      <c r="K63" s="87"/>
      <c r="L63" s="87"/>
    </row>
    <row r="64" spans="1:12">
      <c r="A64" s="12">
        <v>44197</v>
      </c>
      <c r="B64" s="296">
        <v>0.94899999999999995</v>
      </c>
      <c r="C64" s="295">
        <v>0.95699999999999996</v>
      </c>
    </row>
    <row r="65" spans="1:3">
      <c r="A65" s="12">
        <v>44228</v>
      </c>
      <c r="B65" s="296">
        <v>0.94799999999999995</v>
      </c>
      <c r="C65" s="295">
        <v>0.95599999999999996</v>
      </c>
    </row>
    <row r="66" spans="1:3">
      <c r="A66" s="12">
        <v>44256</v>
      </c>
      <c r="B66" s="296">
        <v>0.94899999999999995</v>
      </c>
      <c r="C66" s="295">
        <v>0.95599999999999996</v>
      </c>
    </row>
    <row r="67" spans="1:3">
      <c r="A67" s="12">
        <v>44287</v>
      </c>
      <c r="B67" s="296">
        <v>0.95</v>
      </c>
      <c r="C67" s="295">
        <v>0.95799999999999996</v>
      </c>
    </row>
    <row r="68" spans="1:3">
      <c r="A68" s="12">
        <v>44317</v>
      </c>
      <c r="B68" s="296">
        <v>0.95199999999999996</v>
      </c>
      <c r="C68" s="295">
        <v>0.96</v>
      </c>
    </row>
    <row r="69" spans="1:3">
      <c r="A69" s="12">
        <v>44348</v>
      </c>
      <c r="B69" s="296">
        <v>0.95299999999999996</v>
      </c>
      <c r="C69" s="295">
        <v>0.96099999999999997</v>
      </c>
    </row>
    <row r="70" spans="1:3">
      <c r="A70" s="12">
        <v>44378</v>
      </c>
      <c r="B70" s="296">
        <v>0.94699999999999995</v>
      </c>
      <c r="C70" s="295">
        <v>0.95899999999999996</v>
      </c>
    </row>
    <row r="71" spans="1:3">
      <c r="A71" s="12">
        <v>44409</v>
      </c>
      <c r="B71" s="296">
        <v>0.94499999999999995</v>
      </c>
      <c r="C71" s="295">
        <v>0.95799999999999996</v>
      </c>
    </row>
    <row r="72" spans="1:3">
      <c r="A72" s="12">
        <v>44440</v>
      </c>
      <c r="B72" s="296">
        <v>0.94399999999999995</v>
      </c>
      <c r="C72" s="295">
        <v>0.95599999999999996</v>
      </c>
    </row>
    <row r="73" spans="1:3">
      <c r="A73" s="12">
        <v>44470</v>
      </c>
      <c r="B73" s="296">
        <v>0.94499999999999995</v>
      </c>
      <c r="C73" s="295">
        <v>0.95699999999999996</v>
      </c>
    </row>
    <row r="74" spans="1:3">
      <c r="A74" s="12">
        <v>44501</v>
      </c>
      <c r="B74" s="296">
        <v>0.94599999999999995</v>
      </c>
      <c r="C74" s="295">
        <v>0.95799999999999996</v>
      </c>
    </row>
    <row r="75" spans="1:3">
      <c r="A75" s="12">
        <v>44531</v>
      </c>
      <c r="B75" s="296">
        <v>0.94799999999999995</v>
      </c>
      <c r="C75" s="295">
        <v>0.95699999999999996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7">
    <tabColor theme="3" tint="0.79998168889431442"/>
  </sheetPr>
  <dimension ref="A1:Q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Steel billet (current forecast)</v>
      </c>
      <c r="C1" s="122" t="str">
        <f>IF(Content!$E$1=1,C2,C3)</f>
        <v>Steel billet (previous forecast)</v>
      </c>
      <c r="D1" s="122" t="str">
        <f>IF(Content!$E$1=1,D2,D3)</f>
        <v>Iron ore  (current forecast, RHS)</v>
      </c>
      <c r="E1" s="122" t="str">
        <f>IF(Content!$E$1=1,E2,E3)</f>
        <v>Iron ore  (previous forecast, RHS)</v>
      </c>
      <c r="G1" s="122" t="str">
        <f>IF(Content!$E$1=1,G2,G3)</f>
        <v>World Price of Ferrous Metals and Iron Ore*, USD/MT, quarterly average</v>
      </c>
    </row>
    <row r="2" spans="1:7" hidden="1">
      <c r="A2" s="19"/>
      <c r="B2" s="1" t="s">
        <v>1152</v>
      </c>
      <c r="C2" s="1" t="s">
        <v>1153</v>
      </c>
      <c r="D2" t="s">
        <v>414</v>
      </c>
      <c r="E2" t="s">
        <v>415</v>
      </c>
      <c r="G2" s="1" t="s">
        <v>416</v>
      </c>
    </row>
    <row r="3" spans="1:7" hidden="1">
      <c r="B3" s="1" t="s">
        <v>1154</v>
      </c>
      <c r="C3" s="1" t="s">
        <v>1155</v>
      </c>
      <c r="D3" t="s">
        <v>417</v>
      </c>
      <c r="E3" t="s">
        <v>418</v>
      </c>
      <c r="G3" s="1" t="s">
        <v>419</v>
      </c>
    </row>
    <row r="4" spans="1:7">
      <c r="A4" s="88" t="s">
        <v>47</v>
      </c>
      <c r="B4" s="89"/>
      <c r="C4" s="89"/>
      <c r="D4" s="13"/>
      <c r="E4" s="13"/>
    </row>
    <row r="5" spans="1:7">
      <c r="A5" s="88" t="s">
        <v>48</v>
      </c>
      <c r="B5" s="89"/>
      <c r="C5" s="89"/>
      <c r="D5" s="13"/>
      <c r="E5" s="13"/>
    </row>
    <row r="6" spans="1:7">
      <c r="A6" s="88" t="s">
        <v>49</v>
      </c>
      <c r="B6" s="89"/>
      <c r="C6" s="89"/>
      <c r="D6" s="13"/>
      <c r="E6" s="13"/>
    </row>
    <row r="7" spans="1:7">
      <c r="A7" s="88" t="s">
        <v>50</v>
      </c>
      <c r="B7" s="89"/>
      <c r="C7" s="89"/>
      <c r="D7" s="13"/>
      <c r="E7" s="13"/>
    </row>
    <row r="8" spans="1:7">
      <c r="A8" s="88" t="s">
        <v>51</v>
      </c>
      <c r="B8" s="89"/>
      <c r="C8" s="89"/>
      <c r="D8" s="13"/>
      <c r="E8" s="13"/>
    </row>
    <row r="9" spans="1:7">
      <c r="A9" s="88" t="s">
        <v>52</v>
      </c>
      <c r="B9" s="89"/>
      <c r="C9" s="89"/>
      <c r="D9" s="13"/>
      <c r="E9" s="13"/>
    </row>
    <row r="10" spans="1:7">
      <c r="A10" s="88" t="s">
        <v>53</v>
      </c>
      <c r="B10" s="89"/>
      <c r="C10" s="89"/>
      <c r="D10" s="13"/>
      <c r="E10" s="13"/>
    </row>
    <row r="11" spans="1:7">
      <c r="A11" s="88" t="s">
        <v>336</v>
      </c>
      <c r="B11" s="89"/>
      <c r="C11" s="89"/>
      <c r="D11" s="13"/>
      <c r="E11" s="13"/>
    </row>
    <row r="12" spans="1:7">
      <c r="A12" s="88" t="s">
        <v>420</v>
      </c>
      <c r="B12" s="89"/>
      <c r="C12" s="89"/>
      <c r="D12" s="297"/>
      <c r="E12" s="297"/>
    </row>
    <row r="13" spans="1:7">
      <c r="A13" s="90" t="s">
        <v>421</v>
      </c>
      <c r="B13" s="91">
        <v>445</v>
      </c>
      <c r="C13" s="91">
        <v>440</v>
      </c>
      <c r="D13" s="92">
        <v>80</v>
      </c>
      <c r="E13" s="92">
        <v>60</v>
      </c>
    </row>
    <row r="14" spans="1:7">
      <c r="A14" s="90" t="s">
        <v>422</v>
      </c>
      <c r="B14" s="91">
        <v>438</v>
      </c>
      <c r="C14" s="91">
        <v>435</v>
      </c>
      <c r="D14" s="92">
        <v>75</v>
      </c>
      <c r="E14" s="92">
        <v>59</v>
      </c>
    </row>
    <row r="15" spans="1:7">
      <c r="A15" s="90" t="s">
        <v>340</v>
      </c>
      <c r="B15" s="91">
        <v>441</v>
      </c>
      <c r="C15" s="91">
        <v>430</v>
      </c>
      <c r="D15" s="92">
        <v>65</v>
      </c>
      <c r="E15" s="92">
        <v>58</v>
      </c>
    </row>
    <row r="16" spans="1:7">
      <c r="A16" s="90" t="s">
        <v>424</v>
      </c>
      <c r="B16" s="91">
        <v>440</v>
      </c>
      <c r="C16" s="91">
        <v>436</v>
      </c>
      <c r="D16" s="92">
        <v>64.7</v>
      </c>
      <c r="E16" s="92">
        <v>58</v>
      </c>
    </row>
    <row r="17" spans="1:17">
      <c r="A17" s="90" t="s">
        <v>426</v>
      </c>
      <c r="B17" s="91">
        <v>436</v>
      </c>
      <c r="C17" s="91">
        <v>432</v>
      </c>
      <c r="D17" s="92">
        <v>63.5</v>
      </c>
      <c r="E17" s="92">
        <v>57</v>
      </c>
    </row>
    <row r="18" spans="1:17">
      <c r="A18" s="90" t="s">
        <v>427</v>
      </c>
      <c r="B18" s="91">
        <v>442</v>
      </c>
      <c r="C18" s="91">
        <v>442</v>
      </c>
      <c r="D18" s="92">
        <v>62</v>
      </c>
      <c r="E18" s="92">
        <v>57</v>
      </c>
      <c r="G18" s="122" t="str">
        <f>IF(Content!$E$1=1,G20,G22)</f>
        <v>*Steel Billet Exp FOB Ukraine and China import Iron Ore Fines 62% FE spot (CFR Tianjin port).</v>
      </c>
    </row>
    <row r="19" spans="1:17">
      <c r="A19" s="90" t="s">
        <v>344</v>
      </c>
      <c r="B19" s="91">
        <v>444</v>
      </c>
      <c r="C19" s="91">
        <v>442</v>
      </c>
      <c r="D19" s="92">
        <v>60</v>
      </c>
      <c r="E19" s="92">
        <v>57</v>
      </c>
      <c r="G19" s="122" t="str">
        <f>IF(Content!$E$1=1,G21,G23)</f>
        <v>Source: NBU staff estimates.</v>
      </c>
      <c r="Q19" s="65"/>
    </row>
    <row r="20" spans="1:17">
      <c r="A20" s="298" t="s">
        <v>712</v>
      </c>
      <c r="B20" s="91">
        <v>445</v>
      </c>
      <c r="C20" s="91">
        <v>442</v>
      </c>
      <c r="D20" s="92">
        <v>58</v>
      </c>
      <c r="E20" s="92">
        <v>57</v>
      </c>
      <c r="G20" s="2" t="s">
        <v>423</v>
      </c>
      <c r="Q20" s="66"/>
    </row>
    <row r="21" spans="1:17">
      <c r="A21" s="298" t="s">
        <v>713</v>
      </c>
      <c r="B21" s="91">
        <v>445</v>
      </c>
      <c r="C21" s="91">
        <v>442</v>
      </c>
      <c r="D21" s="92">
        <v>58</v>
      </c>
      <c r="E21" s="92">
        <v>57</v>
      </c>
      <c r="G21" s="2" t="s">
        <v>408</v>
      </c>
    </row>
    <row r="22" spans="1:17">
      <c r="A22" s="298" t="s">
        <v>714</v>
      </c>
      <c r="B22" s="91">
        <v>442</v>
      </c>
      <c r="C22" s="91">
        <v>442</v>
      </c>
      <c r="D22" s="92">
        <v>57</v>
      </c>
      <c r="E22" s="92">
        <v>57</v>
      </c>
      <c r="G22" s="2" t="s">
        <v>425</v>
      </c>
    </row>
    <row r="23" spans="1:17">
      <c r="A23" s="298" t="s">
        <v>715</v>
      </c>
      <c r="B23" s="91">
        <v>442</v>
      </c>
      <c r="C23" s="91">
        <v>442</v>
      </c>
      <c r="D23" s="92">
        <v>57</v>
      </c>
      <c r="E23" s="92">
        <v>57</v>
      </c>
      <c r="G23" s="2" t="s">
        <v>75</v>
      </c>
    </row>
    <row r="24" spans="1:17">
      <c r="A24" s="12"/>
      <c r="B24" s="13"/>
      <c r="C24" s="13"/>
      <c r="D24" s="13"/>
      <c r="E24" s="13"/>
    </row>
    <row r="25" spans="1:17">
      <c r="A25" s="12"/>
      <c r="B25" s="13"/>
      <c r="C25" s="13"/>
      <c r="D25" s="13"/>
      <c r="E25" s="13"/>
      <c r="G25" s="86"/>
    </row>
    <row r="26" spans="1:17">
      <c r="A26" s="12"/>
      <c r="B26" s="13"/>
      <c r="C26" s="13"/>
      <c r="D26" s="13"/>
      <c r="E26" s="13"/>
      <c r="G26" s="86"/>
    </row>
    <row r="27" spans="1:17">
      <c r="A27" s="12"/>
      <c r="B27" s="13"/>
      <c r="C27" s="13"/>
      <c r="D27" s="13"/>
      <c r="E27" s="13"/>
    </row>
    <row r="28" spans="1:17">
      <c r="A28" s="12"/>
      <c r="B28" s="13"/>
      <c r="C28" s="13"/>
      <c r="D28" s="13"/>
      <c r="E28" s="13"/>
    </row>
    <row r="29" spans="1:17">
      <c r="A29" s="12"/>
      <c r="B29" s="13"/>
      <c r="C29" s="13"/>
      <c r="D29" s="13"/>
      <c r="E29" s="13"/>
    </row>
    <row r="30" spans="1:17">
      <c r="A30" s="12"/>
      <c r="B30" s="13"/>
      <c r="C30" s="13"/>
      <c r="D30" s="13"/>
      <c r="E30" s="13"/>
    </row>
    <row r="31" spans="1:17">
      <c r="A31" s="12"/>
      <c r="B31" s="13"/>
      <c r="C31" s="13"/>
      <c r="D31" s="13"/>
      <c r="E31" s="13"/>
    </row>
    <row r="32" spans="1:17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8">
    <tabColor theme="3" tint="0.79998168889431442"/>
  </sheetPr>
  <dimension ref="A1:Q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Maize (current forecast)</v>
      </c>
      <c r="C1" s="122" t="str">
        <f>IF(Content!$E$1=1,C2,C3)</f>
        <v>Maize (previous forecast)</v>
      </c>
      <c r="D1" s="122" t="str">
        <f>IF(Content!$E$1=1,D2,D3)</f>
        <v>Wheat (current forecast)</v>
      </c>
      <c r="E1" s="122" t="str">
        <f>IF(Content!$E$1=1,E2,E3)</f>
        <v>Wheat (previous forecast)</v>
      </c>
      <c r="G1" s="122" t="str">
        <f>IF(Content!$E$1=1,G2,G3)</f>
        <v>World Cereal Prices, USD/MT, quarterly average</v>
      </c>
    </row>
    <row r="2" spans="1:7" hidden="1">
      <c r="A2" s="19"/>
      <c r="B2" t="s">
        <v>428</v>
      </c>
      <c r="C2" t="s">
        <v>429</v>
      </c>
      <c r="D2" t="s">
        <v>430</v>
      </c>
      <c r="E2" t="s">
        <v>431</v>
      </c>
      <c r="G2" s="1" t="s">
        <v>432</v>
      </c>
    </row>
    <row r="3" spans="1:7" hidden="1">
      <c r="B3" t="s">
        <v>433</v>
      </c>
      <c r="C3" t="s">
        <v>434</v>
      </c>
      <c r="D3" t="s">
        <v>435</v>
      </c>
      <c r="E3" t="s">
        <v>436</v>
      </c>
      <c r="G3" s="1" t="s">
        <v>437</v>
      </c>
    </row>
    <row r="4" spans="1:7">
      <c r="A4" s="88" t="s">
        <v>47</v>
      </c>
      <c r="B4" s="13"/>
      <c r="C4" s="13"/>
      <c r="D4" s="13"/>
      <c r="E4" s="13"/>
    </row>
    <row r="5" spans="1:7">
      <c r="A5" s="88" t="s">
        <v>48</v>
      </c>
      <c r="B5" s="13"/>
      <c r="C5" s="13"/>
      <c r="D5" s="13"/>
      <c r="E5" s="13"/>
    </row>
    <row r="6" spans="1:7">
      <c r="A6" s="88" t="s">
        <v>49</v>
      </c>
      <c r="B6" s="13"/>
      <c r="C6" s="13"/>
      <c r="D6" s="13"/>
      <c r="E6" s="13"/>
    </row>
    <row r="7" spans="1:7">
      <c r="A7" s="88" t="s">
        <v>50</v>
      </c>
      <c r="B7" s="13"/>
      <c r="C7" s="13"/>
      <c r="D7" s="13"/>
      <c r="E7" s="13"/>
    </row>
    <row r="8" spans="1:7">
      <c r="A8" s="88" t="s">
        <v>51</v>
      </c>
      <c r="B8" s="13"/>
      <c r="C8" s="13"/>
      <c r="D8" s="13"/>
      <c r="E8" s="13"/>
    </row>
    <row r="9" spans="1:7">
      <c r="A9" s="88" t="s">
        <v>52</v>
      </c>
      <c r="B9" s="13"/>
      <c r="C9" s="13"/>
      <c r="D9" s="13"/>
      <c r="E9" s="13"/>
    </row>
    <row r="10" spans="1:7">
      <c r="A10" s="88" t="s">
        <v>53</v>
      </c>
      <c r="B10" s="13"/>
      <c r="C10" s="13"/>
      <c r="D10" s="13"/>
      <c r="E10" s="13"/>
    </row>
    <row r="11" spans="1:7">
      <c r="A11" s="88" t="s">
        <v>336</v>
      </c>
      <c r="B11" s="13"/>
      <c r="C11" s="13"/>
      <c r="D11" s="13"/>
      <c r="E11" s="13"/>
    </row>
    <row r="12" spans="1:7">
      <c r="A12" s="88" t="s">
        <v>420</v>
      </c>
      <c r="B12" s="297"/>
      <c r="C12" s="297"/>
      <c r="D12" s="297"/>
      <c r="E12" s="297"/>
    </row>
    <row r="13" spans="1:7">
      <c r="A13" s="90" t="s">
        <v>421</v>
      </c>
      <c r="B13" s="92">
        <v>163.6</v>
      </c>
      <c r="C13" s="92">
        <v>163.6</v>
      </c>
      <c r="D13" s="92">
        <v>181.5</v>
      </c>
      <c r="E13" s="92">
        <v>183.3</v>
      </c>
    </row>
    <row r="14" spans="1:7">
      <c r="A14" s="90" t="s">
        <v>422</v>
      </c>
      <c r="B14" s="92">
        <v>161.5</v>
      </c>
      <c r="C14" s="92">
        <v>161.5</v>
      </c>
      <c r="D14" s="92">
        <v>181.8</v>
      </c>
      <c r="E14" s="92">
        <v>181.8</v>
      </c>
    </row>
    <row r="15" spans="1:7">
      <c r="A15" s="90" t="s">
        <v>340</v>
      </c>
      <c r="B15" s="92">
        <v>161.80000000000001</v>
      </c>
      <c r="C15" s="92">
        <v>161.80000000000001</v>
      </c>
      <c r="D15" s="92">
        <v>181.3</v>
      </c>
      <c r="E15" s="92">
        <v>181.3</v>
      </c>
    </row>
    <row r="16" spans="1:7">
      <c r="A16" s="90" t="s">
        <v>424</v>
      </c>
      <c r="B16" s="92">
        <v>161.30000000000001</v>
      </c>
      <c r="C16" s="92">
        <v>161.30000000000001</v>
      </c>
      <c r="D16" s="92">
        <v>184.8</v>
      </c>
      <c r="E16" s="92">
        <v>184.8</v>
      </c>
    </row>
    <row r="17" spans="1:17">
      <c r="A17" s="90" t="s">
        <v>426</v>
      </c>
      <c r="B17" s="92">
        <v>166</v>
      </c>
      <c r="C17" s="92">
        <v>166</v>
      </c>
      <c r="D17" s="92">
        <v>189</v>
      </c>
      <c r="E17" s="92">
        <v>189</v>
      </c>
    </row>
    <row r="18" spans="1:17">
      <c r="A18" s="90" t="s">
        <v>427</v>
      </c>
      <c r="B18" s="92">
        <v>163.80000000000001</v>
      </c>
      <c r="C18" s="92">
        <v>163.80000000000001</v>
      </c>
      <c r="D18" s="92">
        <v>186.1</v>
      </c>
      <c r="E18" s="92">
        <v>186.1</v>
      </c>
      <c r="G18" s="122" t="str">
        <f>IF(Content!$E$1=1,G19,G20)</f>
        <v>Source: NBU staff estimates.</v>
      </c>
    </row>
    <row r="19" spans="1:17">
      <c r="A19" s="90" t="s">
        <v>344</v>
      </c>
      <c r="B19" s="92">
        <v>164</v>
      </c>
      <c r="C19" s="92">
        <v>164</v>
      </c>
      <c r="D19" s="92">
        <v>187</v>
      </c>
      <c r="E19" s="92">
        <v>187</v>
      </c>
      <c r="G19" s="2" t="s">
        <v>408</v>
      </c>
      <c r="Q19" s="66"/>
    </row>
    <row r="20" spans="1:17">
      <c r="A20" s="298" t="s">
        <v>712</v>
      </c>
      <c r="B20" s="92">
        <v>163.5</v>
      </c>
      <c r="C20" s="92">
        <v>163.5</v>
      </c>
      <c r="D20" s="92">
        <v>187.2</v>
      </c>
      <c r="E20" s="92">
        <v>187.2</v>
      </c>
      <c r="G20" s="2" t="s">
        <v>75</v>
      </c>
    </row>
    <row r="21" spans="1:17">
      <c r="A21" s="298" t="s">
        <v>713</v>
      </c>
      <c r="B21" s="92">
        <v>167</v>
      </c>
      <c r="C21" s="92">
        <v>167</v>
      </c>
      <c r="D21" s="92">
        <v>189</v>
      </c>
      <c r="E21" s="92">
        <v>189</v>
      </c>
    </row>
    <row r="22" spans="1:17">
      <c r="A22" s="298" t="s">
        <v>714</v>
      </c>
      <c r="B22" s="92">
        <v>164.8</v>
      </c>
      <c r="C22" s="92">
        <v>164.8</v>
      </c>
      <c r="D22" s="92">
        <v>186.1</v>
      </c>
      <c r="E22" s="92">
        <v>186.1</v>
      </c>
      <c r="G22" s="78"/>
    </row>
    <row r="23" spans="1:17">
      <c r="A23" s="298" t="s">
        <v>715</v>
      </c>
      <c r="B23" s="92">
        <v>165</v>
      </c>
      <c r="C23" s="92">
        <v>165</v>
      </c>
      <c r="D23" s="92">
        <v>187</v>
      </c>
      <c r="E23" s="92">
        <v>187</v>
      </c>
    </row>
    <row r="24" spans="1:17">
      <c r="A24" s="12"/>
      <c r="B24" s="13"/>
      <c r="C24" s="13"/>
      <c r="D24" s="13"/>
      <c r="E24" s="13"/>
    </row>
    <row r="25" spans="1:17">
      <c r="A25" s="12"/>
      <c r="B25" s="13"/>
      <c r="C25" s="13"/>
      <c r="D25" s="13"/>
      <c r="E25" s="13"/>
    </row>
    <row r="26" spans="1:17">
      <c r="A26" s="12"/>
      <c r="B26" s="13"/>
      <c r="C26" s="13"/>
      <c r="D26" s="13"/>
      <c r="E26" s="13"/>
    </row>
    <row r="27" spans="1:17">
      <c r="A27" s="12"/>
      <c r="B27" s="13"/>
      <c r="C27" s="13"/>
      <c r="D27" s="13"/>
      <c r="E27" s="13"/>
    </row>
    <row r="28" spans="1:17">
      <c r="A28" s="12"/>
      <c r="B28" s="13"/>
      <c r="C28" s="13"/>
      <c r="D28" s="13"/>
      <c r="E28" s="13"/>
    </row>
    <row r="29" spans="1:17">
      <c r="A29" s="12"/>
      <c r="B29" s="13"/>
      <c r="C29" s="13"/>
      <c r="D29" s="13"/>
      <c r="E29" s="13"/>
    </row>
    <row r="30" spans="1:17">
      <c r="A30" s="12"/>
      <c r="B30" s="13"/>
      <c r="C30" s="13"/>
      <c r="D30" s="13"/>
      <c r="E30" s="13"/>
    </row>
    <row r="31" spans="1:17">
      <c r="A31" s="12"/>
      <c r="B31" s="13"/>
      <c r="C31" s="13"/>
      <c r="D31" s="13"/>
      <c r="E31" s="13"/>
    </row>
    <row r="32" spans="1:17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9">
    <tabColor theme="3" tint="0.79998168889431442"/>
  </sheetPr>
  <dimension ref="A1:P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Brent (current forecast)</v>
      </c>
      <c r="C1" s="122" t="str">
        <f>IF(Content!$E$1=1,C2,C3)</f>
        <v>Brent (previous forecast)</v>
      </c>
      <c r="D1" s="122" t="str">
        <f>IF(Content!$E$1=1,D2,D3)</f>
        <v>WTI (current forecast)</v>
      </c>
      <c r="E1" s="122" t="str">
        <f>IF(Content!$E$1=1,E2,E3)</f>
        <v>WTI (previous forecast)</v>
      </c>
      <c r="G1" s="122" t="str">
        <f>IF(Content!$E$1=1,G2,G3)</f>
        <v>Brent and WTI Crude Oil Prices, USD/bbl, quarterly average</v>
      </c>
    </row>
    <row r="2" spans="1:7" hidden="1">
      <c r="A2" s="19"/>
      <c r="B2" t="s">
        <v>438</v>
      </c>
      <c r="C2" t="s">
        <v>439</v>
      </c>
      <c r="D2" t="s">
        <v>440</v>
      </c>
      <c r="E2" t="s">
        <v>441</v>
      </c>
      <c r="G2" s="1" t="s">
        <v>442</v>
      </c>
    </row>
    <row r="3" spans="1:7" hidden="1">
      <c r="B3" t="s">
        <v>443</v>
      </c>
      <c r="C3" t="s">
        <v>444</v>
      </c>
      <c r="D3" t="s">
        <v>445</v>
      </c>
      <c r="E3" t="s">
        <v>446</v>
      </c>
      <c r="G3" s="1" t="s">
        <v>447</v>
      </c>
    </row>
    <row r="4" spans="1:7">
      <c r="A4" s="88" t="s">
        <v>47</v>
      </c>
      <c r="B4" s="13"/>
      <c r="C4" s="13"/>
      <c r="D4" s="13"/>
      <c r="E4" s="13"/>
    </row>
    <row r="5" spans="1:7">
      <c r="A5" s="88" t="s">
        <v>48</v>
      </c>
      <c r="B5" s="13"/>
      <c r="C5" s="13"/>
      <c r="D5" s="13"/>
      <c r="E5" s="13"/>
    </row>
    <row r="6" spans="1:7">
      <c r="A6" s="88" t="s">
        <v>49</v>
      </c>
      <c r="B6" s="13"/>
      <c r="C6" s="13"/>
      <c r="D6" s="13"/>
      <c r="E6" s="13"/>
    </row>
    <row r="7" spans="1:7">
      <c r="A7" s="88" t="s">
        <v>50</v>
      </c>
      <c r="B7" s="13"/>
      <c r="C7" s="13"/>
      <c r="D7" s="13"/>
      <c r="E7" s="13"/>
    </row>
    <row r="8" spans="1:7">
      <c r="A8" s="88" t="s">
        <v>51</v>
      </c>
      <c r="B8" s="13"/>
      <c r="C8" s="13"/>
      <c r="D8" s="13"/>
      <c r="E8" s="13"/>
    </row>
    <row r="9" spans="1:7">
      <c r="A9" s="88" t="s">
        <v>52</v>
      </c>
      <c r="B9" s="13"/>
      <c r="C9" s="13"/>
      <c r="D9" s="13"/>
      <c r="E9" s="13"/>
    </row>
    <row r="10" spans="1:7">
      <c r="A10" s="88" t="s">
        <v>53</v>
      </c>
      <c r="B10" s="13"/>
      <c r="C10" s="13"/>
      <c r="D10" s="13"/>
      <c r="E10" s="13"/>
    </row>
    <row r="11" spans="1:7">
      <c r="A11" s="88" t="s">
        <v>336</v>
      </c>
      <c r="B11" s="13"/>
      <c r="C11" s="13"/>
      <c r="D11" s="13"/>
      <c r="E11" s="13"/>
    </row>
    <row r="12" spans="1:7">
      <c r="A12" s="88" t="s">
        <v>420</v>
      </c>
      <c r="B12" s="297"/>
      <c r="C12" s="297"/>
      <c r="D12" s="297"/>
      <c r="E12" s="297"/>
    </row>
    <row r="13" spans="1:7">
      <c r="A13" s="90" t="s">
        <v>421</v>
      </c>
      <c r="B13" s="92">
        <v>66</v>
      </c>
      <c r="C13" s="92">
        <v>67.3</v>
      </c>
      <c r="D13" s="92">
        <v>60</v>
      </c>
      <c r="E13" s="92">
        <v>62.5</v>
      </c>
    </row>
    <row r="14" spans="1:7">
      <c r="A14" s="90" t="s">
        <v>422</v>
      </c>
      <c r="B14" s="92">
        <v>67.2</v>
      </c>
      <c r="C14" s="92">
        <v>67.2</v>
      </c>
      <c r="D14" s="92">
        <v>63.4</v>
      </c>
      <c r="E14" s="92">
        <v>63.4</v>
      </c>
    </row>
    <row r="15" spans="1:7">
      <c r="A15" s="90" t="s">
        <v>340</v>
      </c>
      <c r="B15" s="92">
        <v>66.900000000000006</v>
      </c>
      <c r="C15" s="92">
        <v>66.900000000000006</v>
      </c>
      <c r="D15" s="92">
        <v>64.099999999999994</v>
      </c>
      <c r="E15" s="92">
        <v>64.099999999999994</v>
      </c>
    </row>
    <row r="16" spans="1:7">
      <c r="A16" s="90" t="s">
        <v>424</v>
      </c>
      <c r="B16" s="92">
        <v>66.2</v>
      </c>
      <c r="C16" s="92">
        <v>66.2</v>
      </c>
      <c r="D16" s="92">
        <v>64.400000000000006</v>
      </c>
      <c r="E16" s="92">
        <v>64.400000000000006</v>
      </c>
    </row>
    <row r="17" spans="1:16">
      <c r="A17" s="90" t="s">
        <v>426</v>
      </c>
      <c r="B17" s="92">
        <v>66.5</v>
      </c>
      <c r="C17" s="92">
        <v>66.5</v>
      </c>
      <c r="D17" s="92">
        <v>64.680000000000007</v>
      </c>
      <c r="E17" s="92">
        <v>64.680000000000007</v>
      </c>
    </row>
    <row r="18" spans="1:16">
      <c r="A18" s="90" t="s">
        <v>427</v>
      </c>
      <c r="B18" s="92">
        <v>67.5</v>
      </c>
      <c r="C18" s="92">
        <v>67.5</v>
      </c>
      <c r="D18" s="92">
        <v>65.680000000000007</v>
      </c>
      <c r="E18" s="92">
        <v>65.680000000000007</v>
      </c>
      <c r="G18" s="122" t="str">
        <f>IF(Content!$E$1=1,G19,G20)</f>
        <v>Source:  NBU staff estimates.</v>
      </c>
    </row>
    <row r="19" spans="1:16">
      <c r="A19" s="90" t="s">
        <v>344</v>
      </c>
      <c r="B19" s="92">
        <v>68.2</v>
      </c>
      <c r="C19" s="92">
        <v>68.2</v>
      </c>
      <c r="D19" s="92">
        <v>66.41</v>
      </c>
      <c r="E19" s="92">
        <v>66.41</v>
      </c>
      <c r="G19" s="2" t="s">
        <v>408</v>
      </c>
      <c r="P19" s="66"/>
    </row>
    <row r="20" spans="1:16">
      <c r="A20" s="298" t="s">
        <v>712</v>
      </c>
      <c r="B20" s="92">
        <v>67.8</v>
      </c>
      <c r="C20" s="92">
        <v>67.8</v>
      </c>
      <c r="D20" s="92">
        <v>65.8</v>
      </c>
      <c r="E20" s="92">
        <v>65.8</v>
      </c>
      <c r="G20" s="2" t="s">
        <v>448</v>
      </c>
    </row>
    <row r="21" spans="1:16">
      <c r="A21" s="298" t="s">
        <v>713</v>
      </c>
      <c r="B21" s="92">
        <v>68.3</v>
      </c>
      <c r="C21" s="92">
        <v>68.3</v>
      </c>
      <c r="D21" s="92">
        <v>66.53</v>
      </c>
      <c r="E21" s="92">
        <v>66.53</v>
      </c>
      <c r="G21" s="86"/>
    </row>
    <row r="22" spans="1:16">
      <c r="A22" s="298" t="s">
        <v>714</v>
      </c>
      <c r="B22" s="92">
        <v>69.3</v>
      </c>
      <c r="C22" s="92">
        <v>69.3</v>
      </c>
      <c r="D22" s="92">
        <v>67.53</v>
      </c>
      <c r="E22" s="92">
        <v>67.53</v>
      </c>
    </row>
    <row r="23" spans="1:16">
      <c r="A23" s="298" t="s">
        <v>715</v>
      </c>
      <c r="B23" s="92">
        <v>70</v>
      </c>
      <c r="C23" s="92">
        <v>70</v>
      </c>
      <c r="D23" s="92">
        <v>68.23</v>
      </c>
      <c r="E23" s="92">
        <v>68.23</v>
      </c>
    </row>
    <row r="24" spans="1:16">
      <c r="A24" s="12"/>
      <c r="B24" s="13"/>
      <c r="C24" s="13"/>
      <c r="D24" s="13"/>
      <c r="E24" s="13"/>
    </row>
    <row r="25" spans="1:16">
      <c r="A25" s="12"/>
      <c r="B25" s="13"/>
      <c r="C25" s="13"/>
      <c r="D25" s="13"/>
      <c r="E25" s="13"/>
    </row>
    <row r="26" spans="1:16">
      <c r="A26" s="12"/>
      <c r="B26" s="13"/>
      <c r="C26" s="13"/>
      <c r="D26" s="13"/>
      <c r="E26" s="13"/>
    </row>
    <row r="27" spans="1:16">
      <c r="A27" s="12"/>
      <c r="B27" s="13"/>
      <c r="C27" s="13"/>
      <c r="D27" s="13"/>
      <c r="E27" s="13"/>
    </row>
    <row r="28" spans="1:16">
      <c r="A28" s="12"/>
      <c r="B28" s="13"/>
      <c r="C28" s="13"/>
      <c r="D28" s="13"/>
      <c r="E28" s="13"/>
    </row>
    <row r="29" spans="1:16">
      <c r="A29" s="12"/>
      <c r="B29" s="13"/>
      <c r="C29" s="13"/>
      <c r="D29" s="13"/>
      <c r="E29" s="13"/>
    </row>
    <row r="30" spans="1:16">
      <c r="A30" s="12"/>
      <c r="B30" s="13"/>
      <c r="C30" s="13"/>
      <c r="D30" s="13"/>
      <c r="E30" s="13"/>
    </row>
    <row r="31" spans="1:16">
      <c r="A31" s="12"/>
      <c r="B31" s="13"/>
      <c r="C31" s="13"/>
      <c r="D31" s="13"/>
      <c r="E31" s="13"/>
    </row>
    <row r="32" spans="1:16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0">
    <tabColor theme="3" tint="0.79998168889431442"/>
  </sheetPr>
  <dimension ref="A1:N36"/>
  <sheetViews>
    <sheetView showGridLines="0" zoomScaleNormal="100" workbookViewId="0">
      <selection activeCell="S32" sqref="S32"/>
    </sheetView>
  </sheetViews>
  <sheetFormatPr defaultRowHeight="12.75"/>
  <sheetData>
    <row r="1" spans="1:5">
      <c r="A1" s="19" t="s">
        <v>140</v>
      </c>
      <c r="B1" s="122" t="str">
        <f>IF(Content!$E$1=1,B2,B3)</f>
        <v>World Production</v>
      </c>
      <c r="C1" s="122" t="str">
        <f>IF(Content!$E$1=1,C2,C3)</f>
        <v>World Consumption</v>
      </c>
      <c r="E1" s="122" t="str">
        <f>IF(Content!$E$1=1,E2,E3)</f>
        <v>Consumption and Production of World Crude Oil and Other Liquids , Mbbl/d</v>
      </c>
    </row>
    <row r="2" spans="1:5" hidden="1">
      <c r="A2" s="19"/>
      <c r="B2" t="s">
        <v>449</v>
      </c>
      <c r="C2" t="s">
        <v>450</v>
      </c>
      <c r="E2" s="1" t="s">
        <v>1158</v>
      </c>
    </row>
    <row r="3" spans="1:5" hidden="1">
      <c r="B3" t="s">
        <v>451</v>
      </c>
      <c r="C3" t="s">
        <v>452</v>
      </c>
      <c r="E3" s="1" t="s">
        <v>1055</v>
      </c>
    </row>
    <row r="4" spans="1:5">
      <c r="A4" s="88" t="s">
        <v>47</v>
      </c>
      <c r="B4" s="402">
        <v>97.217033220000005</v>
      </c>
      <c r="C4" s="402">
        <v>96.785124745000005</v>
      </c>
    </row>
    <row r="5" spans="1:5">
      <c r="A5" s="88" t="s">
        <v>48</v>
      </c>
      <c r="B5" s="402">
        <v>97.534726695000003</v>
      </c>
      <c r="C5" s="402">
        <v>98.575791452000004</v>
      </c>
    </row>
    <row r="6" spans="1:5">
      <c r="A6" s="88" t="s">
        <v>49</v>
      </c>
      <c r="B6" s="402">
        <v>98.592281616999998</v>
      </c>
      <c r="C6" s="402">
        <v>99.053650348000005</v>
      </c>
    </row>
    <row r="7" spans="1:5">
      <c r="A7" s="88" t="s">
        <v>50</v>
      </c>
      <c r="B7" s="402">
        <v>99.135507759000006</v>
      </c>
      <c r="C7" s="402">
        <v>99.383014716999995</v>
      </c>
    </row>
    <row r="8" spans="1:5">
      <c r="A8" s="88" t="s">
        <v>51</v>
      </c>
      <c r="B8" s="402">
        <v>99.251014182999995</v>
      </c>
      <c r="C8" s="402">
        <v>99.221111633999996</v>
      </c>
    </row>
    <row r="9" spans="1:5">
      <c r="A9" s="88" t="s">
        <v>52</v>
      </c>
      <c r="B9" s="402">
        <v>99.788380291999999</v>
      </c>
      <c r="C9" s="402">
        <v>99.647826538999993</v>
      </c>
    </row>
    <row r="10" spans="1:5">
      <c r="A10" s="88" t="s">
        <v>53</v>
      </c>
      <c r="B10" s="402">
        <v>101.41419909</v>
      </c>
      <c r="C10" s="402">
        <v>100.58250499</v>
      </c>
    </row>
    <row r="11" spans="1:5">
      <c r="A11" s="88" t="s">
        <v>336</v>
      </c>
      <c r="B11" s="402">
        <v>102.16048223</v>
      </c>
      <c r="C11" s="402">
        <v>100.45865817000001</v>
      </c>
    </row>
    <row r="12" spans="1:5">
      <c r="A12" s="88" t="s">
        <v>420</v>
      </c>
      <c r="B12" s="402">
        <v>100.13010075</v>
      </c>
      <c r="C12" s="402">
        <v>100.5870015</v>
      </c>
    </row>
    <row r="13" spans="1:5">
      <c r="A13" s="90" t="s">
        <v>421</v>
      </c>
      <c r="B13" s="403">
        <v>101.39990093999999</v>
      </c>
      <c r="C13" s="403">
        <v>100.83752093</v>
      </c>
    </row>
    <row r="14" spans="1:5">
      <c r="A14" s="90" t="s">
        <v>422</v>
      </c>
      <c r="B14" s="403">
        <v>102.16621388</v>
      </c>
      <c r="C14" s="403">
        <v>101.98565429999999</v>
      </c>
    </row>
    <row r="15" spans="1:5">
      <c r="A15" s="90" t="s">
        <v>340</v>
      </c>
      <c r="B15" s="403">
        <v>102.35819173</v>
      </c>
      <c r="C15" s="403">
        <v>102.09725306</v>
      </c>
    </row>
    <row r="16" spans="1:5">
      <c r="A16" s="90" t="s">
        <v>424</v>
      </c>
      <c r="B16" s="403">
        <v>102.06352892</v>
      </c>
      <c r="C16" s="403">
        <v>101.83590931000001</v>
      </c>
    </row>
    <row r="17" spans="1:14">
      <c r="A17" s="90" t="s">
        <v>426</v>
      </c>
      <c r="B17" s="403">
        <v>103.31583439000001</v>
      </c>
      <c r="C17" s="403">
        <v>102.38555802</v>
      </c>
    </row>
    <row r="18" spans="1:14">
      <c r="A18" s="90" t="s">
        <v>427</v>
      </c>
      <c r="B18" s="403">
        <v>103.66967792</v>
      </c>
      <c r="C18" s="403">
        <v>103.54958693</v>
      </c>
      <c r="E18" s="122" t="str">
        <f>IF(Content!$E$1=1,E19,E20)</f>
        <v>Source: U.S. Energy Information Administration, April 2019.</v>
      </c>
    </row>
    <row r="19" spans="1:14">
      <c r="A19" s="90" t="s">
        <v>344</v>
      </c>
      <c r="B19" s="404">
        <v>103.78078606</v>
      </c>
      <c r="C19" s="404">
        <v>103.51425421</v>
      </c>
      <c r="E19" s="2" t="s">
        <v>1156</v>
      </c>
      <c r="N19" s="94"/>
    </row>
    <row r="20" spans="1:14">
      <c r="A20" s="299"/>
      <c r="B20" s="13"/>
      <c r="C20" s="13"/>
      <c r="E20" s="2" t="s">
        <v>1157</v>
      </c>
    </row>
    <row r="21" spans="1:14">
      <c r="A21" s="299"/>
      <c r="B21" s="13"/>
      <c r="C21" s="13"/>
    </row>
    <row r="22" spans="1:14">
      <c r="A22" s="299"/>
      <c r="B22" s="13"/>
      <c r="C22" s="13"/>
    </row>
    <row r="23" spans="1:14">
      <c r="A23" s="299"/>
      <c r="B23" s="13"/>
      <c r="C23" s="13"/>
    </row>
    <row r="24" spans="1:14">
      <c r="A24" s="12"/>
      <c r="B24" s="13"/>
      <c r="C24" s="13"/>
    </row>
    <row r="25" spans="1:14">
      <c r="A25" s="12"/>
      <c r="B25" s="13"/>
      <c r="C25" s="13"/>
    </row>
    <row r="26" spans="1:14">
      <c r="A26" s="12"/>
      <c r="B26" s="13"/>
      <c r="C26" s="13"/>
    </row>
    <row r="27" spans="1:14">
      <c r="A27" s="12"/>
      <c r="B27" s="13"/>
      <c r="C27" s="13"/>
    </row>
    <row r="28" spans="1:14">
      <c r="A28" s="12"/>
      <c r="B28" s="13"/>
      <c r="C28" s="13"/>
    </row>
    <row r="29" spans="1:14">
      <c r="A29" s="12"/>
      <c r="B29" s="13"/>
      <c r="C29" s="13"/>
    </row>
    <row r="30" spans="1:14">
      <c r="A30" s="12"/>
      <c r="B30" s="13"/>
      <c r="C30" s="13"/>
      <c r="F30" s="95"/>
    </row>
    <row r="31" spans="1:14">
      <c r="A31" s="12"/>
      <c r="B31" s="13"/>
      <c r="C31" s="13"/>
    </row>
    <row r="32" spans="1:14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3"/>
  </sheetPr>
  <dimension ref="A1:I733"/>
  <sheetViews>
    <sheetView showGridLines="0" zoomScaleNormal="100" workbookViewId="0">
      <selection activeCell="A3" sqref="A2:XFD3"/>
    </sheetView>
  </sheetViews>
  <sheetFormatPr defaultRowHeight="12.75"/>
  <cols>
    <col min="1" max="1" width="11.85546875" bestFit="1" customWidth="1"/>
  </cols>
  <sheetData>
    <row r="1" spans="1:9">
      <c r="A1" s="19" t="s">
        <v>140</v>
      </c>
      <c r="B1" t="str">
        <f>IF(Content!$E$1=1,B2,B3)</f>
        <v>UAwCPI</v>
      </c>
      <c r="C1" t="str">
        <f>IF(Content!$E$1=1,C2,C3)</f>
        <v xml:space="preserve">Euro area </v>
      </c>
      <c r="D1" t="str">
        <f>IF(Content!$E$1=1,D2,D3)</f>
        <v>Russia</v>
      </c>
      <c r="E1" t="str">
        <f>IF(Content!$E$1=1,E2,E3)</f>
        <v>Turkey</v>
      </c>
      <c r="F1" t="str">
        <f>IF(Content!$E$1=1,F2,F3)</f>
        <v>Belarus</v>
      </c>
      <c r="G1" t="str">
        <f>IF(Content!$E$1=1,G2,G3)</f>
        <v>Poland</v>
      </c>
      <c r="I1" t="str">
        <f>IF(Content!$E$1=1,I2,I3)</f>
        <v xml:space="preserve">Consumer Price Index of Selected Ukraine’s MTP Countries and Weighted Average of Ukraine’s MTP Countries' CPI (UAwCPI), % yoy </v>
      </c>
    </row>
    <row r="2" spans="1:9" hidden="1">
      <c r="A2" s="19"/>
      <c r="B2" t="s">
        <v>385</v>
      </c>
      <c r="C2" t="s">
        <v>361</v>
      </c>
      <c r="D2" t="s">
        <v>173</v>
      </c>
      <c r="E2" s="1" t="s">
        <v>275</v>
      </c>
      <c r="F2" t="s">
        <v>386</v>
      </c>
      <c r="G2" t="s">
        <v>172</v>
      </c>
      <c r="I2" s="1" t="s">
        <v>387</v>
      </c>
    </row>
    <row r="3" spans="1:9" hidden="1">
      <c r="B3" t="s">
        <v>385</v>
      </c>
      <c r="C3" t="s">
        <v>388</v>
      </c>
      <c r="D3" t="s">
        <v>161</v>
      </c>
      <c r="E3" s="1" t="s">
        <v>276</v>
      </c>
      <c r="F3" t="s">
        <v>389</v>
      </c>
      <c r="G3" t="s">
        <v>171</v>
      </c>
      <c r="I3" s="1" t="s">
        <v>603</v>
      </c>
    </row>
    <row r="4" spans="1:9">
      <c r="A4" s="63" t="s">
        <v>39</v>
      </c>
      <c r="B4" s="13">
        <v>5.66</v>
      </c>
      <c r="C4" s="13">
        <v>-0.31</v>
      </c>
      <c r="D4" s="13">
        <v>16.2</v>
      </c>
      <c r="E4" s="13">
        <v>7.5</v>
      </c>
      <c r="F4" s="13">
        <v>16.670000000000002</v>
      </c>
      <c r="G4" s="13">
        <v>-1.19</v>
      </c>
      <c r="H4" s="2" t="s">
        <v>39</v>
      </c>
    </row>
    <row r="5" spans="1:9">
      <c r="A5" s="63" t="s">
        <v>40</v>
      </c>
      <c r="B5" s="13">
        <v>5.56</v>
      </c>
      <c r="C5" s="13">
        <v>0.19</v>
      </c>
      <c r="D5" s="13">
        <v>15.81</v>
      </c>
      <c r="E5" s="13">
        <v>7.7</v>
      </c>
      <c r="F5" s="13">
        <v>14.1</v>
      </c>
      <c r="G5" s="13">
        <v>-0.76</v>
      </c>
      <c r="H5" s="2"/>
    </row>
    <row r="6" spans="1:9">
      <c r="A6" s="63" t="s">
        <v>41</v>
      </c>
      <c r="B6" s="13">
        <v>5.28</v>
      </c>
      <c r="C6" s="13">
        <v>0.09</v>
      </c>
      <c r="D6" s="13">
        <v>15.69</v>
      </c>
      <c r="E6" s="13">
        <v>7.3</v>
      </c>
      <c r="F6" s="13">
        <v>12.09</v>
      </c>
      <c r="G6" s="13">
        <v>-0.73</v>
      </c>
      <c r="H6" s="2" t="s">
        <v>41</v>
      </c>
    </row>
    <row r="7" spans="1:9">
      <c r="A7" s="63" t="s">
        <v>42</v>
      </c>
      <c r="B7" s="13">
        <v>4.9800000000000004</v>
      </c>
      <c r="C7" s="13">
        <v>0.17</v>
      </c>
      <c r="D7" s="13">
        <v>14.46</v>
      </c>
      <c r="E7" s="13">
        <v>8.1999999999999993</v>
      </c>
      <c r="F7" s="13">
        <v>11.6</v>
      </c>
      <c r="G7" s="13">
        <v>-0.73</v>
      </c>
      <c r="H7" s="2"/>
    </row>
    <row r="8" spans="1:9">
      <c r="A8" s="63" t="s">
        <v>43</v>
      </c>
      <c r="B8" s="13">
        <v>3.56</v>
      </c>
      <c r="C8" s="13">
        <v>0.04</v>
      </c>
      <c r="D8" s="13">
        <v>8.35</v>
      </c>
      <c r="E8" s="13">
        <v>8.6</v>
      </c>
      <c r="F8" s="13">
        <v>12.36</v>
      </c>
      <c r="G8" s="13">
        <v>-0.96</v>
      </c>
      <c r="H8" s="2" t="s">
        <v>43</v>
      </c>
    </row>
    <row r="9" spans="1:9">
      <c r="A9" s="63" t="s">
        <v>44</v>
      </c>
      <c r="B9" s="13">
        <v>3.18</v>
      </c>
      <c r="C9" s="13">
        <v>-0.09</v>
      </c>
      <c r="D9" s="13">
        <v>7.35</v>
      </c>
      <c r="E9" s="13">
        <v>6.9</v>
      </c>
      <c r="F9" s="13">
        <v>12.36</v>
      </c>
      <c r="G9" s="13">
        <v>-0.98</v>
      </c>
      <c r="H9" s="2"/>
    </row>
    <row r="10" spans="1:9">
      <c r="A10" s="63" t="s">
        <v>45</v>
      </c>
      <c r="B10" s="13">
        <v>3.12</v>
      </c>
      <c r="C10" s="13">
        <v>0.27</v>
      </c>
      <c r="D10" s="13">
        <v>6.83</v>
      </c>
      <c r="E10" s="13">
        <v>8</v>
      </c>
      <c r="F10" s="13">
        <v>11.69</v>
      </c>
      <c r="G10" s="13">
        <v>-0.8</v>
      </c>
      <c r="H10" s="2" t="s">
        <v>45</v>
      </c>
    </row>
    <row r="11" spans="1:9">
      <c r="A11" s="63" t="s">
        <v>46</v>
      </c>
      <c r="B11" s="13">
        <v>3.07</v>
      </c>
      <c r="C11" s="13">
        <v>0.74</v>
      </c>
      <c r="D11" s="13">
        <v>5.75</v>
      </c>
      <c r="E11" s="13">
        <v>7.6</v>
      </c>
      <c r="F11" s="13">
        <v>10.99</v>
      </c>
      <c r="G11" s="13">
        <v>0.24</v>
      </c>
      <c r="H11" s="2"/>
    </row>
    <row r="12" spans="1:9">
      <c r="A12" s="63" t="s">
        <v>47</v>
      </c>
      <c r="B12" s="13">
        <v>3.14</v>
      </c>
      <c r="C12" s="13">
        <v>1.76</v>
      </c>
      <c r="D12" s="13">
        <v>4.6100000000000003</v>
      </c>
      <c r="E12" s="13">
        <v>10.199999999999999</v>
      </c>
      <c r="F12" s="13">
        <v>7.61</v>
      </c>
      <c r="G12" s="13">
        <v>1.96</v>
      </c>
      <c r="H12" s="2" t="s">
        <v>47</v>
      </c>
    </row>
    <row r="13" spans="1:9">
      <c r="A13" s="63" t="s">
        <v>313</v>
      </c>
      <c r="B13" s="13">
        <v>2.85</v>
      </c>
      <c r="C13" s="13">
        <v>1.52</v>
      </c>
      <c r="D13" s="13">
        <v>4.2</v>
      </c>
      <c r="E13" s="13">
        <v>11.5</v>
      </c>
      <c r="F13" s="13">
        <v>6.31</v>
      </c>
      <c r="G13" s="13">
        <v>1.77</v>
      </c>
      <c r="H13" s="2"/>
    </row>
    <row r="14" spans="1:9">
      <c r="A14" s="63" t="s">
        <v>348</v>
      </c>
      <c r="B14" s="13">
        <v>2.65</v>
      </c>
      <c r="C14" s="13">
        <v>1.45</v>
      </c>
      <c r="D14" s="13">
        <v>3.38</v>
      </c>
      <c r="E14" s="13">
        <v>10.6</v>
      </c>
      <c r="F14" s="13">
        <v>5.37</v>
      </c>
      <c r="G14" s="13">
        <v>1.83</v>
      </c>
      <c r="H14" s="2" t="s">
        <v>348</v>
      </c>
    </row>
    <row r="15" spans="1:9">
      <c r="A15" s="63" t="s">
        <v>50</v>
      </c>
      <c r="B15" s="13">
        <v>2.58</v>
      </c>
      <c r="C15" s="13">
        <v>1.42</v>
      </c>
      <c r="D15" s="13">
        <v>2.58</v>
      </c>
      <c r="E15" s="13">
        <v>12.3</v>
      </c>
      <c r="F15" s="13">
        <v>4.92</v>
      </c>
      <c r="G15" s="13">
        <v>2.25</v>
      </c>
      <c r="H15" s="2"/>
    </row>
    <row r="16" spans="1:9">
      <c r="A16" s="63" t="s">
        <v>51</v>
      </c>
      <c r="B16" s="13">
        <v>2.5099999999999998</v>
      </c>
      <c r="C16" s="13">
        <v>1.26</v>
      </c>
      <c r="D16" s="13">
        <v>2.2599999999999998</v>
      </c>
      <c r="E16" s="13">
        <v>10.3</v>
      </c>
      <c r="F16" s="13">
        <v>4.9000000000000004</v>
      </c>
      <c r="G16" s="13">
        <v>1.63</v>
      </c>
      <c r="H16" s="2" t="s">
        <v>51</v>
      </c>
    </row>
    <row r="17" spans="1:9">
      <c r="A17" s="63" t="s">
        <v>192</v>
      </c>
      <c r="B17" s="13">
        <v>2.72</v>
      </c>
      <c r="C17" s="13">
        <v>1.69</v>
      </c>
      <c r="D17" s="13">
        <v>2.37</v>
      </c>
      <c r="E17" s="13">
        <v>12.8</v>
      </c>
      <c r="F17" s="13">
        <v>4.51</v>
      </c>
      <c r="G17" s="13">
        <v>1.91</v>
      </c>
      <c r="H17" s="2"/>
    </row>
    <row r="18" spans="1:9">
      <c r="A18" s="63" t="s">
        <v>354</v>
      </c>
      <c r="B18" s="13">
        <v>3.22</v>
      </c>
      <c r="C18" s="13">
        <v>2.0699999999999998</v>
      </c>
      <c r="D18" s="13">
        <v>2.98</v>
      </c>
      <c r="E18" s="13">
        <v>19.399999999999999</v>
      </c>
      <c r="F18" s="13">
        <v>4.8899999999999997</v>
      </c>
      <c r="G18" s="13">
        <v>2.0699999999999998</v>
      </c>
      <c r="H18" s="2"/>
    </row>
    <row r="19" spans="1:9">
      <c r="A19" s="63" t="s">
        <v>336</v>
      </c>
      <c r="B19" s="13">
        <v>3.2</v>
      </c>
      <c r="C19" s="13">
        <v>1.8</v>
      </c>
      <c r="D19" s="13">
        <v>3.86</v>
      </c>
      <c r="E19" s="13">
        <v>22.4</v>
      </c>
      <c r="F19" s="13">
        <v>5.21</v>
      </c>
      <c r="G19" s="13">
        <v>1.49</v>
      </c>
      <c r="H19" s="2" t="s">
        <v>336</v>
      </c>
    </row>
    <row r="20" spans="1:9">
      <c r="A20" s="63" t="s">
        <v>420</v>
      </c>
      <c r="B20" s="13">
        <v>3</v>
      </c>
      <c r="C20" s="13">
        <v>0.9</v>
      </c>
      <c r="D20" s="13">
        <v>5.2</v>
      </c>
      <c r="E20" s="13">
        <v>19.600000000000001</v>
      </c>
      <c r="F20" s="13">
        <v>5.9</v>
      </c>
      <c r="G20" s="13">
        <v>1.1000000000000001</v>
      </c>
      <c r="I20" t="str">
        <f>IF(Content!$E$1=1,I21,I22)</f>
        <v>Source: National statistical agencies, NBU staff estimates.</v>
      </c>
    </row>
    <row r="21" spans="1:9">
      <c r="A21" s="73"/>
      <c r="B21" s="13"/>
      <c r="C21" s="13"/>
      <c r="D21" s="13"/>
      <c r="E21" s="13"/>
      <c r="F21" s="13"/>
      <c r="G21" s="13"/>
      <c r="I21" s="2" t="s">
        <v>1019</v>
      </c>
    </row>
    <row r="22" spans="1:9">
      <c r="A22" s="73"/>
      <c r="B22" s="13"/>
      <c r="C22" s="13"/>
      <c r="D22" s="13"/>
      <c r="E22" s="13"/>
      <c r="F22" s="13"/>
      <c r="G22" s="13"/>
      <c r="I22" s="311" t="s">
        <v>1041</v>
      </c>
    </row>
    <row r="23" spans="1:9">
      <c r="A23" s="73"/>
      <c r="B23" s="13"/>
      <c r="C23" s="13"/>
      <c r="D23" s="13"/>
      <c r="E23" s="13"/>
      <c r="F23" s="13"/>
      <c r="G23" s="13"/>
    </row>
    <row r="24" spans="1:9">
      <c r="A24" s="73"/>
      <c r="B24" s="13"/>
      <c r="C24" s="13"/>
      <c r="D24" s="13"/>
      <c r="E24" s="13"/>
      <c r="F24" s="13"/>
      <c r="G24" s="13"/>
    </row>
    <row r="25" spans="1:9">
      <c r="A25" s="73"/>
    </row>
    <row r="26" spans="1:9">
      <c r="A26" s="73"/>
    </row>
    <row r="27" spans="1:9">
      <c r="A27" s="73"/>
    </row>
    <row r="28" spans="1:9">
      <c r="A28" s="73"/>
    </row>
    <row r="29" spans="1:9">
      <c r="A29" s="73"/>
    </row>
    <row r="30" spans="1:9">
      <c r="A30" s="73"/>
    </row>
    <row r="31" spans="1:9">
      <c r="A31" s="73"/>
    </row>
    <row r="32" spans="1:9">
      <c r="A32" s="73"/>
    </row>
    <row r="33" spans="1:1">
      <c r="A33" s="73"/>
    </row>
    <row r="34" spans="1:1">
      <c r="A34" s="73"/>
    </row>
    <row r="35" spans="1:1">
      <c r="A35" s="73"/>
    </row>
    <row r="36" spans="1:1">
      <c r="A36" s="73"/>
    </row>
    <row r="37" spans="1:1">
      <c r="A37" s="73"/>
    </row>
    <row r="38" spans="1:1">
      <c r="A38" s="73"/>
    </row>
    <row r="39" spans="1:1">
      <c r="A39" s="73"/>
    </row>
    <row r="40" spans="1:1">
      <c r="A40" s="73"/>
    </row>
    <row r="41" spans="1:1">
      <c r="A41" s="73"/>
    </row>
    <row r="42" spans="1:1">
      <c r="A42" s="73"/>
    </row>
    <row r="43" spans="1:1">
      <c r="A43" s="73"/>
    </row>
    <row r="44" spans="1:1">
      <c r="A44" s="73"/>
    </row>
    <row r="45" spans="1:1">
      <c r="A45" s="73"/>
    </row>
    <row r="46" spans="1:1">
      <c r="A46" s="73"/>
    </row>
    <row r="47" spans="1:1">
      <c r="A47" s="73"/>
    </row>
    <row r="48" spans="1:1">
      <c r="A48" s="73"/>
    </row>
    <row r="49" spans="1:1">
      <c r="A49" s="73"/>
    </row>
    <row r="50" spans="1:1">
      <c r="A50" s="73"/>
    </row>
    <row r="51" spans="1:1">
      <c r="A51" s="73"/>
    </row>
    <row r="52" spans="1:1">
      <c r="A52" s="73"/>
    </row>
    <row r="53" spans="1:1">
      <c r="A53" s="73"/>
    </row>
    <row r="54" spans="1:1">
      <c r="A54" s="73"/>
    </row>
    <row r="55" spans="1:1">
      <c r="A55" s="73"/>
    </row>
    <row r="56" spans="1:1">
      <c r="A56" s="73"/>
    </row>
    <row r="57" spans="1:1">
      <c r="A57" s="73"/>
    </row>
    <row r="58" spans="1:1">
      <c r="A58" s="73"/>
    </row>
    <row r="59" spans="1:1">
      <c r="A59" s="73"/>
    </row>
    <row r="60" spans="1:1">
      <c r="A60" s="73"/>
    </row>
    <row r="61" spans="1:1">
      <c r="A61" s="73"/>
    </row>
    <row r="62" spans="1:1">
      <c r="A62" s="73"/>
    </row>
    <row r="63" spans="1:1">
      <c r="A63" s="73"/>
    </row>
    <row r="64" spans="1:1">
      <c r="A64" s="73"/>
    </row>
    <row r="65" spans="1:1">
      <c r="A65" s="73"/>
    </row>
    <row r="66" spans="1:1">
      <c r="A66" s="73"/>
    </row>
    <row r="67" spans="1:1">
      <c r="A67" s="73"/>
    </row>
    <row r="68" spans="1:1">
      <c r="A68" s="73"/>
    </row>
    <row r="69" spans="1:1">
      <c r="A69" s="73"/>
    </row>
    <row r="70" spans="1:1">
      <c r="A70" s="73"/>
    </row>
    <row r="71" spans="1:1">
      <c r="A71" s="73"/>
    </row>
    <row r="72" spans="1:1">
      <c r="A72" s="73"/>
    </row>
    <row r="73" spans="1:1">
      <c r="A73" s="73"/>
    </row>
    <row r="74" spans="1:1">
      <c r="A74" s="73"/>
    </row>
    <row r="75" spans="1:1">
      <c r="A75" s="73"/>
    </row>
    <row r="76" spans="1:1">
      <c r="A76" s="73"/>
    </row>
    <row r="77" spans="1:1">
      <c r="A77" s="73"/>
    </row>
    <row r="78" spans="1:1">
      <c r="A78" s="73"/>
    </row>
    <row r="79" spans="1:1">
      <c r="A79" s="73"/>
    </row>
    <row r="80" spans="1:1">
      <c r="A80" s="73"/>
    </row>
    <row r="81" spans="1:1">
      <c r="A81" s="73"/>
    </row>
    <row r="82" spans="1:1">
      <c r="A82" s="73"/>
    </row>
    <row r="83" spans="1:1">
      <c r="A83" s="73"/>
    </row>
    <row r="84" spans="1:1">
      <c r="A84" s="73"/>
    </row>
    <row r="85" spans="1:1">
      <c r="A85" s="73"/>
    </row>
    <row r="86" spans="1:1">
      <c r="A86" s="73"/>
    </row>
    <row r="87" spans="1:1">
      <c r="A87" s="73"/>
    </row>
    <row r="88" spans="1:1">
      <c r="A88" s="73"/>
    </row>
    <row r="89" spans="1:1">
      <c r="A89" s="73"/>
    </row>
    <row r="90" spans="1:1">
      <c r="A90" s="73"/>
    </row>
    <row r="91" spans="1:1">
      <c r="A91" s="73"/>
    </row>
    <row r="92" spans="1:1">
      <c r="A92" s="73"/>
    </row>
    <row r="93" spans="1:1">
      <c r="A93" s="73"/>
    </row>
    <row r="94" spans="1:1">
      <c r="A94" s="73"/>
    </row>
    <row r="95" spans="1:1">
      <c r="A95" s="73"/>
    </row>
    <row r="96" spans="1:1">
      <c r="A96" s="73"/>
    </row>
    <row r="97" spans="1:1">
      <c r="A97" s="73"/>
    </row>
    <row r="98" spans="1:1">
      <c r="A98" s="73"/>
    </row>
    <row r="99" spans="1:1">
      <c r="A99" s="73"/>
    </row>
    <row r="100" spans="1:1">
      <c r="A100" s="73"/>
    </row>
    <row r="101" spans="1:1">
      <c r="A101" s="73"/>
    </row>
    <row r="102" spans="1:1">
      <c r="A102" s="73"/>
    </row>
    <row r="103" spans="1:1">
      <c r="A103" s="73"/>
    </row>
    <row r="104" spans="1:1">
      <c r="A104" s="73"/>
    </row>
    <row r="105" spans="1:1">
      <c r="A105" s="73"/>
    </row>
    <row r="106" spans="1:1">
      <c r="A106" s="73"/>
    </row>
    <row r="107" spans="1:1">
      <c r="A107" s="73"/>
    </row>
    <row r="108" spans="1:1">
      <c r="A108" s="73"/>
    </row>
    <row r="109" spans="1:1">
      <c r="A109" s="73"/>
    </row>
    <row r="110" spans="1:1">
      <c r="A110" s="73"/>
    </row>
    <row r="111" spans="1:1">
      <c r="A111" s="73"/>
    </row>
    <row r="112" spans="1:1">
      <c r="A112" s="73"/>
    </row>
    <row r="113" spans="1:1">
      <c r="A113" s="73"/>
    </row>
    <row r="114" spans="1:1">
      <c r="A114" s="73"/>
    </row>
    <row r="115" spans="1:1">
      <c r="A115" s="73"/>
    </row>
    <row r="116" spans="1:1">
      <c r="A116" s="73"/>
    </row>
    <row r="117" spans="1:1">
      <c r="A117" s="73"/>
    </row>
    <row r="118" spans="1:1">
      <c r="A118" s="73"/>
    </row>
    <row r="119" spans="1:1">
      <c r="A119" s="73"/>
    </row>
    <row r="120" spans="1:1">
      <c r="A120" s="73"/>
    </row>
    <row r="121" spans="1:1">
      <c r="A121" s="73"/>
    </row>
    <row r="122" spans="1:1">
      <c r="A122" s="73"/>
    </row>
    <row r="123" spans="1:1">
      <c r="A123" s="73"/>
    </row>
    <row r="124" spans="1:1">
      <c r="A124" s="73"/>
    </row>
    <row r="125" spans="1:1">
      <c r="A125" s="73"/>
    </row>
    <row r="126" spans="1:1">
      <c r="A126" s="73"/>
    </row>
    <row r="127" spans="1:1">
      <c r="A127" s="73"/>
    </row>
    <row r="128" spans="1:1">
      <c r="A128" s="73"/>
    </row>
    <row r="129" spans="1:1">
      <c r="A129" s="73"/>
    </row>
    <row r="130" spans="1:1">
      <c r="A130" s="73"/>
    </row>
    <row r="131" spans="1:1">
      <c r="A131" s="73"/>
    </row>
    <row r="132" spans="1:1">
      <c r="A132" s="73"/>
    </row>
    <row r="133" spans="1:1">
      <c r="A133" s="73"/>
    </row>
    <row r="134" spans="1:1">
      <c r="A134" s="73"/>
    </row>
    <row r="135" spans="1:1">
      <c r="A135" s="73"/>
    </row>
    <row r="136" spans="1:1">
      <c r="A136" s="73"/>
    </row>
    <row r="137" spans="1:1">
      <c r="A137" s="73"/>
    </row>
    <row r="138" spans="1:1">
      <c r="A138" s="73"/>
    </row>
    <row r="139" spans="1:1">
      <c r="A139" s="73"/>
    </row>
    <row r="140" spans="1:1">
      <c r="A140" s="74"/>
    </row>
    <row r="141" spans="1:1">
      <c r="A141" s="74"/>
    </row>
    <row r="142" spans="1:1">
      <c r="A142" s="74"/>
    </row>
    <row r="143" spans="1:1">
      <c r="A143" s="74"/>
    </row>
    <row r="144" spans="1:1">
      <c r="A144" s="74"/>
    </row>
    <row r="145" spans="1:1">
      <c r="A145" s="74"/>
    </row>
    <row r="146" spans="1:1">
      <c r="A146" s="74"/>
    </row>
    <row r="147" spans="1:1">
      <c r="A147" s="74"/>
    </row>
    <row r="148" spans="1:1">
      <c r="A148" s="74"/>
    </row>
    <row r="149" spans="1:1">
      <c r="A149" s="74"/>
    </row>
    <row r="150" spans="1:1">
      <c r="A150" s="74"/>
    </row>
    <row r="151" spans="1:1">
      <c r="A151" s="74"/>
    </row>
    <row r="152" spans="1:1">
      <c r="A152" s="74"/>
    </row>
    <row r="153" spans="1:1">
      <c r="A153" s="74"/>
    </row>
    <row r="154" spans="1:1">
      <c r="A154" s="74"/>
    </row>
    <row r="155" spans="1:1">
      <c r="A155" s="74"/>
    </row>
    <row r="156" spans="1:1">
      <c r="A156" s="74"/>
    </row>
    <row r="157" spans="1:1">
      <c r="A157" s="74"/>
    </row>
    <row r="158" spans="1:1">
      <c r="A158" s="74"/>
    </row>
    <row r="159" spans="1:1">
      <c r="A159" s="74"/>
    </row>
    <row r="160" spans="1:1">
      <c r="A160" s="74"/>
    </row>
    <row r="161" spans="1:1">
      <c r="A161" s="74"/>
    </row>
    <row r="162" spans="1:1">
      <c r="A162" s="74"/>
    </row>
    <row r="163" spans="1:1">
      <c r="A163" s="74"/>
    </row>
    <row r="164" spans="1:1">
      <c r="A164" s="74"/>
    </row>
    <row r="165" spans="1:1">
      <c r="A165" s="74"/>
    </row>
    <row r="166" spans="1:1">
      <c r="A166" s="74"/>
    </row>
    <row r="167" spans="1:1">
      <c r="A167" s="74"/>
    </row>
    <row r="168" spans="1:1">
      <c r="A168" s="74"/>
    </row>
    <row r="169" spans="1:1">
      <c r="A169" s="74"/>
    </row>
    <row r="170" spans="1:1">
      <c r="A170" s="74"/>
    </row>
    <row r="171" spans="1:1">
      <c r="A171" s="74"/>
    </row>
    <row r="172" spans="1:1">
      <c r="A172" s="74"/>
    </row>
    <row r="173" spans="1:1">
      <c r="A173" s="74"/>
    </row>
    <row r="174" spans="1:1">
      <c r="A174" s="74"/>
    </row>
    <row r="175" spans="1:1">
      <c r="A175" s="74"/>
    </row>
    <row r="176" spans="1:1">
      <c r="A176" s="74"/>
    </row>
    <row r="177" spans="1:1">
      <c r="A177" s="74"/>
    </row>
    <row r="178" spans="1:1">
      <c r="A178" s="74"/>
    </row>
    <row r="179" spans="1:1">
      <c r="A179" s="74"/>
    </row>
    <row r="180" spans="1:1">
      <c r="A180" s="74"/>
    </row>
    <row r="181" spans="1:1">
      <c r="A181" s="74"/>
    </row>
    <row r="182" spans="1:1">
      <c r="A182" s="74"/>
    </row>
    <row r="183" spans="1:1">
      <c r="A183" s="74"/>
    </row>
    <row r="184" spans="1:1">
      <c r="A184" s="74"/>
    </row>
    <row r="185" spans="1:1">
      <c r="A185" s="74"/>
    </row>
    <row r="186" spans="1:1">
      <c r="A186" s="74"/>
    </row>
    <row r="187" spans="1:1">
      <c r="A187" s="74"/>
    </row>
    <row r="188" spans="1:1">
      <c r="A188" s="74"/>
    </row>
    <row r="189" spans="1:1">
      <c r="A189" s="74"/>
    </row>
    <row r="190" spans="1:1">
      <c r="A190" s="74"/>
    </row>
    <row r="191" spans="1:1">
      <c r="A191" s="74"/>
    </row>
    <row r="192" spans="1:1">
      <c r="A192" s="74"/>
    </row>
    <row r="193" spans="1:1">
      <c r="A193" s="74"/>
    </row>
    <row r="194" spans="1:1">
      <c r="A194" s="74"/>
    </row>
    <row r="195" spans="1:1">
      <c r="A195" s="74"/>
    </row>
    <row r="196" spans="1:1">
      <c r="A196" s="74"/>
    </row>
    <row r="197" spans="1:1">
      <c r="A197" s="74"/>
    </row>
    <row r="198" spans="1:1">
      <c r="A198" s="74"/>
    </row>
    <row r="199" spans="1:1">
      <c r="A199" s="74"/>
    </row>
    <row r="200" spans="1:1">
      <c r="A200" s="74"/>
    </row>
    <row r="201" spans="1:1">
      <c r="A201" s="74"/>
    </row>
    <row r="202" spans="1:1">
      <c r="A202" s="74"/>
    </row>
    <row r="203" spans="1:1">
      <c r="A203" s="74"/>
    </row>
    <row r="204" spans="1:1">
      <c r="A204" s="74"/>
    </row>
    <row r="205" spans="1:1">
      <c r="A205" s="74"/>
    </row>
    <row r="206" spans="1:1">
      <c r="A206" s="74"/>
    </row>
    <row r="207" spans="1:1">
      <c r="A207" s="74"/>
    </row>
    <row r="208" spans="1:1">
      <c r="A208" s="74"/>
    </row>
    <row r="209" spans="1:1">
      <c r="A209" s="74"/>
    </row>
    <row r="210" spans="1:1">
      <c r="A210" s="74"/>
    </row>
    <row r="211" spans="1:1">
      <c r="A211" s="74"/>
    </row>
    <row r="212" spans="1:1">
      <c r="A212" s="74"/>
    </row>
    <row r="213" spans="1:1">
      <c r="A213" s="74"/>
    </row>
    <row r="214" spans="1:1">
      <c r="A214" s="74"/>
    </row>
    <row r="215" spans="1:1">
      <c r="A215" s="74"/>
    </row>
    <row r="216" spans="1:1">
      <c r="A216" s="74"/>
    </row>
    <row r="217" spans="1:1">
      <c r="A217" s="74"/>
    </row>
    <row r="218" spans="1:1">
      <c r="A218" s="74"/>
    </row>
    <row r="219" spans="1:1">
      <c r="A219" s="74"/>
    </row>
    <row r="220" spans="1:1">
      <c r="A220" s="74"/>
    </row>
    <row r="221" spans="1:1">
      <c r="A221" s="74"/>
    </row>
    <row r="222" spans="1:1">
      <c r="A222" s="74"/>
    </row>
    <row r="223" spans="1:1">
      <c r="A223" s="74"/>
    </row>
    <row r="224" spans="1:1">
      <c r="A224" s="74"/>
    </row>
    <row r="225" spans="1:1">
      <c r="A225" s="74"/>
    </row>
    <row r="226" spans="1:1">
      <c r="A226" s="74"/>
    </row>
    <row r="227" spans="1:1">
      <c r="A227" s="74"/>
    </row>
    <row r="228" spans="1:1">
      <c r="A228" s="74"/>
    </row>
    <row r="229" spans="1:1">
      <c r="A229" s="74"/>
    </row>
    <row r="230" spans="1:1">
      <c r="A230" s="74"/>
    </row>
    <row r="231" spans="1:1">
      <c r="A231" s="74"/>
    </row>
    <row r="232" spans="1:1">
      <c r="A232" s="74"/>
    </row>
    <row r="233" spans="1:1">
      <c r="A233" s="74"/>
    </row>
    <row r="234" spans="1:1">
      <c r="A234" s="74"/>
    </row>
    <row r="235" spans="1:1">
      <c r="A235" s="74"/>
    </row>
    <row r="236" spans="1:1">
      <c r="A236" s="74"/>
    </row>
    <row r="237" spans="1:1">
      <c r="A237" s="74"/>
    </row>
    <row r="238" spans="1:1">
      <c r="A238" s="74"/>
    </row>
    <row r="239" spans="1:1">
      <c r="A239" s="74"/>
    </row>
    <row r="240" spans="1:1">
      <c r="A240" s="74"/>
    </row>
    <row r="241" spans="1:1">
      <c r="A241" s="74"/>
    </row>
    <row r="242" spans="1:1">
      <c r="A242" s="74"/>
    </row>
    <row r="243" spans="1:1">
      <c r="A243" s="74"/>
    </row>
    <row r="244" spans="1:1">
      <c r="A244" s="74"/>
    </row>
    <row r="245" spans="1:1">
      <c r="A245" s="74"/>
    </row>
    <row r="246" spans="1:1">
      <c r="A246" s="74"/>
    </row>
    <row r="247" spans="1:1">
      <c r="A247" s="74"/>
    </row>
    <row r="248" spans="1:1">
      <c r="A248" s="74"/>
    </row>
    <row r="249" spans="1:1">
      <c r="A249" s="74"/>
    </row>
    <row r="250" spans="1:1">
      <c r="A250" s="74"/>
    </row>
    <row r="251" spans="1:1">
      <c r="A251" s="74"/>
    </row>
    <row r="252" spans="1:1">
      <c r="A252" s="74"/>
    </row>
    <row r="253" spans="1:1">
      <c r="A253" s="74"/>
    </row>
    <row r="254" spans="1:1">
      <c r="A254" s="74"/>
    </row>
    <row r="255" spans="1:1">
      <c r="A255" s="74"/>
    </row>
    <row r="256" spans="1:1">
      <c r="A256" s="74"/>
    </row>
    <row r="257" spans="1:1">
      <c r="A257" s="74"/>
    </row>
    <row r="258" spans="1:1">
      <c r="A258" s="74"/>
    </row>
    <row r="259" spans="1:1">
      <c r="A259" s="74"/>
    </row>
    <row r="260" spans="1:1">
      <c r="A260" s="74"/>
    </row>
    <row r="261" spans="1:1">
      <c r="A261" s="74"/>
    </row>
    <row r="262" spans="1:1">
      <c r="A262" s="74"/>
    </row>
    <row r="263" spans="1:1">
      <c r="A263" s="74"/>
    </row>
    <row r="264" spans="1:1">
      <c r="A264" s="74"/>
    </row>
    <row r="265" spans="1:1">
      <c r="A265" s="74"/>
    </row>
    <row r="266" spans="1:1">
      <c r="A266" s="74"/>
    </row>
    <row r="267" spans="1:1">
      <c r="A267" s="74"/>
    </row>
    <row r="268" spans="1:1">
      <c r="A268" s="74"/>
    </row>
    <row r="269" spans="1:1">
      <c r="A269" s="74"/>
    </row>
    <row r="270" spans="1:1">
      <c r="A270" s="74"/>
    </row>
    <row r="271" spans="1:1">
      <c r="A271" s="74"/>
    </row>
    <row r="272" spans="1:1">
      <c r="A272" s="74"/>
    </row>
    <row r="273" spans="1:1">
      <c r="A273" s="74"/>
    </row>
    <row r="274" spans="1:1">
      <c r="A274" s="74"/>
    </row>
    <row r="275" spans="1:1">
      <c r="A275" s="74"/>
    </row>
    <row r="276" spans="1:1">
      <c r="A276" s="74"/>
    </row>
    <row r="277" spans="1:1">
      <c r="A277" s="74"/>
    </row>
    <row r="278" spans="1:1">
      <c r="A278" s="74"/>
    </row>
    <row r="279" spans="1:1">
      <c r="A279" s="74"/>
    </row>
    <row r="280" spans="1:1">
      <c r="A280" s="74"/>
    </row>
    <row r="281" spans="1:1">
      <c r="A281" s="74"/>
    </row>
    <row r="282" spans="1:1">
      <c r="A282" s="74"/>
    </row>
    <row r="283" spans="1:1">
      <c r="A283" s="74"/>
    </row>
    <row r="284" spans="1:1">
      <c r="A284" s="74"/>
    </row>
    <row r="285" spans="1:1">
      <c r="A285" s="74"/>
    </row>
    <row r="286" spans="1:1">
      <c r="A286" s="74"/>
    </row>
    <row r="287" spans="1:1">
      <c r="A287" s="69"/>
    </row>
    <row r="288" spans="1:1">
      <c r="A288" s="69"/>
    </row>
    <row r="289" spans="1:1">
      <c r="A289" s="69"/>
    </row>
    <row r="290" spans="1:1">
      <c r="A290" s="69"/>
    </row>
    <row r="291" spans="1:1">
      <c r="A291" s="69"/>
    </row>
    <row r="292" spans="1:1">
      <c r="A292" s="69"/>
    </row>
    <row r="293" spans="1:1">
      <c r="A293" s="69"/>
    </row>
    <row r="294" spans="1:1">
      <c r="A294" s="69"/>
    </row>
    <row r="295" spans="1:1">
      <c r="A295" s="69"/>
    </row>
    <row r="296" spans="1:1">
      <c r="A296" s="69"/>
    </row>
    <row r="297" spans="1:1">
      <c r="A297" s="69"/>
    </row>
    <row r="298" spans="1:1">
      <c r="A298" s="69"/>
    </row>
    <row r="299" spans="1:1">
      <c r="A299" s="69"/>
    </row>
    <row r="300" spans="1:1">
      <c r="A300" s="69"/>
    </row>
    <row r="301" spans="1:1">
      <c r="A301" s="69"/>
    </row>
    <row r="302" spans="1:1">
      <c r="A302" s="69"/>
    </row>
    <row r="303" spans="1:1">
      <c r="A303" s="69"/>
    </row>
    <row r="304" spans="1:1">
      <c r="A304" s="69"/>
    </row>
    <row r="305" spans="1:1">
      <c r="A305" s="69"/>
    </row>
    <row r="306" spans="1:1">
      <c r="A306" s="69"/>
    </row>
    <row r="307" spans="1:1">
      <c r="A307" s="69"/>
    </row>
    <row r="308" spans="1:1">
      <c r="A308" s="69"/>
    </row>
    <row r="309" spans="1:1">
      <c r="A309" s="69"/>
    </row>
    <row r="310" spans="1:1">
      <c r="A310" s="69"/>
    </row>
    <row r="311" spans="1:1">
      <c r="A311" s="69"/>
    </row>
    <row r="312" spans="1:1">
      <c r="A312" s="69"/>
    </row>
    <row r="313" spans="1:1">
      <c r="A313" s="69"/>
    </row>
    <row r="314" spans="1:1">
      <c r="A314" s="69"/>
    </row>
    <row r="315" spans="1:1">
      <c r="A315" s="69"/>
    </row>
    <row r="316" spans="1:1">
      <c r="A316" s="69"/>
    </row>
    <row r="317" spans="1:1">
      <c r="A317" s="69"/>
    </row>
    <row r="318" spans="1:1">
      <c r="A318" s="69"/>
    </row>
    <row r="319" spans="1:1">
      <c r="A319" s="69"/>
    </row>
    <row r="320" spans="1:1">
      <c r="A320" s="69"/>
    </row>
    <row r="321" spans="1:1">
      <c r="A321" s="69"/>
    </row>
    <row r="322" spans="1:1">
      <c r="A322" s="69"/>
    </row>
    <row r="323" spans="1:1">
      <c r="A323" s="69"/>
    </row>
    <row r="324" spans="1:1">
      <c r="A324" s="69"/>
    </row>
    <row r="325" spans="1:1">
      <c r="A325" s="69"/>
    </row>
    <row r="326" spans="1:1">
      <c r="A326" s="69"/>
    </row>
    <row r="327" spans="1:1">
      <c r="A327" s="69"/>
    </row>
    <row r="328" spans="1:1">
      <c r="A328" s="69"/>
    </row>
    <row r="329" spans="1:1">
      <c r="A329" s="69"/>
    </row>
    <row r="330" spans="1:1">
      <c r="A330" s="69"/>
    </row>
    <row r="331" spans="1:1">
      <c r="A331" s="69"/>
    </row>
    <row r="332" spans="1:1">
      <c r="A332" s="69"/>
    </row>
    <row r="333" spans="1:1">
      <c r="A333" s="69"/>
    </row>
    <row r="334" spans="1:1">
      <c r="A334" s="69"/>
    </row>
    <row r="335" spans="1:1">
      <c r="A335" s="69"/>
    </row>
    <row r="336" spans="1:1">
      <c r="A336" s="69"/>
    </row>
    <row r="337" spans="1:1">
      <c r="A337" s="69"/>
    </row>
    <row r="338" spans="1:1">
      <c r="A338" s="69"/>
    </row>
    <row r="339" spans="1:1">
      <c r="A339" s="69"/>
    </row>
    <row r="340" spans="1:1">
      <c r="A340" s="69"/>
    </row>
    <row r="341" spans="1:1">
      <c r="A341" s="69"/>
    </row>
    <row r="342" spans="1:1">
      <c r="A342" s="69"/>
    </row>
    <row r="343" spans="1:1">
      <c r="A343" s="69"/>
    </row>
    <row r="344" spans="1:1">
      <c r="A344" s="69"/>
    </row>
    <row r="345" spans="1:1">
      <c r="A345" s="69"/>
    </row>
    <row r="346" spans="1:1">
      <c r="A346" s="69"/>
    </row>
    <row r="347" spans="1:1">
      <c r="A347" s="69"/>
    </row>
    <row r="348" spans="1:1">
      <c r="A348" s="69"/>
    </row>
    <row r="349" spans="1:1">
      <c r="A349" s="69"/>
    </row>
    <row r="350" spans="1:1">
      <c r="A350" s="69"/>
    </row>
    <row r="351" spans="1:1">
      <c r="A351" s="69"/>
    </row>
    <row r="352" spans="1:1">
      <c r="A352" s="69"/>
    </row>
    <row r="353" spans="1:1">
      <c r="A353" s="69"/>
    </row>
    <row r="354" spans="1:1">
      <c r="A354" s="69"/>
    </row>
    <row r="355" spans="1:1">
      <c r="A355" s="69"/>
    </row>
    <row r="356" spans="1:1">
      <c r="A356" s="69"/>
    </row>
    <row r="357" spans="1:1">
      <c r="A357" s="69"/>
    </row>
    <row r="358" spans="1:1">
      <c r="A358" s="69"/>
    </row>
    <row r="359" spans="1:1">
      <c r="A359" s="69"/>
    </row>
    <row r="360" spans="1:1">
      <c r="A360" s="69"/>
    </row>
    <row r="361" spans="1:1">
      <c r="A361" s="69"/>
    </row>
    <row r="362" spans="1:1">
      <c r="A362" s="69"/>
    </row>
    <row r="363" spans="1:1">
      <c r="A363" s="69"/>
    </row>
    <row r="364" spans="1:1">
      <c r="A364" s="69"/>
    </row>
    <row r="365" spans="1:1">
      <c r="A365" s="69"/>
    </row>
    <row r="366" spans="1:1">
      <c r="A366" s="69"/>
    </row>
    <row r="367" spans="1:1">
      <c r="A367" s="69"/>
    </row>
    <row r="368" spans="1:1">
      <c r="A368" s="69"/>
    </row>
    <row r="369" spans="1:1">
      <c r="A369" s="69"/>
    </row>
    <row r="370" spans="1:1">
      <c r="A370" s="69"/>
    </row>
    <row r="371" spans="1:1">
      <c r="A371" s="69"/>
    </row>
    <row r="372" spans="1:1">
      <c r="A372" s="69"/>
    </row>
    <row r="373" spans="1:1">
      <c r="A373" s="69"/>
    </row>
    <row r="374" spans="1:1">
      <c r="A374" s="69"/>
    </row>
    <row r="375" spans="1:1">
      <c r="A375" s="69"/>
    </row>
    <row r="376" spans="1:1">
      <c r="A376" s="69"/>
    </row>
    <row r="377" spans="1:1">
      <c r="A377" s="69"/>
    </row>
    <row r="378" spans="1:1">
      <c r="A378" s="69"/>
    </row>
    <row r="379" spans="1:1">
      <c r="A379" s="69"/>
    </row>
    <row r="380" spans="1:1">
      <c r="A380" s="69"/>
    </row>
    <row r="381" spans="1:1">
      <c r="A381" s="75"/>
    </row>
    <row r="382" spans="1:1">
      <c r="A382" s="75"/>
    </row>
    <row r="383" spans="1:1">
      <c r="A383" s="69"/>
    </row>
    <row r="384" spans="1:1">
      <c r="A384" s="69"/>
    </row>
    <row r="385" spans="1:1">
      <c r="A385" s="69"/>
    </row>
    <row r="386" spans="1:1">
      <c r="A386" s="69"/>
    </row>
    <row r="387" spans="1:1">
      <c r="A387" s="69"/>
    </row>
    <row r="388" spans="1:1">
      <c r="A388" s="69"/>
    </row>
    <row r="389" spans="1:1">
      <c r="A389" s="69"/>
    </row>
    <row r="390" spans="1:1">
      <c r="A390" s="69"/>
    </row>
    <row r="391" spans="1:1">
      <c r="A391" s="69"/>
    </row>
    <row r="392" spans="1:1">
      <c r="A392" s="69"/>
    </row>
    <row r="393" spans="1:1">
      <c r="A393" s="69"/>
    </row>
    <row r="394" spans="1:1">
      <c r="A394" s="69"/>
    </row>
    <row r="395" spans="1:1">
      <c r="A395" s="69"/>
    </row>
    <row r="396" spans="1:1">
      <c r="A396" s="69"/>
    </row>
    <row r="397" spans="1:1">
      <c r="A397" s="69"/>
    </row>
    <row r="398" spans="1:1">
      <c r="A398" s="69"/>
    </row>
    <row r="399" spans="1:1">
      <c r="A399" s="69"/>
    </row>
    <row r="400" spans="1:1">
      <c r="A400" s="69"/>
    </row>
    <row r="401" spans="1:1">
      <c r="A401" s="69"/>
    </row>
    <row r="402" spans="1:1">
      <c r="A402" s="69"/>
    </row>
    <row r="403" spans="1:1">
      <c r="A403" s="69"/>
    </row>
    <row r="404" spans="1:1">
      <c r="A404" s="69"/>
    </row>
    <row r="405" spans="1:1">
      <c r="A405" s="69"/>
    </row>
    <row r="406" spans="1:1">
      <c r="A406" s="69"/>
    </row>
    <row r="407" spans="1:1">
      <c r="A407" s="69"/>
    </row>
    <row r="408" spans="1:1">
      <c r="A408" s="69"/>
    </row>
    <row r="409" spans="1:1">
      <c r="A409" s="69"/>
    </row>
    <row r="410" spans="1:1">
      <c r="A410" s="69"/>
    </row>
    <row r="411" spans="1:1">
      <c r="A411" s="69"/>
    </row>
    <row r="412" spans="1:1">
      <c r="A412" s="69"/>
    </row>
    <row r="413" spans="1:1">
      <c r="A413" s="69"/>
    </row>
    <row r="414" spans="1:1">
      <c r="A414" s="69"/>
    </row>
    <row r="415" spans="1:1">
      <c r="A415" s="69"/>
    </row>
    <row r="416" spans="1:1">
      <c r="A416" s="69"/>
    </row>
    <row r="417" spans="1:1">
      <c r="A417" s="69"/>
    </row>
    <row r="418" spans="1:1">
      <c r="A418" s="69"/>
    </row>
    <row r="419" spans="1:1">
      <c r="A419" s="69"/>
    </row>
    <row r="420" spans="1:1">
      <c r="A420" s="69"/>
    </row>
    <row r="421" spans="1:1">
      <c r="A421" s="69"/>
    </row>
    <row r="422" spans="1:1">
      <c r="A422" s="69"/>
    </row>
    <row r="423" spans="1:1">
      <c r="A423" s="69"/>
    </row>
    <row r="424" spans="1:1">
      <c r="A424" s="69"/>
    </row>
    <row r="425" spans="1:1">
      <c r="A425" s="69"/>
    </row>
    <row r="426" spans="1:1">
      <c r="A426" s="69"/>
    </row>
    <row r="427" spans="1:1">
      <c r="A427" s="69"/>
    </row>
    <row r="428" spans="1:1">
      <c r="A428" s="69"/>
    </row>
    <row r="429" spans="1:1">
      <c r="A429" s="69"/>
    </row>
    <row r="430" spans="1:1">
      <c r="A430" s="69"/>
    </row>
    <row r="431" spans="1:1">
      <c r="A431" s="69"/>
    </row>
    <row r="432" spans="1:1">
      <c r="A432" s="69"/>
    </row>
    <row r="433" spans="1:1">
      <c r="A433" s="69"/>
    </row>
    <row r="434" spans="1:1">
      <c r="A434" s="69"/>
    </row>
    <row r="435" spans="1:1">
      <c r="A435" s="69"/>
    </row>
    <row r="436" spans="1:1">
      <c r="A436" s="69"/>
    </row>
    <row r="437" spans="1:1">
      <c r="A437" s="69"/>
    </row>
    <row r="438" spans="1:1">
      <c r="A438" s="69"/>
    </row>
    <row r="439" spans="1:1">
      <c r="A439" s="69"/>
    </row>
    <row r="440" spans="1:1">
      <c r="A440" s="69"/>
    </row>
    <row r="441" spans="1:1">
      <c r="A441" s="69"/>
    </row>
    <row r="442" spans="1:1">
      <c r="A442" s="69"/>
    </row>
    <row r="443" spans="1:1">
      <c r="A443" s="69"/>
    </row>
    <row r="444" spans="1:1">
      <c r="A444" s="69"/>
    </row>
    <row r="445" spans="1:1">
      <c r="A445" s="69"/>
    </row>
    <row r="446" spans="1:1">
      <c r="A446" s="69"/>
    </row>
    <row r="447" spans="1:1">
      <c r="A447" s="69"/>
    </row>
    <row r="448" spans="1:1">
      <c r="A448" s="69"/>
    </row>
    <row r="449" spans="1:1">
      <c r="A449" s="69"/>
    </row>
    <row r="450" spans="1:1">
      <c r="A450" s="69"/>
    </row>
    <row r="451" spans="1:1">
      <c r="A451" s="69"/>
    </row>
    <row r="452" spans="1:1">
      <c r="A452" s="69"/>
    </row>
    <row r="453" spans="1:1">
      <c r="A453" s="69"/>
    </row>
    <row r="454" spans="1:1">
      <c r="A454" s="69"/>
    </row>
    <row r="455" spans="1:1">
      <c r="A455" s="69"/>
    </row>
    <row r="456" spans="1:1">
      <c r="A456" s="69"/>
    </row>
    <row r="457" spans="1:1">
      <c r="A457" s="69"/>
    </row>
    <row r="458" spans="1:1">
      <c r="A458" s="69"/>
    </row>
    <row r="459" spans="1:1">
      <c r="A459" s="69"/>
    </row>
    <row r="460" spans="1:1">
      <c r="A460" s="69"/>
    </row>
    <row r="461" spans="1:1">
      <c r="A461" s="69"/>
    </row>
    <row r="462" spans="1:1">
      <c r="A462" s="69"/>
    </row>
    <row r="463" spans="1:1">
      <c r="A463" s="69"/>
    </row>
    <row r="464" spans="1:1">
      <c r="A464" s="69"/>
    </row>
    <row r="465" spans="1:1">
      <c r="A465" s="69"/>
    </row>
    <row r="466" spans="1:1">
      <c r="A466" s="69"/>
    </row>
    <row r="467" spans="1:1">
      <c r="A467" s="69"/>
    </row>
    <row r="468" spans="1:1">
      <c r="A468" s="69"/>
    </row>
    <row r="469" spans="1:1">
      <c r="A469" s="69"/>
    </row>
    <row r="470" spans="1:1">
      <c r="A470" s="69"/>
    </row>
    <row r="471" spans="1:1">
      <c r="A471" s="69"/>
    </row>
    <row r="472" spans="1:1">
      <c r="A472" s="69"/>
    </row>
    <row r="473" spans="1:1">
      <c r="A473" s="69"/>
    </row>
    <row r="474" spans="1:1">
      <c r="A474" s="69"/>
    </row>
    <row r="475" spans="1:1">
      <c r="A475" s="69"/>
    </row>
    <row r="476" spans="1:1">
      <c r="A476" s="69"/>
    </row>
    <row r="477" spans="1:1">
      <c r="A477" s="69"/>
    </row>
    <row r="478" spans="1:1">
      <c r="A478" s="69"/>
    </row>
    <row r="479" spans="1:1">
      <c r="A479" s="69"/>
    </row>
    <row r="480" spans="1:1">
      <c r="A480" s="69"/>
    </row>
    <row r="481" spans="1:1">
      <c r="A481" s="69"/>
    </row>
    <row r="482" spans="1:1">
      <c r="A482" s="69"/>
    </row>
    <row r="483" spans="1:1">
      <c r="A483" s="69"/>
    </row>
    <row r="484" spans="1:1">
      <c r="A484" s="69"/>
    </row>
    <row r="485" spans="1:1">
      <c r="A485" s="69"/>
    </row>
    <row r="486" spans="1:1">
      <c r="A486" s="69"/>
    </row>
    <row r="487" spans="1:1">
      <c r="A487" s="69"/>
    </row>
    <row r="488" spans="1:1">
      <c r="A488" s="69"/>
    </row>
    <row r="489" spans="1:1">
      <c r="A489" s="69"/>
    </row>
    <row r="490" spans="1:1">
      <c r="A490" s="69"/>
    </row>
    <row r="491" spans="1:1">
      <c r="A491" s="69"/>
    </row>
    <row r="492" spans="1:1">
      <c r="A492" s="69"/>
    </row>
    <row r="493" spans="1:1">
      <c r="A493" s="69"/>
    </row>
    <row r="494" spans="1:1">
      <c r="A494" s="69"/>
    </row>
    <row r="495" spans="1:1">
      <c r="A495" s="69"/>
    </row>
    <row r="496" spans="1:1">
      <c r="A496" s="69"/>
    </row>
    <row r="497" spans="1:1">
      <c r="A497" s="69"/>
    </row>
    <row r="498" spans="1:1">
      <c r="A498" s="69"/>
    </row>
    <row r="499" spans="1:1">
      <c r="A499" s="69"/>
    </row>
    <row r="500" spans="1:1">
      <c r="A500" s="69"/>
    </row>
    <row r="501" spans="1:1">
      <c r="A501" s="69"/>
    </row>
    <row r="502" spans="1:1">
      <c r="A502" s="69"/>
    </row>
    <row r="503" spans="1:1">
      <c r="A503" s="69"/>
    </row>
    <row r="504" spans="1:1">
      <c r="A504" s="69"/>
    </row>
    <row r="505" spans="1:1">
      <c r="A505" s="69"/>
    </row>
    <row r="506" spans="1:1">
      <c r="A506" s="69"/>
    </row>
    <row r="507" spans="1:1">
      <c r="A507" s="69"/>
    </row>
    <row r="508" spans="1:1">
      <c r="A508" s="69"/>
    </row>
    <row r="509" spans="1:1">
      <c r="A509" s="69"/>
    </row>
    <row r="510" spans="1:1">
      <c r="A510" s="69"/>
    </row>
    <row r="511" spans="1:1">
      <c r="A511" s="69"/>
    </row>
    <row r="512" spans="1:1">
      <c r="A512" s="69"/>
    </row>
    <row r="513" spans="1:1">
      <c r="A513" s="69"/>
    </row>
    <row r="514" spans="1:1">
      <c r="A514" s="69"/>
    </row>
    <row r="515" spans="1:1">
      <c r="A515" s="69"/>
    </row>
    <row r="516" spans="1:1">
      <c r="A516" s="69"/>
    </row>
    <row r="517" spans="1:1">
      <c r="A517" s="69"/>
    </row>
    <row r="518" spans="1:1">
      <c r="A518" s="69"/>
    </row>
    <row r="519" spans="1:1">
      <c r="A519" s="69"/>
    </row>
    <row r="520" spans="1:1">
      <c r="A520" s="69"/>
    </row>
    <row r="521" spans="1:1">
      <c r="A521" s="69"/>
    </row>
    <row r="522" spans="1:1">
      <c r="A522" s="69"/>
    </row>
    <row r="523" spans="1:1">
      <c r="A523" s="69"/>
    </row>
    <row r="524" spans="1:1">
      <c r="A524" s="69"/>
    </row>
    <row r="525" spans="1:1">
      <c r="A525" s="69"/>
    </row>
    <row r="526" spans="1:1">
      <c r="A526" s="69"/>
    </row>
    <row r="527" spans="1:1">
      <c r="A527" s="69"/>
    </row>
    <row r="528" spans="1:1">
      <c r="A528" s="69"/>
    </row>
    <row r="529" spans="1:1">
      <c r="A529" s="69"/>
    </row>
    <row r="530" spans="1:1">
      <c r="A530" s="69"/>
    </row>
    <row r="531" spans="1:1">
      <c r="A531" s="69"/>
    </row>
    <row r="532" spans="1:1">
      <c r="A532" s="69"/>
    </row>
    <row r="533" spans="1:1">
      <c r="A533" s="69"/>
    </row>
    <row r="534" spans="1:1">
      <c r="A534" s="69"/>
    </row>
    <row r="535" spans="1:1">
      <c r="A535" s="69"/>
    </row>
    <row r="536" spans="1:1">
      <c r="A536" s="69"/>
    </row>
    <row r="537" spans="1:1">
      <c r="A537" s="69"/>
    </row>
    <row r="538" spans="1:1">
      <c r="A538" s="69"/>
    </row>
    <row r="539" spans="1:1">
      <c r="A539" s="69"/>
    </row>
    <row r="540" spans="1:1">
      <c r="A540" s="69"/>
    </row>
    <row r="541" spans="1:1">
      <c r="A541" s="69"/>
    </row>
    <row r="542" spans="1:1">
      <c r="A542" s="69"/>
    </row>
    <row r="543" spans="1:1">
      <c r="A543" s="69"/>
    </row>
    <row r="544" spans="1:1">
      <c r="A544" s="69"/>
    </row>
    <row r="545" spans="1:1">
      <c r="A545" s="69"/>
    </row>
    <row r="546" spans="1:1">
      <c r="A546" s="69"/>
    </row>
    <row r="547" spans="1:1">
      <c r="A547" s="69"/>
    </row>
    <row r="548" spans="1:1">
      <c r="A548" s="69"/>
    </row>
    <row r="549" spans="1:1">
      <c r="A549" s="69"/>
    </row>
    <row r="550" spans="1:1">
      <c r="A550" s="69"/>
    </row>
    <row r="551" spans="1:1">
      <c r="A551" s="69"/>
    </row>
    <row r="552" spans="1:1">
      <c r="A552" s="69"/>
    </row>
    <row r="553" spans="1:1">
      <c r="A553" s="69"/>
    </row>
    <row r="554" spans="1:1">
      <c r="A554" s="69"/>
    </row>
    <row r="555" spans="1:1">
      <c r="A555" s="69"/>
    </row>
    <row r="556" spans="1:1">
      <c r="A556" s="69"/>
    </row>
    <row r="557" spans="1:1">
      <c r="A557" s="69"/>
    </row>
    <row r="558" spans="1:1">
      <c r="A558" s="69"/>
    </row>
    <row r="559" spans="1:1">
      <c r="A559" s="69"/>
    </row>
    <row r="560" spans="1:1">
      <c r="A560" s="69"/>
    </row>
    <row r="561" spans="1:1">
      <c r="A561" s="69"/>
    </row>
    <row r="562" spans="1:1">
      <c r="A562" s="69"/>
    </row>
    <row r="563" spans="1:1">
      <c r="A563" s="69"/>
    </row>
    <row r="564" spans="1:1">
      <c r="A564" s="69"/>
    </row>
    <row r="565" spans="1:1">
      <c r="A565" s="69"/>
    </row>
    <row r="566" spans="1:1">
      <c r="A566" s="69"/>
    </row>
    <row r="567" spans="1:1">
      <c r="A567" s="69"/>
    </row>
    <row r="568" spans="1:1">
      <c r="A568" s="69"/>
    </row>
    <row r="569" spans="1:1">
      <c r="A569" s="69"/>
    </row>
    <row r="570" spans="1:1">
      <c r="A570" s="69"/>
    </row>
    <row r="571" spans="1:1">
      <c r="A571" s="69"/>
    </row>
    <row r="572" spans="1:1">
      <c r="A572" s="69"/>
    </row>
    <row r="573" spans="1:1">
      <c r="A573" s="69"/>
    </row>
    <row r="574" spans="1:1">
      <c r="A574" s="69"/>
    </row>
    <row r="575" spans="1:1">
      <c r="A575" s="69"/>
    </row>
    <row r="576" spans="1:1">
      <c r="A576" s="69"/>
    </row>
    <row r="577" spans="1:1">
      <c r="A577" s="69"/>
    </row>
    <row r="578" spans="1:1">
      <c r="A578" s="69"/>
    </row>
    <row r="579" spans="1:1">
      <c r="A579" s="69"/>
    </row>
    <row r="580" spans="1:1">
      <c r="A580" s="69"/>
    </row>
    <row r="581" spans="1:1">
      <c r="A581" s="69"/>
    </row>
    <row r="582" spans="1:1">
      <c r="A582" s="69"/>
    </row>
    <row r="583" spans="1:1">
      <c r="A583" s="69"/>
    </row>
    <row r="584" spans="1:1">
      <c r="A584" s="69"/>
    </row>
    <row r="585" spans="1:1">
      <c r="A585" s="69"/>
    </row>
    <row r="586" spans="1:1">
      <c r="A586" s="69"/>
    </row>
    <row r="587" spans="1:1">
      <c r="A587" s="69"/>
    </row>
    <row r="588" spans="1:1">
      <c r="A588" s="69"/>
    </row>
    <row r="589" spans="1:1">
      <c r="A589" s="69"/>
    </row>
    <row r="590" spans="1:1">
      <c r="A590" s="69"/>
    </row>
    <row r="591" spans="1:1">
      <c r="A591" s="69"/>
    </row>
    <row r="592" spans="1:1">
      <c r="A592" s="69"/>
    </row>
    <row r="593" spans="1:1">
      <c r="A593" s="69"/>
    </row>
    <row r="594" spans="1:1">
      <c r="A594" s="69"/>
    </row>
    <row r="595" spans="1:1">
      <c r="A595" s="69"/>
    </row>
    <row r="596" spans="1:1">
      <c r="A596" s="69"/>
    </row>
    <row r="597" spans="1:1">
      <c r="A597" s="69"/>
    </row>
    <row r="598" spans="1:1">
      <c r="A598" s="69"/>
    </row>
    <row r="599" spans="1:1">
      <c r="A599" s="69"/>
    </row>
    <row r="600" spans="1:1">
      <c r="A600" s="69"/>
    </row>
    <row r="601" spans="1:1">
      <c r="A601" s="69"/>
    </row>
    <row r="602" spans="1:1">
      <c r="A602" s="69"/>
    </row>
    <row r="603" spans="1:1">
      <c r="A603" s="69"/>
    </row>
    <row r="604" spans="1:1">
      <c r="A604" s="69"/>
    </row>
    <row r="605" spans="1:1">
      <c r="A605" s="69"/>
    </row>
    <row r="606" spans="1:1">
      <c r="A606" s="69"/>
    </row>
    <row r="607" spans="1:1">
      <c r="A607" s="69"/>
    </row>
    <row r="608" spans="1:1">
      <c r="A608" s="69"/>
    </row>
    <row r="609" spans="1:1">
      <c r="A609" s="69"/>
    </row>
    <row r="610" spans="1:1">
      <c r="A610" s="69"/>
    </row>
    <row r="611" spans="1:1">
      <c r="A611" s="69"/>
    </row>
    <row r="612" spans="1:1">
      <c r="A612" s="69"/>
    </row>
    <row r="613" spans="1:1">
      <c r="A613" s="69"/>
    </row>
    <row r="614" spans="1:1">
      <c r="A614" s="69"/>
    </row>
    <row r="615" spans="1:1">
      <c r="A615" s="69"/>
    </row>
    <row r="616" spans="1:1">
      <c r="A616" s="69"/>
    </row>
    <row r="617" spans="1:1">
      <c r="A617" s="69"/>
    </row>
    <row r="618" spans="1:1">
      <c r="A618" s="69"/>
    </row>
    <row r="619" spans="1:1">
      <c r="A619" s="69"/>
    </row>
    <row r="620" spans="1:1">
      <c r="A620" s="69"/>
    </row>
    <row r="621" spans="1:1">
      <c r="A621" s="69"/>
    </row>
    <row r="622" spans="1:1">
      <c r="A622" s="69"/>
    </row>
    <row r="623" spans="1:1">
      <c r="A623" s="69"/>
    </row>
    <row r="624" spans="1:1">
      <c r="A624" s="69"/>
    </row>
    <row r="625" spans="1:1">
      <c r="A625" s="69"/>
    </row>
    <row r="626" spans="1:1">
      <c r="A626" s="69"/>
    </row>
    <row r="627" spans="1:1">
      <c r="A627" s="69"/>
    </row>
    <row r="628" spans="1:1">
      <c r="A628" s="69"/>
    </row>
    <row r="629" spans="1:1">
      <c r="A629" s="69"/>
    </row>
    <row r="630" spans="1:1">
      <c r="A630" s="69"/>
    </row>
    <row r="631" spans="1:1">
      <c r="A631" s="69"/>
    </row>
    <row r="632" spans="1:1">
      <c r="A632" s="69"/>
    </row>
    <row r="633" spans="1:1">
      <c r="A633" s="69"/>
    </row>
    <row r="634" spans="1:1">
      <c r="A634" s="69"/>
    </row>
    <row r="635" spans="1:1">
      <c r="A635" s="69"/>
    </row>
    <row r="636" spans="1:1">
      <c r="A636" s="69"/>
    </row>
    <row r="637" spans="1:1">
      <c r="A637" s="69"/>
    </row>
    <row r="638" spans="1:1">
      <c r="A638" s="69"/>
    </row>
    <row r="639" spans="1:1">
      <c r="A639" s="69"/>
    </row>
    <row r="640" spans="1:1">
      <c r="A640" s="69"/>
    </row>
    <row r="641" spans="1:1">
      <c r="A641" s="69"/>
    </row>
    <row r="642" spans="1:1">
      <c r="A642" s="69"/>
    </row>
    <row r="643" spans="1:1">
      <c r="A643" s="69"/>
    </row>
    <row r="644" spans="1:1">
      <c r="A644" s="69"/>
    </row>
    <row r="645" spans="1:1">
      <c r="A645" s="69"/>
    </row>
    <row r="646" spans="1:1">
      <c r="A646" s="69"/>
    </row>
    <row r="647" spans="1:1">
      <c r="A647" s="69"/>
    </row>
    <row r="648" spans="1:1">
      <c r="A648" s="69"/>
    </row>
    <row r="649" spans="1:1">
      <c r="A649" s="69"/>
    </row>
    <row r="650" spans="1:1">
      <c r="A650" s="69"/>
    </row>
    <row r="651" spans="1:1">
      <c r="A651" s="69"/>
    </row>
    <row r="652" spans="1:1">
      <c r="A652" s="69"/>
    </row>
    <row r="653" spans="1:1">
      <c r="A653" s="69"/>
    </row>
    <row r="654" spans="1:1">
      <c r="A654" s="69"/>
    </row>
    <row r="655" spans="1:1">
      <c r="A655" s="69"/>
    </row>
    <row r="656" spans="1:1">
      <c r="A656" s="69"/>
    </row>
    <row r="657" spans="1:1">
      <c r="A657" s="69"/>
    </row>
    <row r="658" spans="1:1">
      <c r="A658" s="69"/>
    </row>
    <row r="659" spans="1:1">
      <c r="A659" s="69"/>
    </row>
    <row r="660" spans="1:1">
      <c r="A660" s="69"/>
    </row>
    <row r="661" spans="1:1">
      <c r="A661" s="69"/>
    </row>
    <row r="662" spans="1:1">
      <c r="A662" s="69"/>
    </row>
    <row r="663" spans="1:1">
      <c r="A663" s="69"/>
    </row>
    <row r="664" spans="1:1">
      <c r="A664" s="69"/>
    </row>
    <row r="665" spans="1:1">
      <c r="A665" s="69"/>
    </row>
    <row r="666" spans="1:1">
      <c r="A666" s="69"/>
    </row>
    <row r="667" spans="1:1">
      <c r="A667" s="69"/>
    </row>
    <row r="668" spans="1:1">
      <c r="A668" s="69"/>
    </row>
    <row r="669" spans="1:1">
      <c r="A669" s="69"/>
    </row>
    <row r="670" spans="1:1">
      <c r="A670" s="69"/>
    </row>
    <row r="671" spans="1:1">
      <c r="A671" s="69"/>
    </row>
    <row r="672" spans="1:1">
      <c r="A672" s="69"/>
    </row>
    <row r="673" spans="1:1">
      <c r="A673" s="69"/>
    </row>
    <row r="674" spans="1:1">
      <c r="A674" s="69"/>
    </row>
    <row r="675" spans="1:1">
      <c r="A675" s="69"/>
    </row>
    <row r="676" spans="1:1">
      <c r="A676" s="69"/>
    </row>
    <row r="677" spans="1:1">
      <c r="A677" s="69"/>
    </row>
    <row r="678" spans="1:1">
      <c r="A678" s="69"/>
    </row>
    <row r="679" spans="1:1">
      <c r="A679" s="69"/>
    </row>
    <row r="680" spans="1:1">
      <c r="A680" s="69"/>
    </row>
    <row r="681" spans="1:1">
      <c r="A681" s="69"/>
    </row>
    <row r="682" spans="1:1">
      <c r="A682" s="69"/>
    </row>
    <row r="683" spans="1:1">
      <c r="A683" s="69"/>
    </row>
    <row r="684" spans="1:1">
      <c r="A684" s="69"/>
    </row>
    <row r="685" spans="1:1">
      <c r="A685" s="69"/>
    </row>
    <row r="686" spans="1:1">
      <c r="A686" s="69"/>
    </row>
    <row r="687" spans="1:1">
      <c r="A687" s="69"/>
    </row>
    <row r="688" spans="1:1">
      <c r="A688" s="69"/>
    </row>
    <row r="689" spans="1:1">
      <c r="A689" s="69"/>
    </row>
    <row r="690" spans="1:1">
      <c r="A690" s="69"/>
    </row>
    <row r="691" spans="1:1">
      <c r="A691" s="69"/>
    </row>
    <row r="692" spans="1:1">
      <c r="A692" s="69"/>
    </row>
    <row r="693" spans="1:1">
      <c r="A693" s="69"/>
    </row>
    <row r="694" spans="1:1">
      <c r="A694" s="69"/>
    </row>
    <row r="695" spans="1:1">
      <c r="A695" s="69"/>
    </row>
    <row r="696" spans="1:1">
      <c r="A696" s="69"/>
    </row>
    <row r="697" spans="1:1">
      <c r="A697" s="69"/>
    </row>
    <row r="698" spans="1:1">
      <c r="A698" s="69"/>
    </row>
    <row r="699" spans="1:1">
      <c r="A699" s="69"/>
    </row>
    <row r="700" spans="1:1">
      <c r="A700" s="69"/>
    </row>
    <row r="701" spans="1:1">
      <c r="A701" s="69"/>
    </row>
    <row r="702" spans="1:1">
      <c r="A702" s="69"/>
    </row>
    <row r="703" spans="1:1">
      <c r="A703" s="69"/>
    </row>
    <row r="704" spans="1:1">
      <c r="A704" s="69"/>
    </row>
    <row r="705" spans="1:1">
      <c r="A705" s="69"/>
    </row>
    <row r="706" spans="1:1">
      <c r="A706" s="69"/>
    </row>
    <row r="707" spans="1:1">
      <c r="A707" s="69"/>
    </row>
    <row r="708" spans="1:1">
      <c r="A708" s="69"/>
    </row>
    <row r="709" spans="1:1">
      <c r="A709" s="69"/>
    </row>
    <row r="710" spans="1:1">
      <c r="A710" s="69"/>
    </row>
    <row r="711" spans="1:1">
      <c r="A711" s="69"/>
    </row>
    <row r="712" spans="1:1">
      <c r="A712" s="69"/>
    </row>
    <row r="713" spans="1:1">
      <c r="A713" s="69"/>
    </row>
    <row r="714" spans="1:1">
      <c r="A714" s="69"/>
    </row>
    <row r="715" spans="1:1">
      <c r="A715" s="69"/>
    </row>
    <row r="716" spans="1:1">
      <c r="A716" s="69"/>
    </row>
    <row r="717" spans="1:1">
      <c r="A717" s="69"/>
    </row>
    <row r="718" spans="1:1">
      <c r="A718" s="69"/>
    </row>
    <row r="719" spans="1:1">
      <c r="A719" s="69"/>
    </row>
    <row r="720" spans="1:1">
      <c r="A720" s="69"/>
    </row>
    <row r="721" spans="1:1">
      <c r="A721" s="69"/>
    </row>
    <row r="722" spans="1:1">
      <c r="A722" s="69"/>
    </row>
    <row r="723" spans="1:1">
      <c r="A723" s="69"/>
    </row>
    <row r="724" spans="1:1">
      <c r="A724" s="69"/>
    </row>
    <row r="725" spans="1:1">
      <c r="A725" s="69"/>
    </row>
    <row r="726" spans="1:1">
      <c r="A726" s="69"/>
    </row>
    <row r="727" spans="1:1">
      <c r="A727" s="69"/>
    </row>
    <row r="728" spans="1:1">
      <c r="A728" s="69"/>
    </row>
    <row r="729" spans="1:1">
      <c r="A729" s="69"/>
    </row>
    <row r="730" spans="1:1">
      <c r="A730" s="69"/>
    </row>
    <row r="731" spans="1:1">
      <c r="A731" s="69"/>
    </row>
    <row r="732" spans="1:1">
      <c r="A732" s="69"/>
    </row>
    <row r="733" spans="1:1">
      <c r="A733" s="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3">
    <tabColor theme="2" tint="0.39997558519241921"/>
  </sheetPr>
  <dimension ref="A1:Z63"/>
  <sheetViews>
    <sheetView showGridLines="0" zoomScaleNormal="100" workbookViewId="0">
      <selection activeCell="D13" sqref="D13"/>
    </sheetView>
  </sheetViews>
  <sheetFormatPr defaultColWidth="9.140625" defaultRowHeight="12.75"/>
  <cols>
    <col min="1" max="1" width="9.140625" style="194"/>
    <col min="2" max="2" width="8.140625" style="194" customWidth="1"/>
    <col min="3" max="3" width="13.42578125" style="194" bestFit="1" customWidth="1"/>
    <col min="4" max="4" width="15.5703125" style="194" bestFit="1" customWidth="1"/>
    <col min="5" max="5" width="30" style="194" bestFit="1" customWidth="1"/>
    <col min="6" max="6" width="3.5703125" style="194" bestFit="1" customWidth="1"/>
    <col min="7" max="7" width="4" style="194" customWidth="1"/>
    <col min="8" max="8" width="4.85546875" style="194" bestFit="1" customWidth="1"/>
    <col min="9" max="9" width="6.85546875" style="194" customWidth="1"/>
    <col min="10" max="10" width="2" style="194" bestFit="1" customWidth="1"/>
    <col min="11" max="11" width="10.140625" style="194" customWidth="1"/>
    <col min="12" max="12" width="3.85546875" style="194" bestFit="1" customWidth="1"/>
    <col min="13" max="13" width="5" style="194" bestFit="1" customWidth="1"/>
    <col min="14" max="14" width="3.85546875" style="194" bestFit="1" customWidth="1"/>
    <col min="15" max="15" width="20.140625" style="194" bestFit="1" customWidth="1"/>
    <col min="16" max="16" width="20.140625" style="194" customWidth="1"/>
    <col min="17" max="16384" width="9.140625" style="194"/>
  </cols>
  <sheetData>
    <row r="1" spans="1:23">
      <c r="A1" s="19" t="s">
        <v>140</v>
      </c>
      <c r="C1" s="194" t="str">
        <f>IF(Content!$E$1=1,C2,C3)</f>
        <v>Annual change</v>
      </c>
      <c r="D1" s="194" t="str">
        <f>IF(Content!$E$1=1,D2,D3)</f>
        <v>Quarterly change</v>
      </c>
      <c r="E1" s="194" t="str">
        <f>IF(Content!$E$1=1,E2,E3)</f>
        <v>Annual change (previous)</v>
      </c>
      <c r="I1" s="194" t="str">
        <f>IF(Content!$E$1=1,I2,I3)</f>
        <v>CPI target band</v>
      </c>
      <c r="L1" s="194" t="str">
        <f>IF(Content!$E$1=1,L2,L3)</f>
        <v>CPI,%</v>
      </c>
    </row>
    <row r="2" spans="1:23" hidden="1">
      <c r="B2" s="195"/>
      <c r="C2" s="194" t="s">
        <v>644</v>
      </c>
      <c r="D2" s="194" t="s">
        <v>642</v>
      </c>
      <c r="E2" s="194" t="s">
        <v>646</v>
      </c>
      <c r="I2" s="196" t="s">
        <v>8</v>
      </c>
      <c r="L2" s="316" t="s">
        <v>655</v>
      </c>
    </row>
    <row r="3" spans="1:23" hidden="1">
      <c r="B3" s="195"/>
      <c r="C3" s="194" t="s">
        <v>643</v>
      </c>
      <c r="D3" s="194" t="s">
        <v>641</v>
      </c>
      <c r="E3" s="194" t="s">
        <v>645</v>
      </c>
      <c r="I3" s="194" t="s">
        <v>777</v>
      </c>
      <c r="L3" s="194" t="s">
        <v>917</v>
      </c>
    </row>
    <row r="4" spans="1:23">
      <c r="B4" s="50"/>
      <c r="C4" s="50"/>
      <c r="D4" s="50"/>
      <c r="E4" s="50"/>
      <c r="F4" s="50"/>
      <c r="G4" s="50"/>
      <c r="H4" s="50"/>
      <c r="I4" s="50"/>
    </row>
    <row r="5" spans="1:23">
      <c r="B5" s="50"/>
      <c r="C5" s="50"/>
      <c r="D5" s="50"/>
      <c r="E5" s="50"/>
      <c r="F5" s="50"/>
      <c r="G5" s="50"/>
      <c r="H5" s="50"/>
      <c r="I5" s="50"/>
      <c r="L5" s="315"/>
      <c r="M5" s="315"/>
      <c r="N5" s="315"/>
      <c r="O5" s="315"/>
      <c r="P5" s="315"/>
    </row>
    <row r="6" spans="1:23">
      <c r="B6" s="50"/>
      <c r="C6" s="50"/>
      <c r="D6" s="50"/>
      <c r="E6" s="50"/>
      <c r="F6" s="50"/>
      <c r="G6" s="50"/>
      <c r="H6" s="50"/>
      <c r="I6" s="50"/>
      <c r="L6" s="315"/>
      <c r="M6" s="315"/>
      <c r="N6" s="315"/>
      <c r="O6" s="315"/>
      <c r="P6" s="315"/>
    </row>
    <row r="7" spans="1:23">
      <c r="A7" s="194" t="s">
        <v>50</v>
      </c>
      <c r="B7" s="50"/>
      <c r="C7" s="50">
        <v>13.7</v>
      </c>
      <c r="D7" s="337">
        <v>3.1</v>
      </c>
      <c r="E7" s="50"/>
      <c r="F7" s="50">
        <v>6</v>
      </c>
      <c r="G7" s="256">
        <v>8</v>
      </c>
      <c r="H7" s="256">
        <v>10</v>
      </c>
      <c r="I7" s="256">
        <v>4</v>
      </c>
      <c r="L7" s="315"/>
      <c r="M7" s="315"/>
      <c r="N7" s="315"/>
      <c r="O7" s="315"/>
      <c r="P7" s="315"/>
    </row>
    <row r="8" spans="1:23">
      <c r="B8" s="50"/>
      <c r="C8" s="50">
        <v>13.2</v>
      </c>
      <c r="D8" s="338">
        <v>3.5</v>
      </c>
      <c r="E8" s="50"/>
      <c r="F8" s="50">
        <v>5.5</v>
      </c>
      <c r="G8" s="50">
        <v>7.5</v>
      </c>
      <c r="H8" s="50">
        <v>9.5</v>
      </c>
      <c r="I8" s="50">
        <v>4</v>
      </c>
      <c r="L8" s="315"/>
      <c r="M8" s="315"/>
      <c r="N8" s="315"/>
      <c r="O8" s="315"/>
      <c r="P8" s="315"/>
    </row>
    <row r="9" spans="1:23">
      <c r="A9" s="194" t="s">
        <v>52</v>
      </c>
      <c r="B9" s="50"/>
      <c r="C9" s="50">
        <v>9.9</v>
      </c>
      <c r="D9" s="338">
        <v>0.7</v>
      </c>
      <c r="E9" s="50"/>
      <c r="F9" s="50">
        <v>5</v>
      </c>
      <c r="G9" s="50">
        <v>7</v>
      </c>
      <c r="H9" s="50">
        <v>9</v>
      </c>
      <c r="I9" s="50">
        <v>4</v>
      </c>
      <c r="L9" s="315"/>
      <c r="M9" s="315"/>
      <c r="N9" s="315"/>
      <c r="O9" s="315"/>
      <c r="P9" s="315"/>
    </row>
    <row r="10" spans="1:23">
      <c r="B10" s="50"/>
      <c r="C10" s="50">
        <v>8.9</v>
      </c>
      <c r="D10" s="338">
        <v>1.2</v>
      </c>
      <c r="E10" s="50"/>
      <c r="F10" s="50">
        <v>4.5</v>
      </c>
      <c r="G10" s="50">
        <v>6.5</v>
      </c>
      <c r="H10" s="50">
        <v>8.5</v>
      </c>
      <c r="I10" s="50">
        <v>4</v>
      </c>
      <c r="L10" s="315"/>
      <c r="M10" s="315"/>
      <c r="N10" s="315"/>
      <c r="O10" s="315"/>
      <c r="P10" s="315"/>
    </row>
    <row r="11" spans="1:23">
      <c r="A11" s="194" t="s">
        <v>336</v>
      </c>
      <c r="B11" s="50"/>
      <c r="C11" s="50">
        <v>9.8000000000000007</v>
      </c>
      <c r="D11" s="337">
        <v>3.9</v>
      </c>
      <c r="E11" s="50">
        <v>9.8000000000000007</v>
      </c>
      <c r="F11" s="50">
        <v>4</v>
      </c>
      <c r="G11" s="256">
        <v>6</v>
      </c>
      <c r="H11" s="256">
        <v>8</v>
      </c>
      <c r="I11" s="256">
        <v>4</v>
      </c>
      <c r="L11" s="315"/>
      <c r="M11" s="315"/>
      <c r="N11" s="315"/>
      <c r="O11" s="315"/>
      <c r="P11" s="315"/>
    </row>
    <row r="12" spans="1:23">
      <c r="B12" s="50"/>
      <c r="C12" s="50">
        <v>8.6</v>
      </c>
      <c r="D12" s="338">
        <v>2.4</v>
      </c>
      <c r="E12" s="50">
        <v>8.4</v>
      </c>
      <c r="F12" s="50">
        <v>3.75</v>
      </c>
      <c r="G12" s="50">
        <v>5.75</v>
      </c>
      <c r="H12" s="50">
        <v>7.75</v>
      </c>
      <c r="I12" s="50">
        <v>4</v>
      </c>
      <c r="L12" s="315"/>
      <c r="M12" s="315"/>
      <c r="N12" s="315"/>
      <c r="O12" s="315"/>
      <c r="P12" s="315"/>
      <c r="T12" s="50"/>
      <c r="U12" s="50"/>
      <c r="V12" s="50"/>
      <c r="W12" s="50"/>
    </row>
    <row r="13" spans="1:23">
      <c r="A13" s="194" t="s">
        <v>421</v>
      </c>
      <c r="B13" s="50"/>
      <c r="C13" s="50">
        <v>8.6</v>
      </c>
      <c r="D13" s="338">
        <v>0.7</v>
      </c>
      <c r="E13" s="50">
        <v>8.4</v>
      </c>
      <c r="F13" s="50">
        <v>3.5</v>
      </c>
      <c r="G13" s="50">
        <v>5.5</v>
      </c>
      <c r="H13" s="50">
        <v>7.5</v>
      </c>
      <c r="I13" s="50">
        <v>4</v>
      </c>
      <c r="L13" s="315"/>
      <c r="M13" s="315"/>
      <c r="N13" s="315"/>
      <c r="O13" s="315"/>
      <c r="P13" s="315"/>
      <c r="T13" s="50"/>
      <c r="U13" s="50"/>
      <c r="V13" s="50"/>
      <c r="W13" s="50"/>
    </row>
    <row r="14" spans="1:23">
      <c r="B14" s="50"/>
      <c r="C14" s="50">
        <v>7.3</v>
      </c>
      <c r="D14" s="338">
        <v>0.1</v>
      </c>
      <c r="E14" s="50">
        <v>7.7</v>
      </c>
      <c r="F14" s="50">
        <v>3.25</v>
      </c>
      <c r="G14" s="50">
        <v>5.25</v>
      </c>
      <c r="H14" s="50">
        <v>7.25</v>
      </c>
      <c r="I14" s="50">
        <v>4</v>
      </c>
      <c r="L14" s="315"/>
      <c r="M14" s="315"/>
      <c r="N14" s="315"/>
      <c r="O14" s="315"/>
      <c r="P14" s="315"/>
      <c r="T14" s="50"/>
      <c r="U14" s="50"/>
      <c r="V14" s="50"/>
      <c r="W14" s="50"/>
    </row>
    <row r="15" spans="1:23">
      <c r="A15" s="194" t="s">
        <v>340</v>
      </c>
      <c r="B15" s="50"/>
      <c r="C15" s="50">
        <v>6.3</v>
      </c>
      <c r="D15" s="337">
        <v>2.9</v>
      </c>
      <c r="E15" s="50">
        <v>6.3</v>
      </c>
      <c r="F15" s="50">
        <v>4</v>
      </c>
      <c r="G15" s="256">
        <v>5</v>
      </c>
      <c r="H15" s="256">
        <v>6</v>
      </c>
      <c r="I15" s="256">
        <v>2</v>
      </c>
      <c r="L15" s="315"/>
      <c r="M15" s="315"/>
      <c r="N15" s="315"/>
      <c r="O15" s="315"/>
      <c r="P15" s="315"/>
      <c r="T15" s="50"/>
      <c r="U15" s="50"/>
      <c r="V15" s="50"/>
      <c r="W15" s="50"/>
    </row>
    <row r="16" spans="1:23">
      <c r="B16" s="50"/>
      <c r="C16" s="50">
        <v>5.8</v>
      </c>
      <c r="D16" s="338">
        <v>2</v>
      </c>
      <c r="E16" s="50">
        <v>6</v>
      </c>
      <c r="F16" s="50">
        <v>4</v>
      </c>
      <c r="G16" s="50">
        <v>5</v>
      </c>
      <c r="H16" s="50">
        <v>6</v>
      </c>
      <c r="I16" s="50">
        <v>2</v>
      </c>
      <c r="L16" s="315"/>
      <c r="M16" s="315"/>
      <c r="N16" s="315"/>
      <c r="O16" s="315"/>
      <c r="P16" s="315"/>
      <c r="T16" s="50"/>
      <c r="U16" s="50"/>
      <c r="V16" s="50"/>
      <c r="W16" s="50"/>
    </row>
    <row r="17" spans="1:26">
      <c r="A17" s="194" t="s">
        <v>426</v>
      </c>
      <c r="B17" s="50"/>
      <c r="C17" s="50">
        <v>5.7</v>
      </c>
      <c r="D17" s="338">
        <v>0.6</v>
      </c>
      <c r="E17" s="50">
        <v>6</v>
      </c>
      <c r="F17" s="50">
        <v>4</v>
      </c>
      <c r="G17" s="50">
        <v>5</v>
      </c>
      <c r="H17" s="50">
        <v>6</v>
      </c>
      <c r="I17" s="50">
        <v>2</v>
      </c>
      <c r="L17" s="315"/>
      <c r="M17" s="315"/>
      <c r="N17" s="315"/>
      <c r="O17" s="315"/>
      <c r="P17" s="315"/>
      <c r="T17" s="50"/>
      <c r="U17" s="50"/>
      <c r="V17" s="50"/>
      <c r="W17" s="50"/>
      <c r="X17" s="50"/>
      <c r="Y17" s="50"/>
      <c r="Z17" s="50"/>
    </row>
    <row r="18" spans="1:26">
      <c r="B18" s="50"/>
      <c r="C18" s="50">
        <v>5.8</v>
      </c>
      <c r="D18" s="338">
        <v>0.2</v>
      </c>
      <c r="E18" s="50">
        <v>5.6</v>
      </c>
      <c r="F18" s="50">
        <v>4</v>
      </c>
      <c r="G18" s="50">
        <v>5</v>
      </c>
      <c r="H18" s="50">
        <v>6</v>
      </c>
      <c r="I18" s="50">
        <v>2</v>
      </c>
      <c r="L18" s="315"/>
      <c r="M18" s="315"/>
      <c r="N18" s="315"/>
      <c r="O18" s="315"/>
      <c r="P18" s="315"/>
      <c r="T18" s="50"/>
      <c r="U18" s="50"/>
      <c r="V18" s="50"/>
      <c r="W18" s="50"/>
      <c r="X18" s="50"/>
      <c r="Y18" s="50"/>
      <c r="Z18" s="50"/>
    </row>
    <row r="19" spans="1:26">
      <c r="A19" s="194" t="s">
        <v>344</v>
      </c>
      <c r="B19" s="50"/>
      <c r="C19" s="50">
        <v>5</v>
      </c>
      <c r="D19" s="337">
        <v>2.1</v>
      </c>
      <c r="E19" s="50">
        <v>5</v>
      </c>
      <c r="F19" s="50">
        <v>4</v>
      </c>
      <c r="G19" s="256">
        <v>5</v>
      </c>
      <c r="H19" s="256">
        <v>6</v>
      </c>
      <c r="I19" s="256">
        <v>2</v>
      </c>
      <c r="L19" s="315"/>
      <c r="M19" s="315"/>
      <c r="N19" s="315"/>
      <c r="O19" s="315"/>
      <c r="P19" s="315"/>
      <c r="T19" s="50"/>
      <c r="U19" s="50"/>
      <c r="V19" s="50"/>
      <c r="W19" s="50"/>
      <c r="X19" s="50"/>
      <c r="Y19" s="50"/>
      <c r="Z19" s="50"/>
    </row>
    <row r="20" spans="1:26">
      <c r="B20" s="50"/>
      <c r="C20" s="50">
        <v>5</v>
      </c>
      <c r="D20" s="338">
        <v>2</v>
      </c>
      <c r="E20" s="50">
        <v>5.2</v>
      </c>
      <c r="F20" s="50">
        <v>4</v>
      </c>
      <c r="G20" s="50">
        <v>5</v>
      </c>
      <c r="H20" s="50">
        <v>6</v>
      </c>
      <c r="I20" s="50">
        <v>2</v>
      </c>
      <c r="L20" s="122" t="str">
        <f>IF(Content!$E$1=1,L21,L22)</f>
        <v>Source:  SSSU, NBU staff estimates.</v>
      </c>
      <c r="T20" s="50"/>
      <c r="U20" s="256"/>
      <c r="V20" s="50"/>
      <c r="W20" s="50"/>
      <c r="X20" s="256"/>
      <c r="Y20" s="256"/>
      <c r="Z20" s="256"/>
    </row>
    <row r="21" spans="1:26">
      <c r="A21" s="194" t="s">
        <v>713</v>
      </c>
      <c r="B21" s="50"/>
      <c r="C21" s="50">
        <v>5.0999999999999996</v>
      </c>
      <c r="D21" s="338">
        <v>0.7</v>
      </c>
      <c r="E21" s="50">
        <v>5.3</v>
      </c>
      <c r="F21" s="50">
        <v>4</v>
      </c>
      <c r="G21" s="50">
        <v>5</v>
      </c>
      <c r="H21" s="50">
        <v>6</v>
      </c>
      <c r="I21" s="50">
        <v>2</v>
      </c>
      <c r="L21" s="2" t="s">
        <v>54</v>
      </c>
      <c r="T21" s="50"/>
      <c r="U21" s="50"/>
      <c r="V21" s="50"/>
      <c r="W21" s="50"/>
      <c r="X21" s="50"/>
      <c r="Y21" s="50"/>
      <c r="Z21" s="50"/>
    </row>
    <row r="22" spans="1:26">
      <c r="B22" s="50"/>
      <c r="C22" s="50">
        <v>5.0999999999999996</v>
      </c>
      <c r="D22" s="338">
        <v>0.2</v>
      </c>
      <c r="E22" s="50">
        <v>5.3</v>
      </c>
      <c r="F22" s="50">
        <v>4</v>
      </c>
      <c r="G22" s="50">
        <v>5</v>
      </c>
      <c r="H22" s="50">
        <v>6</v>
      </c>
      <c r="I22" s="50">
        <v>2</v>
      </c>
      <c r="L22" s="2" t="s">
        <v>990</v>
      </c>
      <c r="T22" s="50"/>
      <c r="U22" s="50"/>
      <c r="V22" s="50"/>
      <c r="W22" s="50"/>
      <c r="X22" s="50"/>
      <c r="Y22" s="50"/>
      <c r="Z22" s="50"/>
    </row>
    <row r="23" spans="1:26">
      <c r="A23" s="194" t="s">
        <v>715</v>
      </c>
      <c r="B23" s="50"/>
      <c r="C23" s="50">
        <v>5</v>
      </c>
      <c r="D23" s="337">
        <v>2</v>
      </c>
      <c r="E23" s="50">
        <v>5</v>
      </c>
      <c r="F23" s="50">
        <v>4</v>
      </c>
      <c r="G23" s="256">
        <v>5</v>
      </c>
      <c r="H23" s="256">
        <v>6</v>
      </c>
      <c r="I23" s="256">
        <v>2</v>
      </c>
      <c r="T23" s="50"/>
      <c r="U23" s="50"/>
      <c r="V23" s="50"/>
      <c r="W23" s="50"/>
      <c r="X23" s="50"/>
      <c r="Y23" s="50"/>
      <c r="Z23" s="50"/>
    </row>
    <row r="24" spans="1:26">
      <c r="C24" s="155"/>
      <c r="D24" s="155"/>
      <c r="E24" s="155"/>
      <c r="I24" s="196"/>
      <c r="T24" s="50"/>
      <c r="U24" s="256"/>
      <c r="V24" s="50"/>
      <c r="W24" s="50"/>
      <c r="X24" s="256"/>
      <c r="Y24" s="256"/>
      <c r="Z24" s="256"/>
    </row>
    <row r="25" spans="1:26">
      <c r="B25" s="195"/>
      <c r="C25" s="155"/>
      <c r="D25" s="155"/>
      <c r="E25" s="155"/>
      <c r="I25" s="196"/>
      <c r="T25" s="50"/>
      <c r="U25" s="50"/>
      <c r="V25" s="50"/>
      <c r="W25" s="50"/>
      <c r="X25" s="50"/>
      <c r="Y25" s="50"/>
      <c r="Z25" s="50"/>
    </row>
    <row r="26" spans="1:26">
      <c r="B26" s="195"/>
      <c r="T26" s="50"/>
      <c r="U26" s="50"/>
      <c r="V26" s="50"/>
      <c r="W26" s="50"/>
      <c r="X26" s="50"/>
      <c r="Y26" s="50"/>
      <c r="Z26" s="50"/>
    </row>
    <row r="27" spans="1:26">
      <c r="C27" s="156"/>
      <c r="D27" s="156"/>
      <c r="E27" s="50"/>
      <c r="I27" s="196"/>
      <c r="T27" s="50"/>
      <c r="U27" s="50"/>
      <c r="V27" s="50"/>
      <c r="W27" s="50"/>
      <c r="X27" s="50"/>
      <c r="Y27" s="50"/>
      <c r="Z27" s="50"/>
    </row>
    <row r="28" spans="1:26">
      <c r="B28" s="195"/>
      <c r="C28" s="156"/>
      <c r="D28" s="156"/>
      <c r="E28" s="50"/>
      <c r="I28" s="196"/>
      <c r="T28" s="50"/>
      <c r="U28" s="256"/>
      <c r="V28" s="50"/>
      <c r="W28" s="50"/>
      <c r="X28" s="256"/>
      <c r="Y28" s="256"/>
      <c r="Z28" s="256"/>
    </row>
    <row r="29" spans="1:26">
      <c r="B29" s="195"/>
      <c r="C29" s="156"/>
      <c r="D29" s="156"/>
      <c r="E29" s="156"/>
      <c r="T29" s="50"/>
      <c r="U29" s="50"/>
      <c r="V29" s="50"/>
      <c r="W29" s="50"/>
      <c r="X29" s="50"/>
      <c r="Y29" s="50"/>
      <c r="Z29" s="50"/>
    </row>
    <row r="30" spans="1:26">
      <c r="C30" s="156"/>
      <c r="D30" s="156"/>
      <c r="E30" s="156"/>
      <c r="I30" s="196"/>
      <c r="T30" s="50"/>
      <c r="U30" s="50"/>
      <c r="V30" s="50"/>
      <c r="W30" s="50"/>
      <c r="X30" s="50"/>
      <c r="Y30" s="50"/>
      <c r="Z30" s="50"/>
    </row>
    <row r="31" spans="1:26">
      <c r="B31" s="195"/>
      <c r="C31" s="156"/>
      <c r="D31" s="156"/>
      <c r="E31" s="156"/>
      <c r="I31" s="196"/>
      <c r="T31" s="50"/>
      <c r="U31" s="50"/>
      <c r="V31" s="50"/>
      <c r="W31" s="50"/>
      <c r="X31" s="50"/>
      <c r="Y31" s="50"/>
      <c r="Z31" s="50"/>
    </row>
    <row r="32" spans="1:26">
      <c r="B32" s="195"/>
      <c r="C32" s="156"/>
      <c r="D32" s="156"/>
      <c r="E32" s="156"/>
      <c r="T32" s="50"/>
      <c r="U32" s="256"/>
      <c r="V32" s="50"/>
      <c r="W32" s="50"/>
      <c r="X32" s="256"/>
      <c r="Y32" s="256"/>
      <c r="Z32" s="256"/>
    </row>
    <row r="33" spans="2:26">
      <c r="C33" s="156"/>
      <c r="D33" s="156"/>
      <c r="E33" s="156"/>
      <c r="I33" s="196"/>
      <c r="T33" s="50"/>
      <c r="U33" s="50"/>
      <c r="V33" s="50"/>
      <c r="W33" s="50"/>
      <c r="X33" s="50"/>
      <c r="Y33" s="50"/>
      <c r="Z33" s="50"/>
    </row>
    <row r="34" spans="2:26">
      <c r="B34" s="195"/>
      <c r="C34" s="156"/>
      <c r="D34" s="156"/>
      <c r="E34" s="156"/>
      <c r="I34" s="196"/>
      <c r="T34" s="50"/>
      <c r="U34" s="50"/>
      <c r="V34" s="50"/>
      <c r="W34" s="50"/>
      <c r="X34" s="50"/>
      <c r="Y34" s="50"/>
      <c r="Z34" s="50"/>
    </row>
    <row r="35" spans="2:26">
      <c r="B35" s="195"/>
      <c r="C35" s="156"/>
      <c r="D35" s="156"/>
      <c r="E35" s="156"/>
      <c r="T35" s="50"/>
      <c r="U35" s="50"/>
      <c r="V35" s="50"/>
      <c r="W35" s="50"/>
      <c r="X35" s="50"/>
      <c r="Y35" s="50"/>
      <c r="Z35" s="50"/>
    </row>
    <row r="36" spans="2:26">
      <c r="C36" s="156"/>
      <c r="D36" s="156"/>
      <c r="E36" s="156"/>
      <c r="I36" s="196"/>
      <c r="T36" s="50"/>
      <c r="U36" s="256"/>
      <c r="V36" s="50"/>
      <c r="W36" s="50"/>
      <c r="X36" s="256"/>
      <c r="Y36" s="256"/>
      <c r="Z36" s="256"/>
    </row>
    <row r="37" spans="2:26">
      <c r="B37" s="195"/>
      <c r="C37" s="156"/>
      <c r="D37" s="156"/>
      <c r="E37" s="156"/>
      <c r="I37" s="196"/>
    </row>
    <row r="38" spans="2:26">
      <c r="B38" s="195"/>
      <c r="C38" s="156"/>
      <c r="D38" s="156"/>
      <c r="E38" s="156"/>
    </row>
    <row r="39" spans="2:26">
      <c r="C39" s="156"/>
      <c r="D39" s="156"/>
      <c r="E39" s="156"/>
      <c r="I39" s="196"/>
    </row>
    <row r="40" spans="2:26">
      <c r="B40" s="195"/>
      <c r="C40" s="156"/>
      <c r="D40" s="156"/>
      <c r="E40" s="156"/>
      <c r="I40" s="196"/>
    </row>
    <row r="41" spans="2:26">
      <c r="B41" s="195"/>
      <c r="C41" s="156"/>
      <c r="D41" s="156"/>
    </row>
    <row r="42" spans="2:26">
      <c r="C42" s="156"/>
      <c r="D42" s="156"/>
      <c r="E42" s="155"/>
      <c r="I42" s="196"/>
    </row>
    <row r="43" spans="2:26">
      <c r="B43" s="195"/>
      <c r="C43" s="156"/>
      <c r="D43" s="156"/>
      <c r="E43" s="155"/>
      <c r="I43" s="196"/>
    </row>
    <row r="44" spans="2:26">
      <c r="B44" s="195"/>
      <c r="C44" s="156"/>
      <c r="D44" s="156"/>
    </row>
    <row r="45" spans="2:26">
      <c r="C45" s="156"/>
      <c r="D45" s="156"/>
      <c r="E45" s="155"/>
      <c r="I45" s="196"/>
    </row>
    <row r="46" spans="2:26">
      <c r="B46" s="195"/>
      <c r="C46" s="156"/>
      <c r="D46" s="156"/>
      <c r="E46" s="155"/>
      <c r="I46" s="196"/>
    </row>
    <row r="47" spans="2:26">
      <c r="B47" s="195"/>
      <c r="C47" s="156"/>
      <c r="D47" s="156"/>
    </row>
    <row r="48" spans="2:26">
      <c r="C48" s="156"/>
      <c r="D48" s="156"/>
      <c r="E48" s="155"/>
      <c r="I48" s="196"/>
    </row>
    <row r="49" spans="2:9">
      <c r="B49" s="195"/>
      <c r="C49" s="156"/>
      <c r="D49" s="156"/>
      <c r="E49" s="155"/>
      <c r="I49" s="196"/>
    </row>
    <row r="50" spans="2:9">
      <c r="C50" s="156"/>
      <c r="D50" s="156"/>
    </row>
    <row r="51" spans="2:9">
      <c r="C51" s="156"/>
      <c r="D51" s="156"/>
      <c r="E51" s="156"/>
    </row>
    <row r="52" spans="2:9">
      <c r="B52" s="195"/>
      <c r="C52" s="156"/>
      <c r="D52" s="156"/>
      <c r="E52" s="156"/>
      <c r="I52" s="196"/>
    </row>
    <row r="53" spans="2:9">
      <c r="B53" s="195"/>
    </row>
    <row r="54" spans="2:9">
      <c r="C54" s="155"/>
      <c r="D54" s="155"/>
      <c r="E54" s="155"/>
      <c r="I54" s="196"/>
    </row>
    <row r="55" spans="2:9">
      <c r="B55" s="195"/>
      <c r="C55" s="155"/>
      <c r="D55" s="155"/>
      <c r="E55" s="155"/>
      <c r="I55" s="196"/>
    </row>
    <row r="56" spans="2:9">
      <c r="B56" s="195"/>
    </row>
    <row r="57" spans="2:9">
      <c r="C57" s="155"/>
      <c r="D57" s="155"/>
      <c r="E57" s="155"/>
      <c r="I57" s="196"/>
    </row>
    <row r="58" spans="2:9">
      <c r="B58" s="195"/>
      <c r="C58" s="155"/>
      <c r="D58" s="155"/>
      <c r="E58" s="155"/>
      <c r="I58" s="196"/>
    </row>
    <row r="59" spans="2:9">
      <c r="B59" s="195"/>
    </row>
    <row r="60" spans="2:9">
      <c r="C60" s="155"/>
      <c r="D60" s="155"/>
      <c r="E60" s="155"/>
      <c r="I60" s="196"/>
    </row>
    <row r="61" spans="2:9">
      <c r="B61" s="195"/>
      <c r="C61" s="155"/>
      <c r="D61" s="155"/>
      <c r="E61" s="155"/>
      <c r="I61" s="196"/>
    </row>
    <row r="63" spans="2:9">
      <c r="C63" s="156"/>
      <c r="D63" s="156"/>
      <c r="E63" s="15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4">
    <tabColor theme="2" tint="0.39997558519241921"/>
  </sheetPr>
  <dimension ref="A1:M54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3">
      <c r="A1" s="19" t="s">
        <v>140</v>
      </c>
      <c r="B1" s="122" t="str">
        <f>IF(Content!$E$1=1,B2,B3)</f>
        <v>CPI, %</v>
      </c>
      <c r="C1" s="122" t="str">
        <f>IF(Content!$E$1=1,C2,C3)</f>
        <v>Core</v>
      </c>
      <c r="D1" s="122" t="str">
        <f>IF(Content!$E$1=1,D2,D3)</f>
        <v>Foods</v>
      </c>
      <c r="E1" s="122" t="str">
        <f>IF(Content!$E$1=1,E2,E3)</f>
        <v>Admin</v>
      </c>
      <c r="F1" s="122" t="str">
        <f>IF(Content!$E$1=1,F2,F3)</f>
        <v>Fuel</v>
      </c>
      <c r="G1" s="146"/>
      <c r="H1" s="122" t="str">
        <f>IF(Content!$E$1=1,H2,H3)</f>
        <v>Contributions to Annual CPI Growth by Main Components, pp</v>
      </c>
    </row>
    <row r="2" spans="1:13" hidden="1">
      <c r="A2" s="99"/>
      <c r="B2" s="103" t="s">
        <v>655</v>
      </c>
      <c r="C2" s="103" t="s">
        <v>656</v>
      </c>
      <c r="D2" s="146" t="s">
        <v>657</v>
      </c>
      <c r="E2" s="146" t="s">
        <v>658</v>
      </c>
      <c r="F2" s="146" t="s">
        <v>659</v>
      </c>
      <c r="G2" s="146"/>
      <c r="H2" s="147" t="s">
        <v>660</v>
      </c>
    </row>
    <row r="3" spans="1:13" hidden="1">
      <c r="A3" s="99"/>
      <c r="B3" s="103" t="s">
        <v>654</v>
      </c>
      <c r="C3" s="103" t="s">
        <v>651</v>
      </c>
      <c r="D3" s="146" t="s">
        <v>154</v>
      </c>
      <c r="E3" s="146" t="s">
        <v>652</v>
      </c>
      <c r="F3" s="146" t="s">
        <v>653</v>
      </c>
      <c r="G3" s="146"/>
      <c r="H3" s="147" t="s">
        <v>661</v>
      </c>
    </row>
    <row r="4" spans="1:13">
      <c r="A4" s="100"/>
      <c r="B4" s="101">
        <v>15.1</v>
      </c>
      <c r="C4" s="101">
        <v>3.8</v>
      </c>
      <c r="D4" s="149">
        <v>1.413</v>
      </c>
      <c r="E4" s="149">
        <v>8.5229999999999997</v>
      </c>
      <c r="F4" s="149">
        <v>1.3340000000000001</v>
      </c>
      <c r="H4" s="161"/>
      <c r="I4" s="161"/>
      <c r="J4" s="161"/>
      <c r="K4" s="161"/>
      <c r="L4" s="161"/>
      <c r="M4" s="161"/>
    </row>
    <row r="5" spans="1:13">
      <c r="A5" s="100" t="s">
        <v>48</v>
      </c>
      <c r="B5" s="101">
        <v>15.6</v>
      </c>
      <c r="C5" s="101">
        <v>4.2370000000000001</v>
      </c>
      <c r="D5" s="149">
        <v>4.88</v>
      </c>
      <c r="E5" s="149">
        <v>5.8319999999999999</v>
      </c>
      <c r="F5" s="149">
        <v>0.623</v>
      </c>
      <c r="H5" s="161"/>
      <c r="I5" s="161"/>
      <c r="J5" s="161"/>
      <c r="K5" s="161"/>
      <c r="L5" s="161"/>
      <c r="M5" s="161"/>
    </row>
    <row r="6" spans="1:13">
      <c r="A6" s="100"/>
      <c r="B6" s="101">
        <v>16.399999999999999</v>
      </c>
      <c r="C6" s="101">
        <v>4.5359999999999996</v>
      </c>
      <c r="D6" s="149">
        <v>5.0830000000000002</v>
      </c>
      <c r="E6" s="149">
        <v>6.12</v>
      </c>
      <c r="F6" s="149">
        <v>0.64</v>
      </c>
      <c r="H6" s="161"/>
      <c r="I6" s="161"/>
      <c r="J6" s="161"/>
      <c r="K6" s="161"/>
      <c r="L6" s="161"/>
      <c r="M6" s="161"/>
    </row>
    <row r="7" spans="1:13">
      <c r="A7" s="100" t="s">
        <v>50</v>
      </c>
      <c r="B7" s="101">
        <v>13.7</v>
      </c>
      <c r="C7" s="101">
        <v>5.1689999999999996</v>
      </c>
      <c r="D7" s="149">
        <v>3.98</v>
      </c>
      <c r="E7" s="149">
        <v>3.5630000000000002</v>
      </c>
      <c r="F7" s="149">
        <v>0.95599999999999996</v>
      </c>
      <c r="H7" s="161"/>
      <c r="I7" s="161"/>
      <c r="J7" s="161"/>
      <c r="K7" s="161"/>
      <c r="L7" s="161"/>
      <c r="M7" s="161"/>
    </row>
    <row r="8" spans="1:13">
      <c r="A8" s="100"/>
      <c r="B8" s="101">
        <v>13.2</v>
      </c>
      <c r="C8" s="101">
        <v>5.0910000000000002</v>
      </c>
      <c r="D8" s="149">
        <v>4.4889999999999999</v>
      </c>
      <c r="E8" s="149">
        <v>2.81</v>
      </c>
      <c r="F8" s="149">
        <v>0.81</v>
      </c>
      <c r="H8" s="161"/>
      <c r="I8" s="161"/>
      <c r="J8" s="161"/>
      <c r="K8" s="161"/>
      <c r="L8" s="161"/>
      <c r="M8" s="161"/>
    </row>
    <row r="9" spans="1:13">
      <c r="A9" s="100" t="s">
        <v>52</v>
      </c>
      <c r="B9" s="101">
        <v>9.9</v>
      </c>
      <c r="C9" s="101">
        <v>4.9139999999999997</v>
      </c>
      <c r="D9" s="149">
        <v>1.417</v>
      </c>
      <c r="E9" s="149">
        <v>2.706</v>
      </c>
      <c r="F9" s="149">
        <v>0.86299999999999999</v>
      </c>
      <c r="H9" s="161"/>
      <c r="I9" s="161"/>
      <c r="J9" s="161"/>
      <c r="K9" s="161"/>
      <c r="L9" s="161"/>
      <c r="M9" s="161"/>
    </row>
    <row r="10" spans="1:13">
      <c r="A10" s="100"/>
      <c r="B10" s="101">
        <v>8.9</v>
      </c>
      <c r="C10" s="101">
        <v>4.6310000000000002</v>
      </c>
      <c r="D10" s="149">
        <v>0.68600000000000005</v>
      </c>
      <c r="E10" s="149">
        <v>2.5649999999999999</v>
      </c>
      <c r="F10" s="149">
        <v>1.034</v>
      </c>
      <c r="H10" s="161"/>
      <c r="I10" s="161"/>
      <c r="J10" s="161"/>
      <c r="K10" s="161"/>
      <c r="L10" s="161"/>
      <c r="M10" s="161"/>
    </row>
    <row r="11" spans="1:13">
      <c r="A11" s="99" t="s">
        <v>336</v>
      </c>
      <c r="B11" s="102">
        <v>9.8000000000000007</v>
      </c>
      <c r="C11" s="102">
        <v>4.8</v>
      </c>
      <c r="D11" s="149">
        <v>0.88900000000000001</v>
      </c>
      <c r="E11" s="149">
        <v>3.726</v>
      </c>
      <c r="F11" s="149">
        <v>0.38600000000000001</v>
      </c>
      <c r="H11" s="161"/>
      <c r="I11" s="161"/>
      <c r="J11" s="161"/>
      <c r="K11" s="161"/>
      <c r="L11" s="161"/>
      <c r="M11" s="161"/>
    </row>
    <row r="12" spans="1:13">
      <c r="A12" s="99"/>
      <c r="B12" s="102">
        <v>8.6</v>
      </c>
      <c r="C12" s="102">
        <v>4.13</v>
      </c>
      <c r="D12" s="149">
        <v>0.76</v>
      </c>
      <c r="E12" s="149">
        <v>3.85</v>
      </c>
      <c r="F12" s="149">
        <v>-0.14000000000000001</v>
      </c>
      <c r="H12" s="161"/>
      <c r="I12" s="161"/>
      <c r="J12" s="161"/>
      <c r="K12" s="161"/>
      <c r="L12" s="161"/>
      <c r="M12" s="161"/>
    </row>
    <row r="13" spans="1:13">
      <c r="A13" s="100" t="s">
        <v>421</v>
      </c>
      <c r="B13" s="101">
        <v>8.6</v>
      </c>
      <c r="C13" s="101">
        <v>4.46</v>
      </c>
      <c r="D13" s="149">
        <v>0.89</v>
      </c>
      <c r="E13" s="149">
        <v>3.22</v>
      </c>
      <c r="F13" s="149">
        <v>0.04</v>
      </c>
      <c r="H13" s="161"/>
      <c r="I13" s="161"/>
      <c r="J13" s="161"/>
      <c r="K13" s="161"/>
      <c r="L13" s="161"/>
      <c r="M13" s="161"/>
    </row>
    <row r="14" spans="1:13">
      <c r="A14" s="100"/>
      <c r="B14" s="101">
        <v>7.3</v>
      </c>
      <c r="C14" s="101">
        <v>3.83</v>
      </c>
      <c r="D14" s="149">
        <v>0.47</v>
      </c>
      <c r="E14" s="149">
        <v>3.15</v>
      </c>
      <c r="F14" s="149">
        <v>-0.12</v>
      </c>
      <c r="H14" s="161"/>
      <c r="I14" s="161"/>
      <c r="J14" s="161"/>
      <c r="K14" s="161"/>
      <c r="L14" s="161"/>
      <c r="M14" s="161"/>
    </row>
    <row r="15" spans="1:13">
      <c r="A15" s="100" t="s">
        <v>340</v>
      </c>
      <c r="B15" s="101">
        <v>6.3</v>
      </c>
      <c r="C15" s="101">
        <v>2.96</v>
      </c>
      <c r="D15" s="149">
        <v>0.66</v>
      </c>
      <c r="E15" s="149">
        <v>2.58</v>
      </c>
      <c r="F15" s="149">
        <v>0.14000000000000001</v>
      </c>
      <c r="H15" s="161"/>
      <c r="I15" s="161"/>
      <c r="J15" s="161"/>
      <c r="K15" s="161"/>
      <c r="L15" s="161"/>
      <c r="M15" s="161"/>
    </row>
    <row r="16" spans="1:13">
      <c r="A16" s="100"/>
      <c r="B16" s="101">
        <v>5.8</v>
      </c>
      <c r="C16" s="101">
        <v>2.8</v>
      </c>
      <c r="D16" s="149">
        <v>0.2</v>
      </c>
      <c r="E16" s="149">
        <v>2.31</v>
      </c>
      <c r="F16" s="149">
        <v>0.49</v>
      </c>
      <c r="H16" s="161"/>
      <c r="I16" s="161"/>
      <c r="J16" s="161"/>
      <c r="K16" s="161"/>
      <c r="L16" s="161"/>
      <c r="M16" s="161"/>
    </row>
    <row r="17" spans="1:13">
      <c r="A17" s="100" t="s">
        <v>426</v>
      </c>
      <c r="B17" s="101">
        <v>5.7</v>
      </c>
      <c r="C17" s="101">
        <v>2.42</v>
      </c>
      <c r="D17" s="149">
        <v>0.52</v>
      </c>
      <c r="E17" s="149">
        <v>2.54</v>
      </c>
      <c r="F17" s="149">
        <v>0.22</v>
      </c>
      <c r="H17" s="161"/>
      <c r="I17" s="161"/>
      <c r="J17" s="161"/>
      <c r="K17" s="161"/>
      <c r="L17" s="161"/>
      <c r="M17" s="161"/>
    </row>
    <row r="18" spans="1:13">
      <c r="A18" s="100"/>
      <c r="B18" s="101">
        <v>5.8</v>
      </c>
      <c r="C18" s="101">
        <v>2.27</v>
      </c>
      <c r="D18" s="149">
        <v>0.86</v>
      </c>
      <c r="E18" s="149">
        <v>2.46</v>
      </c>
      <c r="F18" s="149">
        <v>0.23</v>
      </c>
      <c r="H18" s="161"/>
      <c r="I18" s="161"/>
      <c r="J18" s="161"/>
      <c r="K18" s="161"/>
      <c r="L18" s="161"/>
      <c r="M18" s="161"/>
    </row>
    <row r="19" spans="1:13">
      <c r="A19" s="100" t="s">
        <v>344</v>
      </c>
      <c r="B19" s="101">
        <v>5</v>
      </c>
      <c r="C19" s="101">
        <v>2.21</v>
      </c>
      <c r="D19" s="149">
        <v>0.56999999999999995</v>
      </c>
      <c r="E19" s="149">
        <v>2.0099999999999998</v>
      </c>
      <c r="F19" s="149">
        <v>0.21</v>
      </c>
      <c r="H19" s="122" t="str">
        <f>IF(Content!$E$1=1,H20,H21)</f>
        <v>Source: SSSU, NBU staff estimates.</v>
      </c>
    </row>
    <row r="20" spans="1:13">
      <c r="A20" s="99"/>
      <c r="B20" s="102">
        <v>5</v>
      </c>
      <c r="C20" s="102">
        <v>2.19</v>
      </c>
      <c r="D20" s="149">
        <v>0.61</v>
      </c>
      <c r="E20" s="149">
        <v>2</v>
      </c>
      <c r="F20" s="149">
        <v>0.17</v>
      </c>
      <c r="H20" s="105" t="s">
        <v>54</v>
      </c>
    </row>
    <row r="21" spans="1:13">
      <c r="A21" s="99" t="s">
        <v>713</v>
      </c>
      <c r="B21" s="102">
        <v>5.0999999999999996</v>
      </c>
      <c r="C21" s="102">
        <v>2.21</v>
      </c>
      <c r="D21" s="149">
        <v>0.66</v>
      </c>
      <c r="E21" s="149">
        <v>2.04</v>
      </c>
      <c r="F21" s="149">
        <v>0.18</v>
      </c>
      <c r="H21" s="105" t="s">
        <v>55</v>
      </c>
    </row>
    <row r="22" spans="1:13">
      <c r="A22" s="100"/>
      <c r="B22" s="101">
        <v>5.0999999999999996</v>
      </c>
      <c r="C22" s="101">
        <v>2.21</v>
      </c>
      <c r="D22" s="149">
        <v>0.65</v>
      </c>
      <c r="E22" s="149">
        <v>2.13</v>
      </c>
      <c r="F22" s="149">
        <v>0.14000000000000001</v>
      </c>
    </row>
    <row r="23" spans="1:13">
      <c r="A23" s="100" t="s">
        <v>715</v>
      </c>
      <c r="B23" s="101">
        <v>5</v>
      </c>
      <c r="C23" s="101">
        <v>2.2000000000000002</v>
      </c>
      <c r="D23" s="149">
        <v>0.55000000000000004</v>
      </c>
      <c r="E23" s="149">
        <v>2.06</v>
      </c>
      <c r="F23" s="149">
        <v>0.2</v>
      </c>
    </row>
    <row r="26" spans="1:13">
      <c r="B26" s="149"/>
      <c r="C26" s="149"/>
      <c r="D26" s="149"/>
      <c r="E26" s="149"/>
      <c r="F26" s="149"/>
      <c r="G26" s="399"/>
    </row>
    <row r="27" spans="1:13">
      <c r="B27" s="149"/>
      <c r="C27" s="149"/>
      <c r="D27" s="149"/>
      <c r="E27" s="149"/>
      <c r="F27" s="149"/>
      <c r="G27" s="399"/>
      <c r="H27" s="147"/>
    </row>
    <row r="28" spans="1:13">
      <c r="B28" s="149"/>
      <c r="C28" s="149"/>
      <c r="D28" s="149"/>
      <c r="E28" s="149"/>
      <c r="F28" s="149"/>
      <c r="G28" s="399"/>
      <c r="H28" s="147"/>
    </row>
    <row r="29" spans="1:13">
      <c r="B29" s="149"/>
      <c r="C29" s="149"/>
      <c r="D29" s="149"/>
      <c r="E29" s="149"/>
      <c r="F29" s="149"/>
      <c r="G29" s="399"/>
    </row>
    <row r="30" spans="1:13">
      <c r="B30" s="149"/>
      <c r="C30" s="149"/>
      <c r="D30" s="149"/>
      <c r="E30" s="149"/>
      <c r="F30" s="149"/>
      <c r="G30" s="399"/>
    </row>
    <row r="31" spans="1:13">
      <c r="B31" s="149"/>
      <c r="C31" s="149"/>
      <c r="D31" s="149"/>
      <c r="E31" s="149"/>
      <c r="F31" s="149"/>
      <c r="G31" s="399"/>
    </row>
    <row r="32" spans="1:13">
      <c r="B32" s="149"/>
      <c r="C32" s="149"/>
      <c r="D32" s="149"/>
      <c r="E32" s="149"/>
      <c r="F32" s="149"/>
      <c r="G32" s="399"/>
    </row>
    <row r="33" spans="2:7">
      <c r="B33" s="149"/>
      <c r="C33" s="149"/>
      <c r="D33" s="149"/>
      <c r="E33" s="149"/>
      <c r="F33" s="149"/>
      <c r="G33" s="399"/>
    </row>
    <row r="34" spans="2:7">
      <c r="B34" s="149"/>
      <c r="C34" s="149"/>
      <c r="D34" s="149"/>
      <c r="E34" s="149"/>
      <c r="F34" s="149"/>
      <c r="G34" s="399"/>
    </row>
    <row r="35" spans="2:7">
      <c r="B35" s="149"/>
      <c r="C35" s="149"/>
      <c r="D35" s="149"/>
      <c r="E35" s="149"/>
      <c r="F35" s="149"/>
      <c r="G35" s="399"/>
    </row>
    <row r="36" spans="2:7">
      <c r="B36" s="149"/>
      <c r="C36" s="149"/>
      <c r="D36" s="149"/>
      <c r="E36" s="149"/>
      <c r="F36" s="149"/>
      <c r="G36" s="399"/>
    </row>
    <row r="37" spans="2:7">
      <c r="B37" s="149"/>
      <c r="C37" s="149"/>
      <c r="D37" s="149"/>
      <c r="E37" s="149"/>
      <c r="F37" s="149"/>
      <c r="G37" s="399"/>
    </row>
    <row r="38" spans="2:7">
      <c r="B38" s="149"/>
      <c r="C38" s="149"/>
      <c r="D38" s="149"/>
      <c r="E38" s="149"/>
      <c r="F38" s="149"/>
      <c r="G38" s="399"/>
    </row>
    <row r="39" spans="2:7">
      <c r="B39" s="149"/>
      <c r="C39" s="149"/>
      <c r="D39" s="149"/>
      <c r="E39" s="149"/>
      <c r="F39" s="149"/>
      <c r="G39" s="204"/>
    </row>
    <row r="40" spans="2:7">
      <c r="B40" s="149"/>
      <c r="C40" s="149"/>
      <c r="D40" s="149"/>
      <c r="E40" s="149"/>
      <c r="F40" s="149"/>
      <c r="G40" s="204"/>
    </row>
    <row r="41" spans="2:7">
      <c r="B41" s="149"/>
      <c r="C41" s="149"/>
      <c r="D41" s="149"/>
      <c r="E41" s="149"/>
      <c r="F41" s="149"/>
      <c r="G41" s="204"/>
    </row>
    <row r="42" spans="2:7">
      <c r="B42" s="149"/>
      <c r="C42" s="149"/>
      <c r="D42" s="149"/>
      <c r="E42" s="149"/>
      <c r="F42" s="149"/>
      <c r="G42" s="204"/>
    </row>
    <row r="43" spans="2:7">
      <c r="B43" s="149"/>
      <c r="C43" s="149"/>
      <c r="D43" s="149"/>
      <c r="E43" s="149"/>
      <c r="F43" s="149"/>
      <c r="G43" s="204"/>
    </row>
    <row r="44" spans="2:7">
      <c r="B44" s="149"/>
      <c r="C44" s="149"/>
      <c r="D44" s="149"/>
      <c r="E44" s="149"/>
      <c r="F44" s="149"/>
      <c r="G44" s="204"/>
    </row>
    <row r="45" spans="2:7">
      <c r="B45" s="149"/>
      <c r="C45" s="149"/>
      <c r="D45" s="149"/>
      <c r="E45" s="149"/>
      <c r="F45" s="149"/>
      <c r="G45" s="204"/>
    </row>
    <row r="46" spans="2:7">
      <c r="B46" s="149"/>
      <c r="C46" s="149"/>
      <c r="D46" s="149"/>
      <c r="E46" s="149"/>
      <c r="F46" s="149"/>
      <c r="G46" s="204"/>
    </row>
    <row r="47" spans="2:7">
      <c r="B47" s="149"/>
      <c r="C47" s="149"/>
      <c r="D47" s="149"/>
    </row>
    <row r="48" spans="2:7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5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Annual change</v>
      </c>
      <c r="C1" s="122" t="str">
        <f>IF(Content!$E$1=1,C2,C3)</f>
        <v>Annual change (previous)</v>
      </c>
      <c r="D1" s="122" t="str">
        <f>IF(Content!$E$1=1,D2,D3)</f>
        <v>Quarterly change</v>
      </c>
      <c r="E1" s="146"/>
      <c r="F1" s="122" t="str">
        <f>IF(Content!$E$1=1,F2,F3)</f>
        <v>Core Inflation, %</v>
      </c>
    </row>
    <row r="2" spans="1:11" hidden="1">
      <c r="A2" s="99"/>
      <c r="B2" s="103" t="s">
        <v>644</v>
      </c>
      <c r="C2" s="103" t="s">
        <v>646</v>
      </c>
      <c r="D2" s="146" t="s">
        <v>642</v>
      </c>
      <c r="E2" s="146"/>
      <c r="F2" s="147" t="s">
        <v>648</v>
      </c>
    </row>
    <row r="3" spans="1:11" hidden="1">
      <c r="A3" s="99"/>
      <c r="B3" s="103" t="s">
        <v>643</v>
      </c>
      <c r="C3" s="103" t="s">
        <v>645</v>
      </c>
      <c r="D3" s="146" t="s">
        <v>641</v>
      </c>
      <c r="E3" s="146"/>
      <c r="F3" s="147" t="s">
        <v>647</v>
      </c>
    </row>
    <row r="4" spans="1:11">
      <c r="A4" s="100"/>
      <c r="B4" s="101">
        <v>6.3</v>
      </c>
      <c r="C4" s="101"/>
      <c r="D4" s="149">
        <v>2.8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6.8</v>
      </c>
      <c r="C5" s="101"/>
      <c r="D5" s="149">
        <v>1.1000000000000001</v>
      </c>
      <c r="F5" s="161"/>
      <c r="G5" s="161"/>
      <c r="H5" s="161"/>
      <c r="I5" s="161"/>
      <c r="J5" s="161"/>
      <c r="K5" s="161"/>
    </row>
    <row r="6" spans="1:11">
      <c r="A6" s="100"/>
      <c r="B6" s="101">
        <v>7.7</v>
      </c>
      <c r="C6" s="101"/>
      <c r="D6" s="149">
        <v>2.2000000000000002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9.5</v>
      </c>
      <c r="C7" s="101"/>
      <c r="D7" s="149">
        <v>2.9</v>
      </c>
      <c r="F7" s="161"/>
      <c r="G7" s="161"/>
      <c r="H7" s="161"/>
      <c r="I7" s="161"/>
      <c r="J7" s="161"/>
      <c r="K7" s="161"/>
    </row>
    <row r="8" spans="1:11">
      <c r="A8" s="100"/>
      <c r="B8" s="101">
        <v>9.4</v>
      </c>
      <c r="C8" s="101"/>
      <c r="D8" s="149">
        <v>2.7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9</v>
      </c>
      <c r="C9" s="101"/>
      <c r="D9" s="149">
        <v>0.7</v>
      </c>
      <c r="F9" s="161"/>
      <c r="G9" s="161"/>
      <c r="H9" s="161"/>
      <c r="I9" s="161"/>
      <c r="J9" s="161"/>
      <c r="K9" s="161"/>
    </row>
    <row r="10" spans="1:11">
      <c r="A10" s="100"/>
      <c r="B10" s="101">
        <v>8.6999999999999993</v>
      </c>
      <c r="C10" s="101"/>
      <c r="D10" s="149">
        <v>2</v>
      </c>
      <c r="F10" s="161"/>
      <c r="G10" s="161"/>
      <c r="H10" s="161"/>
      <c r="I10" s="161"/>
      <c r="J10" s="161"/>
      <c r="K10" s="161"/>
    </row>
    <row r="11" spans="1:11">
      <c r="A11" s="99" t="s">
        <v>336</v>
      </c>
      <c r="B11" s="102">
        <v>8.6999999999999993</v>
      </c>
      <c r="C11" s="102">
        <v>8.6999999999999993</v>
      </c>
      <c r="D11" s="149">
        <v>2.9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7.6</v>
      </c>
      <c r="C12" s="102">
        <v>7.9</v>
      </c>
      <c r="D12" s="149">
        <v>1.7</v>
      </c>
      <c r="F12" s="161"/>
      <c r="G12" s="161"/>
      <c r="H12" s="161"/>
      <c r="I12" s="161"/>
      <c r="J12" s="161"/>
      <c r="K12" s="161"/>
    </row>
    <row r="13" spans="1:11">
      <c r="A13" s="100" t="s">
        <v>421</v>
      </c>
      <c r="B13" s="101">
        <v>7.6</v>
      </c>
      <c r="C13" s="101">
        <v>7.6</v>
      </c>
      <c r="D13" s="149">
        <v>0.7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6.5</v>
      </c>
      <c r="C14" s="101">
        <v>6.5</v>
      </c>
      <c r="D14" s="149">
        <v>1</v>
      </c>
      <c r="F14" s="161"/>
      <c r="G14" s="161"/>
      <c r="H14" s="161"/>
      <c r="I14" s="161"/>
      <c r="J14" s="161"/>
      <c r="K14" s="161"/>
    </row>
    <row r="15" spans="1:11">
      <c r="A15" s="100" t="s">
        <v>340</v>
      </c>
      <c r="B15" s="101">
        <v>5</v>
      </c>
      <c r="C15" s="101">
        <v>5</v>
      </c>
      <c r="D15" s="149">
        <v>1.5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4.8</v>
      </c>
      <c r="C16" s="101">
        <v>4.5</v>
      </c>
      <c r="D16" s="149">
        <v>1.5</v>
      </c>
      <c r="F16" s="161"/>
      <c r="G16" s="161"/>
      <c r="H16" s="161"/>
      <c r="I16" s="161"/>
      <c r="J16" s="161"/>
      <c r="K16" s="161"/>
    </row>
    <row r="17" spans="1:11">
      <c r="A17" s="100" t="s">
        <v>426</v>
      </c>
      <c r="B17" s="101">
        <v>4.0999999999999996</v>
      </c>
      <c r="C17" s="101">
        <v>4.0999999999999996</v>
      </c>
      <c r="D17" s="149">
        <v>0.1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3.8</v>
      </c>
      <c r="C18" s="101">
        <v>3.8</v>
      </c>
      <c r="D18" s="149">
        <v>0.7</v>
      </c>
      <c r="F18" s="161"/>
      <c r="G18" s="161"/>
      <c r="H18" s="161"/>
      <c r="I18" s="161"/>
      <c r="J18" s="161"/>
      <c r="K18" s="161"/>
    </row>
    <row r="19" spans="1:11">
      <c r="A19" s="100" t="s">
        <v>344</v>
      </c>
      <c r="B19" s="101">
        <v>3.7</v>
      </c>
      <c r="C19" s="101">
        <v>3.6</v>
      </c>
      <c r="D19" s="149">
        <v>1.4</v>
      </c>
      <c r="F19" s="122" t="str">
        <f>IF(Content!$E$1=1,F20,F21)</f>
        <v>Source: SSSU, NBU staff estimates.</v>
      </c>
    </row>
    <row r="20" spans="1:11">
      <c r="A20" s="99"/>
      <c r="B20" s="102">
        <v>3.7</v>
      </c>
      <c r="C20" s="102">
        <v>3.6</v>
      </c>
      <c r="D20" s="149">
        <v>1.5</v>
      </c>
      <c r="F20" s="105" t="s">
        <v>54</v>
      </c>
    </row>
    <row r="21" spans="1:11">
      <c r="A21" s="99" t="s">
        <v>713</v>
      </c>
      <c r="B21" s="102">
        <v>3.7</v>
      </c>
      <c r="C21" s="102">
        <v>3.8</v>
      </c>
      <c r="D21" s="149">
        <v>0.1</v>
      </c>
      <c r="F21" s="105" t="s">
        <v>55</v>
      </c>
    </row>
    <row r="22" spans="1:11">
      <c r="A22" s="100"/>
      <c r="B22" s="101">
        <v>3.7</v>
      </c>
      <c r="C22" s="101">
        <v>3.7</v>
      </c>
      <c r="D22" s="149">
        <v>0.7</v>
      </c>
    </row>
    <row r="23" spans="1:11">
      <c r="A23" s="100" t="s">
        <v>715</v>
      </c>
      <c r="B23" s="101">
        <v>3.7</v>
      </c>
      <c r="C23" s="101">
        <v>3.7</v>
      </c>
      <c r="D23" s="149">
        <v>1.4</v>
      </c>
    </row>
    <row r="26" spans="1:11">
      <c r="B26" s="149"/>
      <c r="C26" s="149"/>
      <c r="D26" s="149"/>
    </row>
    <row r="27" spans="1:11">
      <c r="B27" s="149"/>
      <c r="C27" s="149"/>
      <c r="D27" s="149"/>
      <c r="E27" s="146"/>
      <c r="F27" s="147"/>
    </row>
    <row r="28" spans="1:11">
      <c r="B28" s="149"/>
      <c r="C28" s="149"/>
      <c r="D28" s="149"/>
      <c r="E28" s="146"/>
      <c r="F28" s="147"/>
    </row>
    <row r="29" spans="1:11">
      <c r="B29" s="149"/>
      <c r="C29" s="149"/>
      <c r="D29" s="149"/>
    </row>
    <row r="30" spans="1:11">
      <c r="B30" s="149"/>
      <c r="C30" s="149"/>
      <c r="D30" s="149"/>
    </row>
    <row r="31" spans="1:11">
      <c r="B31" s="149"/>
      <c r="C31" s="149"/>
      <c r="D31" s="149"/>
    </row>
    <row r="32" spans="1:11">
      <c r="B32" s="149"/>
      <c r="C32" s="149"/>
      <c r="D32" s="149"/>
    </row>
    <row r="33" spans="2:4">
      <c r="B33" s="149"/>
      <c r="C33" s="149"/>
      <c r="D33" s="149"/>
    </row>
    <row r="34" spans="2:4">
      <c r="B34" s="149"/>
      <c r="C34" s="149"/>
      <c r="D34" s="149"/>
    </row>
    <row r="35" spans="2:4">
      <c r="B35" s="149"/>
      <c r="C35" s="149"/>
      <c r="D35" s="149"/>
    </row>
    <row r="36" spans="2:4">
      <c r="B36" s="149"/>
      <c r="C36" s="149"/>
      <c r="D36" s="149"/>
    </row>
    <row r="37" spans="2:4">
      <c r="B37" s="149"/>
      <c r="C37" s="149"/>
      <c r="D37" s="149"/>
    </row>
    <row r="38" spans="2:4">
      <c r="B38" s="149"/>
      <c r="C38" s="149"/>
      <c r="D38" s="149"/>
    </row>
    <row r="39" spans="2:4">
      <c r="B39" s="149"/>
      <c r="C39" s="149"/>
      <c r="D39" s="149"/>
    </row>
    <row r="40" spans="2:4">
      <c r="B40" s="149"/>
      <c r="C40" s="149"/>
      <c r="D40" s="149"/>
    </row>
    <row r="41" spans="2:4">
      <c r="B41" s="149"/>
      <c r="C41" s="149"/>
      <c r="D41" s="149"/>
    </row>
    <row r="42" spans="2:4">
      <c r="B42" s="149"/>
      <c r="C42" s="149"/>
      <c r="D42" s="149"/>
    </row>
    <row r="43" spans="2:4">
      <c r="B43" s="149"/>
      <c r="C43" s="149"/>
      <c r="D43" s="149"/>
    </row>
    <row r="44" spans="2:4">
      <c r="B44" s="149"/>
      <c r="C44" s="149"/>
      <c r="D44" s="149"/>
    </row>
    <row r="45" spans="2:4">
      <c r="B45" s="149"/>
      <c r="C45" s="149"/>
      <c r="D45" s="149"/>
    </row>
    <row r="46" spans="2:4">
      <c r="B46" s="149"/>
      <c r="C46" s="149"/>
      <c r="D46" s="149"/>
    </row>
    <row r="47" spans="2:4">
      <c r="B47" s="149"/>
      <c r="C47" s="149"/>
      <c r="D47" s="149"/>
    </row>
    <row r="48" spans="2:4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6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Annual change</v>
      </c>
      <c r="C1" s="122" t="str">
        <f>IF(Content!$E$1=1,C2,C3)</f>
        <v>Annual change (previous)</v>
      </c>
      <c r="D1" s="122" t="str">
        <f>IF(Content!$E$1=1,D2,D3)</f>
        <v>Quarterly change</v>
      </c>
      <c r="E1" s="146"/>
      <c r="F1" s="122" t="str">
        <f>IF(Content!$E$1=1,F2,F3)</f>
        <v>Raw food inflation, %</v>
      </c>
    </row>
    <row r="2" spans="1:11" hidden="1">
      <c r="A2" s="99"/>
      <c r="B2" s="103" t="s">
        <v>644</v>
      </c>
      <c r="C2" s="103" t="s">
        <v>646</v>
      </c>
      <c r="D2" s="146" t="s">
        <v>642</v>
      </c>
      <c r="E2" s="146"/>
      <c r="F2" s="147" t="s">
        <v>1028</v>
      </c>
    </row>
    <row r="3" spans="1:11" hidden="1">
      <c r="A3" s="99"/>
      <c r="B3" s="103" t="s">
        <v>643</v>
      </c>
      <c r="C3" s="103" t="s">
        <v>645</v>
      </c>
      <c r="D3" s="146" t="s">
        <v>641</v>
      </c>
      <c r="E3" s="146"/>
      <c r="F3" s="147" t="s">
        <v>649</v>
      </c>
    </row>
    <row r="4" spans="1:11">
      <c r="A4" s="100"/>
      <c r="B4" s="101">
        <v>7.5</v>
      </c>
      <c r="C4" s="101"/>
      <c r="D4" s="149">
        <v>5.4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23.6</v>
      </c>
      <c r="C5" s="101"/>
      <c r="D5" s="149">
        <v>14.2</v>
      </c>
      <c r="F5" s="161"/>
      <c r="G5" s="161"/>
      <c r="H5" s="161"/>
      <c r="I5" s="161"/>
      <c r="J5" s="161"/>
      <c r="K5" s="161"/>
    </row>
    <row r="6" spans="1:11">
      <c r="A6" s="100"/>
      <c r="B6" s="101">
        <v>28.2</v>
      </c>
      <c r="C6" s="101"/>
      <c r="D6" s="149">
        <v>0.1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23.5</v>
      </c>
      <c r="C7" s="101"/>
      <c r="D7" s="149">
        <v>2.4</v>
      </c>
      <c r="F7" s="161"/>
      <c r="G7" s="161"/>
      <c r="H7" s="161"/>
      <c r="I7" s="161"/>
      <c r="J7" s="161"/>
      <c r="K7" s="161"/>
    </row>
    <row r="8" spans="1:11">
      <c r="A8" s="100"/>
      <c r="B8" s="101">
        <v>23.3</v>
      </c>
      <c r="C8" s="101"/>
      <c r="D8" s="149">
        <v>5.2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5.2</v>
      </c>
      <c r="C9" s="101"/>
      <c r="D9" s="149">
        <v>-2.5</v>
      </c>
      <c r="F9" s="161"/>
      <c r="G9" s="161"/>
      <c r="H9" s="161"/>
      <c r="I9" s="161"/>
      <c r="J9" s="161"/>
      <c r="K9" s="161"/>
    </row>
    <row r="10" spans="1:11">
      <c r="A10" s="100"/>
      <c r="B10" s="101">
        <v>0.8</v>
      </c>
      <c r="C10" s="101"/>
      <c r="D10" s="149">
        <v>-4.0999999999999996</v>
      </c>
      <c r="F10" s="161"/>
      <c r="G10" s="161"/>
      <c r="H10" s="161"/>
      <c r="I10" s="161"/>
      <c r="J10" s="161"/>
      <c r="K10" s="161"/>
    </row>
    <row r="11" spans="1:11">
      <c r="A11" s="99" t="s">
        <v>336</v>
      </c>
      <c r="B11" s="102">
        <v>3.3</v>
      </c>
      <c r="C11" s="102">
        <v>3.3</v>
      </c>
      <c r="D11" s="149">
        <v>5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3.6</v>
      </c>
      <c r="C12" s="102">
        <v>1.2</v>
      </c>
      <c r="D12" s="149">
        <v>5.6</v>
      </c>
      <c r="F12" s="161"/>
      <c r="G12" s="161"/>
      <c r="H12" s="161"/>
      <c r="I12" s="161"/>
      <c r="J12" s="161"/>
      <c r="K12" s="161"/>
    </row>
    <row r="13" spans="1:11">
      <c r="A13" s="100" t="s">
        <v>421</v>
      </c>
      <c r="B13" s="101">
        <v>4.8</v>
      </c>
      <c r="C13" s="101">
        <v>3</v>
      </c>
      <c r="D13" s="149">
        <v>-1.5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2.5</v>
      </c>
      <c r="C14" s="101">
        <v>3.1</v>
      </c>
      <c r="D14" s="149">
        <v>-6.1</v>
      </c>
      <c r="F14" s="161"/>
      <c r="G14" s="161"/>
      <c r="H14" s="161"/>
      <c r="I14" s="161"/>
      <c r="J14" s="161"/>
      <c r="K14" s="161"/>
    </row>
    <row r="15" spans="1:11">
      <c r="A15" s="100" t="s">
        <v>340</v>
      </c>
      <c r="B15" s="101">
        <v>3.6</v>
      </c>
      <c r="C15" s="101">
        <v>3.4</v>
      </c>
      <c r="D15" s="149">
        <v>6.1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1.1000000000000001</v>
      </c>
      <c r="C16" s="101">
        <v>3.9</v>
      </c>
      <c r="D16" s="149">
        <v>3</v>
      </c>
      <c r="F16" s="161"/>
      <c r="G16" s="161"/>
      <c r="H16" s="161"/>
      <c r="I16" s="161"/>
      <c r="J16" s="161"/>
      <c r="K16" s="161"/>
    </row>
    <row r="17" spans="1:11">
      <c r="A17" s="100" t="s">
        <v>426</v>
      </c>
      <c r="B17" s="101">
        <v>2.8</v>
      </c>
      <c r="C17" s="101">
        <v>5.5</v>
      </c>
      <c r="D17" s="149">
        <v>0.2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4.5999999999999996</v>
      </c>
      <c r="C18" s="101">
        <v>4.5999999999999996</v>
      </c>
      <c r="D18" s="149">
        <v>-4.4000000000000004</v>
      </c>
      <c r="F18" s="161"/>
      <c r="G18" s="161"/>
      <c r="H18" s="161"/>
      <c r="I18" s="161"/>
      <c r="J18" s="161"/>
      <c r="K18" s="161"/>
    </row>
    <row r="19" spans="1:11">
      <c r="A19" s="100" t="s">
        <v>344</v>
      </c>
      <c r="B19" s="101">
        <v>3.1</v>
      </c>
      <c r="C19" s="101">
        <v>3</v>
      </c>
      <c r="D19" s="149">
        <v>4.5</v>
      </c>
      <c r="F19" s="122" t="str">
        <f>IF(Content!$E$1=1,F20,F21)</f>
        <v>Source: SSSU, NBU staff estimates.</v>
      </c>
    </row>
    <row r="20" spans="1:11">
      <c r="A20" s="99"/>
      <c r="B20" s="102">
        <v>3.3</v>
      </c>
      <c r="C20" s="102">
        <v>3.1</v>
      </c>
      <c r="D20" s="149">
        <v>3.2</v>
      </c>
      <c r="F20" s="105" t="s">
        <v>54</v>
      </c>
    </row>
    <row r="21" spans="1:11">
      <c r="A21" s="99" t="s">
        <v>713</v>
      </c>
      <c r="B21" s="102">
        <v>3.5</v>
      </c>
      <c r="C21" s="102">
        <v>3.3</v>
      </c>
      <c r="D21" s="149">
        <v>0.4</v>
      </c>
      <c r="F21" s="105" t="s">
        <v>55</v>
      </c>
    </row>
    <row r="22" spans="1:11">
      <c r="A22" s="100"/>
      <c r="B22" s="101">
        <v>3.5</v>
      </c>
      <c r="C22" s="101">
        <v>3.3</v>
      </c>
      <c r="D22" s="149">
        <v>-4.5</v>
      </c>
    </row>
    <row r="23" spans="1:11">
      <c r="A23" s="100" t="s">
        <v>715</v>
      </c>
      <c r="B23" s="101">
        <v>3</v>
      </c>
      <c r="C23" s="101">
        <v>3</v>
      </c>
      <c r="D23" s="149">
        <v>4</v>
      </c>
    </row>
    <row r="25" spans="1:11">
      <c r="B25" s="149"/>
      <c r="D25" s="149"/>
    </row>
    <row r="26" spans="1:11">
      <c r="B26" s="149"/>
      <c r="D26" s="149"/>
      <c r="F26" s="147"/>
    </row>
    <row r="27" spans="1:11">
      <c r="B27" s="149"/>
      <c r="D27" s="149"/>
      <c r="E27" s="146"/>
      <c r="F27" s="147"/>
    </row>
    <row r="28" spans="1:11">
      <c r="B28" s="149"/>
      <c r="D28" s="149"/>
      <c r="E28" s="146"/>
    </row>
    <row r="29" spans="1:11">
      <c r="B29" s="149"/>
      <c r="D29" s="149"/>
    </row>
    <row r="30" spans="1:11">
      <c r="B30" s="149"/>
      <c r="D30" s="149"/>
    </row>
    <row r="31" spans="1:11">
      <c r="B31" s="149"/>
      <c r="D31" s="149"/>
    </row>
    <row r="32" spans="1:11">
      <c r="B32" s="149"/>
      <c r="D32" s="149"/>
    </row>
    <row r="33" spans="2:4">
      <c r="B33" s="149"/>
      <c r="D33" s="149"/>
    </row>
    <row r="34" spans="2:4">
      <c r="B34" s="149"/>
      <c r="D34" s="149"/>
    </row>
    <row r="35" spans="2:4">
      <c r="B35" s="149"/>
      <c r="D35" s="149"/>
    </row>
    <row r="36" spans="2:4">
      <c r="B36" s="149"/>
      <c r="D36" s="149"/>
    </row>
    <row r="37" spans="2:4">
      <c r="B37" s="149"/>
      <c r="D37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7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Annual change</v>
      </c>
      <c r="C1" s="122" t="str">
        <f>IF(Content!$E$1=1,C2,C3)</f>
        <v>Annual change (previous)</v>
      </c>
      <c r="D1" s="122" t="str">
        <f>IF(Content!$E$1=1,D2,D3)</f>
        <v>Quarterly change</v>
      </c>
      <c r="E1" s="146"/>
      <c r="F1" s="122" t="str">
        <f>IF(Content!$E$1=1,F2,F3)</f>
        <v>Administered Price Inflation, %</v>
      </c>
    </row>
    <row r="2" spans="1:11" hidden="1">
      <c r="A2" s="99"/>
      <c r="B2" s="103" t="s">
        <v>644</v>
      </c>
      <c r="C2" s="103" t="s">
        <v>646</v>
      </c>
      <c r="D2" s="146" t="s">
        <v>642</v>
      </c>
      <c r="E2" s="146"/>
      <c r="F2" s="147" t="s">
        <v>650</v>
      </c>
    </row>
    <row r="3" spans="1:11" hidden="1">
      <c r="A3" s="99"/>
      <c r="B3" s="103" t="s">
        <v>643</v>
      </c>
      <c r="C3" s="103" t="s">
        <v>645</v>
      </c>
      <c r="D3" s="146" t="s">
        <v>641</v>
      </c>
      <c r="E3" s="146"/>
      <c r="F3" s="147" t="s">
        <v>668</v>
      </c>
    </row>
    <row r="4" spans="1:11">
      <c r="A4" s="100"/>
      <c r="B4" s="101">
        <v>39.5</v>
      </c>
      <c r="C4" s="101"/>
      <c r="D4" s="149">
        <v>5.8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28.8</v>
      </c>
      <c r="C5" s="101"/>
      <c r="D5" s="149">
        <v>3.9</v>
      </c>
      <c r="F5" s="161"/>
      <c r="G5" s="161"/>
      <c r="H5" s="161"/>
      <c r="I5" s="161"/>
      <c r="J5" s="161"/>
      <c r="K5" s="161"/>
    </row>
    <row r="6" spans="1:11">
      <c r="A6" s="100"/>
      <c r="B6" s="101">
        <v>25.9</v>
      </c>
      <c r="C6" s="101"/>
      <c r="D6" s="149">
        <v>3.1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16.100000000000001</v>
      </c>
      <c r="C7" s="101"/>
      <c r="D7" s="149">
        <v>2.4</v>
      </c>
      <c r="F7" s="161"/>
      <c r="G7" s="161"/>
      <c r="H7" s="161"/>
      <c r="I7" s="161"/>
      <c r="J7" s="161"/>
      <c r="K7" s="161"/>
    </row>
    <row r="8" spans="1:11">
      <c r="A8" s="100"/>
      <c r="B8" s="101">
        <v>13.6</v>
      </c>
      <c r="C8" s="101"/>
      <c r="D8" s="149">
        <v>3.5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13.2</v>
      </c>
      <c r="C9" s="101"/>
      <c r="D9" s="149">
        <v>3.6</v>
      </c>
      <c r="F9" s="161"/>
      <c r="G9" s="161"/>
      <c r="H9" s="161"/>
      <c r="I9" s="161"/>
      <c r="J9" s="161"/>
      <c r="K9" s="161"/>
    </row>
    <row r="10" spans="1:11">
      <c r="A10" s="100"/>
      <c r="B10" s="101">
        <v>13.5</v>
      </c>
      <c r="C10" s="101"/>
      <c r="D10" s="149">
        <v>3.4</v>
      </c>
      <c r="F10" s="161"/>
      <c r="G10" s="161"/>
      <c r="H10" s="161"/>
      <c r="I10" s="161"/>
      <c r="J10" s="161"/>
      <c r="K10" s="161"/>
    </row>
    <row r="11" spans="1:11">
      <c r="A11" s="99" t="s">
        <v>336</v>
      </c>
      <c r="B11" s="102">
        <v>18</v>
      </c>
      <c r="C11" s="102">
        <v>18</v>
      </c>
      <c r="D11" s="149">
        <v>6.5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18.7</v>
      </c>
      <c r="C12" s="102">
        <v>18</v>
      </c>
      <c r="D12" s="149">
        <v>4.0999999999999996</v>
      </c>
      <c r="F12" s="161"/>
      <c r="G12" s="161"/>
      <c r="H12" s="161"/>
      <c r="I12" s="161"/>
      <c r="J12" s="161"/>
      <c r="K12" s="161"/>
    </row>
    <row r="13" spans="1:11">
      <c r="A13" s="100" t="s">
        <v>421</v>
      </c>
      <c r="B13" s="101">
        <v>17</v>
      </c>
      <c r="C13" s="101">
        <v>18</v>
      </c>
      <c r="D13" s="149">
        <v>2.2000000000000002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16.8</v>
      </c>
      <c r="C14" s="101">
        <v>17.7</v>
      </c>
      <c r="D14" s="149">
        <v>3.2</v>
      </c>
      <c r="F14" s="161"/>
      <c r="G14" s="161"/>
      <c r="H14" s="161"/>
      <c r="I14" s="161"/>
      <c r="J14" s="161"/>
      <c r="K14" s="161"/>
    </row>
    <row r="15" spans="1:11">
      <c r="A15" s="100" t="s">
        <v>340</v>
      </c>
      <c r="B15" s="101">
        <v>13.9</v>
      </c>
      <c r="C15" s="101">
        <v>13.6</v>
      </c>
      <c r="D15" s="149">
        <v>3.8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12.8</v>
      </c>
      <c r="C16" s="101">
        <v>12.7</v>
      </c>
      <c r="D16" s="149">
        <v>3.1</v>
      </c>
      <c r="F16" s="161"/>
      <c r="G16" s="161"/>
      <c r="H16" s="161"/>
      <c r="I16" s="161"/>
      <c r="J16" s="161"/>
      <c r="K16" s="161"/>
    </row>
    <row r="17" spans="1:11">
      <c r="A17" s="100" t="s">
        <v>426</v>
      </c>
      <c r="B17" s="101">
        <v>13.3</v>
      </c>
      <c r="C17" s="101">
        <v>12.7</v>
      </c>
      <c r="D17" s="149">
        <v>2.6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12.4</v>
      </c>
      <c r="C18" s="101">
        <v>11.8</v>
      </c>
      <c r="D18" s="149">
        <v>2.4</v>
      </c>
      <c r="F18" s="161"/>
      <c r="G18" s="161"/>
      <c r="H18" s="161"/>
      <c r="I18" s="161"/>
      <c r="J18" s="161"/>
      <c r="K18" s="161"/>
    </row>
    <row r="19" spans="1:11">
      <c r="A19" s="100" t="s">
        <v>344</v>
      </c>
      <c r="B19" s="101">
        <v>9.9</v>
      </c>
      <c r="C19" s="101">
        <v>11.1</v>
      </c>
      <c r="D19" s="149">
        <v>1.5</v>
      </c>
      <c r="F19" s="122" t="str">
        <f>IF(Content!$E$1=1,F20,F21)</f>
        <v>Source: SSSU, NBU staff estimates.</v>
      </c>
    </row>
    <row r="20" spans="1:11">
      <c r="A20" s="99"/>
      <c r="B20" s="102">
        <v>9.8000000000000007</v>
      </c>
      <c r="C20" s="102">
        <v>11</v>
      </c>
      <c r="D20" s="149">
        <v>3</v>
      </c>
      <c r="F20" s="105" t="s">
        <v>54</v>
      </c>
    </row>
    <row r="21" spans="1:11">
      <c r="A21" s="99" t="s">
        <v>713</v>
      </c>
      <c r="B21" s="102">
        <v>9.6999999999999993</v>
      </c>
      <c r="C21" s="102">
        <v>10.6</v>
      </c>
      <c r="D21" s="149">
        <v>2.5</v>
      </c>
      <c r="F21" s="105" t="s">
        <v>55</v>
      </c>
    </row>
    <row r="22" spans="1:11">
      <c r="A22" s="100"/>
      <c r="B22" s="101">
        <v>9.6999999999999993</v>
      </c>
      <c r="C22" s="101">
        <v>10.6</v>
      </c>
      <c r="D22" s="149">
        <v>2.4</v>
      </c>
    </row>
    <row r="23" spans="1:11">
      <c r="A23" s="100" t="s">
        <v>715</v>
      </c>
      <c r="B23" s="101">
        <v>9.6999999999999993</v>
      </c>
      <c r="C23" s="101">
        <v>10.3</v>
      </c>
      <c r="D23" s="149">
        <v>1.5</v>
      </c>
    </row>
    <row r="26" spans="1:11">
      <c r="B26" s="149"/>
      <c r="D26" s="149"/>
      <c r="F26" s="147"/>
    </row>
    <row r="27" spans="1:11">
      <c r="B27" s="149"/>
      <c r="D27" s="149"/>
      <c r="E27" s="146"/>
      <c r="F27" s="147"/>
    </row>
    <row r="28" spans="1:11">
      <c r="B28" s="149"/>
      <c r="D28" s="149"/>
      <c r="E28" s="146"/>
    </row>
    <row r="29" spans="1:11">
      <c r="B29" s="149"/>
      <c r="D29" s="149"/>
    </row>
    <row r="30" spans="1:11">
      <c r="B30" s="149"/>
      <c r="D30" s="149"/>
    </row>
    <row r="31" spans="1:11">
      <c r="B31" s="149"/>
      <c r="D31" s="149"/>
    </row>
    <row r="32" spans="1:11">
      <c r="B32" s="149"/>
      <c r="D32" s="149"/>
    </row>
    <row r="33" spans="2:4">
      <c r="B33" s="149"/>
      <c r="D33" s="149"/>
    </row>
    <row r="34" spans="2:4">
      <c r="B34" s="149"/>
      <c r="D34" s="149"/>
    </row>
    <row r="35" spans="2:4">
      <c r="B35" s="149"/>
      <c r="D35" s="149"/>
    </row>
    <row r="36" spans="2:4">
      <c r="B36" s="149"/>
      <c r="D36" s="149"/>
    </row>
    <row r="37" spans="2:4">
      <c r="B37" s="149"/>
      <c r="D37" s="149"/>
    </row>
    <row r="38" spans="2:4">
      <c r="D38" s="149"/>
    </row>
    <row r="39" spans="2:4">
      <c r="D39" s="149"/>
    </row>
    <row r="45" spans="2:4">
      <c r="B45" s="149"/>
      <c r="C45" s="149"/>
      <c r="D45" s="149"/>
    </row>
    <row r="46" spans="2:4">
      <c r="B46" s="149"/>
      <c r="C46" s="149"/>
      <c r="D46" s="149"/>
    </row>
    <row r="47" spans="2:4">
      <c r="B47" s="149"/>
      <c r="C47" s="149"/>
      <c r="D47" s="149"/>
    </row>
    <row r="48" spans="2:4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6"/>
  <dimension ref="A1:U30"/>
  <sheetViews>
    <sheetView zoomScaleNormal="100" workbookViewId="0">
      <selection activeCell="A3" sqref="A2:XFD3"/>
    </sheetView>
  </sheetViews>
  <sheetFormatPr defaultColWidth="9.140625" defaultRowHeight="14.25"/>
  <cols>
    <col min="1" max="1" width="9.140625" style="472"/>
    <col min="2" max="2" width="5" style="472" bestFit="1" customWidth="1"/>
    <col min="3" max="3" width="6.28515625" style="472" customWidth="1"/>
    <col min="4" max="4" width="5.85546875" style="472" customWidth="1"/>
    <col min="5" max="5" width="6.140625" style="472" bestFit="1" customWidth="1"/>
    <col min="6" max="6" width="5.42578125" style="472" bestFit="1" customWidth="1"/>
    <col min="7" max="7" width="6" style="472" bestFit="1" customWidth="1"/>
    <col min="8" max="8" width="5.85546875" style="472" bestFit="1" customWidth="1"/>
    <col min="9" max="9" width="6.140625" style="472" bestFit="1" customWidth="1"/>
    <col min="10" max="10" width="5.42578125" style="472" bestFit="1" customWidth="1"/>
    <col min="11" max="12" width="6" style="472" bestFit="1" customWidth="1"/>
    <col min="13" max="13" width="6.28515625" style="472" bestFit="1" customWidth="1"/>
    <col min="14" max="14" width="5.5703125" style="472" bestFit="1" customWidth="1"/>
    <col min="15" max="15" width="6.28515625" style="472" bestFit="1" customWidth="1"/>
    <col min="16" max="16384" width="9.140625" style="472"/>
  </cols>
  <sheetData>
    <row r="1" spans="1:21">
      <c r="A1" s="463" t="s">
        <v>140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 t="str">
        <f>IF(Content!$E$1=1,Q2,Q3)</f>
        <v>Forecast history: CPI (2016-2018), % yoy</v>
      </c>
      <c r="R1" s="485"/>
      <c r="S1" s="485"/>
      <c r="T1" s="485"/>
      <c r="U1" s="485"/>
    </row>
    <row r="2" spans="1:21" hidden="1">
      <c r="A2" s="463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 t="s">
        <v>1827</v>
      </c>
      <c r="R2" s="485"/>
      <c r="S2" s="485"/>
      <c r="T2" s="485"/>
      <c r="U2" s="485"/>
    </row>
    <row r="3" spans="1:21" hidden="1">
      <c r="A3" s="463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 t="s">
        <v>1828</v>
      </c>
      <c r="R3" s="485"/>
      <c r="S3" s="485"/>
      <c r="T3" s="485"/>
      <c r="U3" s="485"/>
    </row>
    <row r="4" spans="1:21">
      <c r="A4" s="476"/>
      <c r="B4" s="477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</row>
    <row r="5" spans="1:21">
      <c r="A5" s="480" t="s">
        <v>43</v>
      </c>
      <c r="B5" s="478">
        <v>20.9</v>
      </c>
      <c r="C5" s="481">
        <v>23.9</v>
      </c>
      <c r="D5" s="481">
        <v>23.9</v>
      </c>
      <c r="E5" s="482">
        <v>20.9</v>
      </c>
      <c r="F5" s="481"/>
      <c r="G5" s="481"/>
      <c r="H5" s="482"/>
      <c r="I5" s="481"/>
      <c r="J5" s="481"/>
      <c r="K5" s="481"/>
      <c r="L5" s="481"/>
      <c r="M5" s="483"/>
      <c r="N5" s="483"/>
      <c r="O5" s="483"/>
    </row>
    <row r="6" spans="1:21">
      <c r="A6" s="480" t="s">
        <v>44</v>
      </c>
      <c r="B6" s="478">
        <v>6.9</v>
      </c>
      <c r="C6" s="481">
        <v>9.1999999999999993</v>
      </c>
      <c r="D6" s="481">
        <v>10.3</v>
      </c>
      <c r="E6" s="481">
        <v>7.7</v>
      </c>
      <c r="F6" s="482">
        <v>6.9</v>
      </c>
      <c r="G6" s="481"/>
      <c r="H6" s="482"/>
      <c r="I6" s="481"/>
      <c r="J6" s="481"/>
      <c r="K6" s="481"/>
      <c r="L6" s="481"/>
      <c r="M6" s="483"/>
      <c r="N6" s="483"/>
      <c r="O6" s="483"/>
    </row>
    <row r="7" spans="1:21">
      <c r="A7" s="480" t="s">
        <v>45</v>
      </c>
      <c r="B7" s="478">
        <v>7.9</v>
      </c>
      <c r="C7" s="481">
        <v>11.2</v>
      </c>
      <c r="D7" s="481">
        <v>10.8</v>
      </c>
      <c r="E7" s="481">
        <v>9</v>
      </c>
      <c r="F7" s="481">
        <v>8.1999999999999993</v>
      </c>
      <c r="G7" s="482">
        <v>7.9</v>
      </c>
      <c r="H7" s="482"/>
      <c r="I7" s="481"/>
      <c r="J7" s="481"/>
      <c r="K7" s="481"/>
      <c r="L7" s="481"/>
      <c r="M7" s="483"/>
      <c r="N7" s="483"/>
      <c r="O7" s="483"/>
    </row>
    <row r="8" spans="1:21">
      <c r="A8" s="480" t="s">
        <v>46</v>
      </c>
      <c r="B8" s="478">
        <v>12.4</v>
      </c>
      <c r="C8" s="481">
        <v>12</v>
      </c>
      <c r="D8" s="481">
        <v>12</v>
      </c>
      <c r="E8" s="481">
        <v>12</v>
      </c>
      <c r="F8" s="481">
        <v>12</v>
      </c>
      <c r="G8" s="481">
        <v>12</v>
      </c>
      <c r="H8" s="482">
        <v>12.4</v>
      </c>
      <c r="I8" s="482"/>
      <c r="J8" s="481"/>
      <c r="K8" s="481"/>
      <c r="L8" s="481"/>
      <c r="M8" s="483"/>
      <c r="N8" s="483"/>
      <c r="O8" s="483"/>
    </row>
    <row r="9" spans="1:21">
      <c r="A9" s="480" t="s">
        <v>47</v>
      </c>
      <c r="B9" s="479">
        <v>15.1</v>
      </c>
      <c r="C9" s="483"/>
      <c r="D9" s="481">
        <v>10.6</v>
      </c>
      <c r="E9" s="481">
        <v>14</v>
      </c>
      <c r="F9" s="481">
        <v>14.5</v>
      </c>
      <c r="G9" s="481">
        <v>15</v>
      </c>
      <c r="H9" s="481">
        <v>16.399999999999999</v>
      </c>
      <c r="I9" s="482">
        <v>15.1</v>
      </c>
      <c r="J9" s="482">
        <v>15.1</v>
      </c>
      <c r="K9" s="482"/>
      <c r="L9" s="482"/>
      <c r="M9" s="483"/>
      <c r="N9" s="483"/>
      <c r="O9" s="483"/>
    </row>
    <row r="10" spans="1:21">
      <c r="A10" s="480" t="s">
        <v>48</v>
      </c>
      <c r="B10" s="479">
        <v>15.6</v>
      </c>
      <c r="C10" s="483"/>
      <c r="D10" s="481">
        <v>9</v>
      </c>
      <c r="E10" s="481">
        <v>12.7</v>
      </c>
      <c r="F10" s="481">
        <v>13.7</v>
      </c>
      <c r="G10" s="481">
        <v>12.6</v>
      </c>
      <c r="H10" s="481">
        <v>15.3</v>
      </c>
      <c r="I10" s="481">
        <v>13.5</v>
      </c>
      <c r="J10" s="481">
        <v>14.8</v>
      </c>
      <c r="K10" s="481"/>
      <c r="L10" s="481"/>
      <c r="M10" s="483"/>
      <c r="N10" s="483"/>
      <c r="O10" s="483"/>
    </row>
    <row r="11" spans="1:21">
      <c r="A11" s="480" t="s">
        <v>49</v>
      </c>
      <c r="B11" s="479">
        <v>16.399999999999999</v>
      </c>
      <c r="C11" s="483"/>
      <c r="D11" s="481">
        <v>8.3000000000000007</v>
      </c>
      <c r="E11" s="481">
        <v>10.8</v>
      </c>
      <c r="F11" s="481">
        <v>11.6</v>
      </c>
      <c r="G11" s="481">
        <v>11.3</v>
      </c>
      <c r="H11" s="481">
        <v>12.7</v>
      </c>
      <c r="I11" s="481">
        <v>12.3</v>
      </c>
      <c r="J11" s="481">
        <v>13.3</v>
      </c>
      <c r="K11" s="482">
        <v>16.399999999999999</v>
      </c>
      <c r="L11" s="482"/>
      <c r="M11" s="483"/>
      <c r="N11" s="483"/>
      <c r="O11" s="483"/>
    </row>
    <row r="12" spans="1:21">
      <c r="A12" s="480" t="s">
        <v>50</v>
      </c>
      <c r="B12" s="479">
        <v>13.7</v>
      </c>
      <c r="C12" s="483"/>
      <c r="D12" s="481">
        <v>8</v>
      </c>
      <c r="E12" s="481">
        <v>8</v>
      </c>
      <c r="F12" s="481">
        <v>8</v>
      </c>
      <c r="G12" s="481">
        <v>8</v>
      </c>
      <c r="H12" s="481">
        <v>9.1</v>
      </c>
      <c r="I12" s="481">
        <v>9.1</v>
      </c>
      <c r="J12" s="481">
        <v>9.1</v>
      </c>
      <c r="K12" s="484">
        <v>12.2</v>
      </c>
      <c r="L12" s="482">
        <v>13.7</v>
      </c>
      <c r="M12" s="483"/>
      <c r="N12" s="483"/>
      <c r="O12" s="483"/>
    </row>
    <row r="13" spans="1:21">
      <c r="A13" s="480" t="s">
        <v>51</v>
      </c>
      <c r="B13" s="479">
        <v>13.2</v>
      </c>
      <c r="C13" s="483"/>
      <c r="D13" s="483"/>
      <c r="E13" s="483"/>
      <c r="F13" s="481">
        <v>7</v>
      </c>
      <c r="G13" s="481">
        <v>6.8</v>
      </c>
      <c r="H13" s="481">
        <v>7.2</v>
      </c>
      <c r="I13" s="481">
        <v>8.1999999999999993</v>
      </c>
      <c r="J13" s="481">
        <v>8.1</v>
      </c>
      <c r="K13" s="484">
        <v>11.5</v>
      </c>
      <c r="L13" s="484">
        <v>12.5</v>
      </c>
      <c r="M13" s="482">
        <v>13.2</v>
      </c>
      <c r="N13" s="483"/>
      <c r="O13" s="483"/>
    </row>
    <row r="14" spans="1:21">
      <c r="A14" s="480" t="s">
        <v>52</v>
      </c>
      <c r="B14" s="479">
        <v>9.9</v>
      </c>
      <c r="C14" s="483"/>
      <c r="D14" s="483"/>
      <c r="E14" s="483"/>
      <c r="F14" s="481">
        <v>6.5</v>
      </c>
      <c r="G14" s="481">
        <v>7.4</v>
      </c>
      <c r="H14" s="481">
        <v>7</v>
      </c>
      <c r="I14" s="481">
        <v>7.8</v>
      </c>
      <c r="J14" s="481">
        <v>5.8</v>
      </c>
      <c r="K14" s="484">
        <v>9.3000000000000007</v>
      </c>
      <c r="L14" s="484">
        <v>10.8</v>
      </c>
      <c r="M14" s="484">
        <v>10.199999999999999</v>
      </c>
      <c r="N14" s="482">
        <v>9.9</v>
      </c>
      <c r="O14" s="483"/>
    </row>
    <row r="15" spans="1:21">
      <c r="A15" s="480" t="s">
        <v>53</v>
      </c>
      <c r="B15" s="479">
        <v>8.9</v>
      </c>
      <c r="C15" s="483"/>
      <c r="D15" s="483"/>
      <c r="E15" s="483"/>
      <c r="F15" s="481">
        <v>6</v>
      </c>
      <c r="G15" s="481">
        <v>6.7</v>
      </c>
      <c r="H15" s="481">
        <v>6.6</v>
      </c>
      <c r="I15" s="481">
        <v>6.9</v>
      </c>
      <c r="J15" s="481">
        <v>5.3</v>
      </c>
      <c r="K15" s="484">
        <v>7.1</v>
      </c>
      <c r="L15" s="484">
        <v>9.5</v>
      </c>
      <c r="M15" s="484">
        <v>8.8000000000000007</v>
      </c>
      <c r="N15" s="484">
        <v>8.3000000000000007</v>
      </c>
      <c r="O15" s="482">
        <v>8.9</v>
      </c>
    </row>
    <row r="16" spans="1:21">
      <c r="A16" s="480" t="s">
        <v>336</v>
      </c>
      <c r="B16" s="479">
        <v>9.8000000000000007</v>
      </c>
      <c r="C16" s="483"/>
      <c r="D16" s="483"/>
      <c r="E16" s="483"/>
      <c r="F16" s="481">
        <v>6</v>
      </c>
      <c r="G16" s="481">
        <v>6</v>
      </c>
      <c r="H16" s="481">
        <v>6</v>
      </c>
      <c r="I16" s="481">
        <v>6</v>
      </c>
      <c r="J16" s="481">
        <v>6</v>
      </c>
      <c r="K16" s="484">
        <v>7.3</v>
      </c>
      <c r="L16" s="484">
        <v>8.9</v>
      </c>
      <c r="M16" s="484">
        <v>8.9</v>
      </c>
      <c r="N16" s="484">
        <v>8.9</v>
      </c>
      <c r="O16" s="484">
        <v>10.1</v>
      </c>
    </row>
    <row r="17" spans="2:15">
      <c r="L17" s="474"/>
      <c r="M17" s="474"/>
      <c r="N17" s="474"/>
      <c r="O17" s="474"/>
    </row>
    <row r="18" spans="2:15">
      <c r="E18" s="475"/>
      <c r="N18" s="473"/>
    </row>
    <row r="19" spans="2:15">
      <c r="B19" s="473"/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</row>
    <row r="20" spans="2:15"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</row>
    <row r="21" spans="2:15">
      <c r="B21" s="473"/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</row>
    <row r="22" spans="2:15">
      <c r="B22" s="473"/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</row>
    <row r="23" spans="2:15"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</row>
    <row r="24" spans="2:15"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</row>
    <row r="25" spans="2:15"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</row>
    <row r="26" spans="2:15">
      <c r="B26" s="473"/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</row>
    <row r="27" spans="2:15">
      <c r="B27" s="473"/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</row>
    <row r="28" spans="2:15">
      <c r="B28" s="473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</row>
    <row r="29" spans="2:15"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</row>
    <row r="30" spans="2:15">
      <c r="B30" s="473"/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7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8"/>
  <dimension ref="A1:J27"/>
  <sheetViews>
    <sheetView zoomScaleNormal="100" workbookViewId="0">
      <selection activeCell="A3" sqref="A2:XFD3"/>
    </sheetView>
  </sheetViews>
  <sheetFormatPr defaultColWidth="9.140625" defaultRowHeight="14.25"/>
  <cols>
    <col min="1" max="16384" width="9.140625" style="455"/>
  </cols>
  <sheetData>
    <row r="1" spans="1:10">
      <c r="A1" s="463" t="s">
        <v>140</v>
      </c>
      <c r="B1" s="464" t="str">
        <f>IF(Content!$E$1=1,B2,B3)</f>
        <v>2016 NBU</v>
      </c>
      <c r="C1" s="464" t="str">
        <f>IF(Content!$E$1=1,C2,C3)</f>
        <v>2017 NBU</v>
      </c>
      <c r="D1" s="464" t="str">
        <f>IF(Content!$E$1=1,D2,D3)</f>
        <v>2018 NBU</v>
      </c>
      <c r="E1" s="464" t="str">
        <f>IF(Content!$E$1=1,E2,E3)</f>
        <v>2016 FE</v>
      </c>
      <c r="F1" s="464" t="str">
        <f>IF(Content!$E$1=1,F2,F3)</f>
        <v>2017 FE</v>
      </c>
      <c r="G1" s="464" t="str">
        <f>IF(Content!$E$1=1,G2,G3)</f>
        <v>2018 FE</v>
      </c>
      <c r="H1" s="464" t="str">
        <f>IF(Content!$E$1=1,H2,H3)</f>
        <v>Actual</v>
      </c>
      <c r="J1" s="464" t="str">
        <f>IF(Content!$E$1=1,J2,J3)</f>
        <v xml:space="preserve">Forecast history: CPI (2016-2018),  eoy, % </v>
      </c>
    </row>
    <row r="2" spans="1:10" hidden="1">
      <c r="A2" s="456"/>
      <c r="B2" s="486" t="s">
        <v>1361</v>
      </c>
      <c r="C2" s="486" t="s">
        <v>1362</v>
      </c>
      <c r="D2" s="486" t="s">
        <v>1363</v>
      </c>
      <c r="E2" s="486" t="s">
        <v>1584</v>
      </c>
      <c r="F2" s="486" t="s">
        <v>1585</v>
      </c>
      <c r="G2" s="486" t="s">
        <v>1586</v>
      </c>
      <c r="H2" s="487" t="s">
        <v>802</v>
      </c>
      <c r="I2" s="465"/>
      <c r="J2" s="466" t="s">
        <v>1826</v>
      </c>
    </row>
    <row r="3" spans="1:10" hidden="1">
      <c r="A3" s="456"/>
      <c r="B3" s="486" t="s">
        <v>1357</v>
      </c>
      <c r="C3" s="486" t="s">
        <v>1358</v>
      </c>
      <c r="D3" s="486" t="s">
        <v>1359</v>
      </c>
      <c r="E3" s="486" t="s">
        <v>1584</v>
      </c>
      <c r="F3" s="486" t="s">
        <v>1585</v>
      </c>
      <c r="G3" s="486" t="s">
        <v>1586</v>
      </c>
      <c r="H3" s="487" t="s">
        <v>1360</v>
      </c>
      <c r="I3" s="465"/>
      <c r="J3" s="466" t="s">
        <v>1904</v>
      </c>
    </row>
    <row r="4" spans="1:10" ht="15">
      <c r="A4" s="458"/>
      <c r="B4" s="459"/>
      <c r="C4" s="459"/>
      <c r="D4" s="459"/>
      <c r="E4" s="459"/>
      <c r="F4" s="459"/>
      <c r="G4" s="459"/>
      <c r="H4" s="456"/>
    </row>
    <row r="5" spans="1:10">
      <c r="A5" s="458" t="s">
        <v>40</v>
      </c>
      <c r="B5" s="460">
        <v>13</v>
      </c>
      <c r="C5" s="456"/>
      <c r="D5" s="456"/>
      <c r="E5" s="456"/>
      <c r="F5" s="456"/>
      <c r="G5" s="456"/>
      <c r="H5" s="456"/>
    </row>
    <row r="6" spans="1:10">
      <c r="A6" s="458"/>
      <c r="B6" s="460">
        <v>11.9</v>
      </c>
      <c r="C6" s="461"/>
      <c r="D6" s="461"/>
      <c r="E6" s="460">
        <v>14.4</v>
      </c>
      <c r="F6" s="456"/>
      <c r="G6" s="456"/>
      <c r="H6" s="456"/>
    </row>
    <row r="7" spans="1:10">
      <c r="A7" s="458" t="s">
        <v>42</v>
      </c>
      <c r="B7" s="460">
        <v>12</v>
      </c>
      <c r="C7" s="461"/>
      <c r="D7" s="461"/>
      <c r="E7" s="460">
        <v>15.8</v>
      </c>
      <c r="F7" s="461"/>
      <c r="G7" s="461"/>
      <c r="H7" s="456"/>
    </row>
    <row r="8" spans="1:10">
      <c r="A8" s="458"/>
      <c r="B8" s="460">
        <v>12</v>
      </c>
      <c r="C8" s="460">
        <v>8</v>
      </c>
      <c r="D8" s="461"/>
      <c r="E8" s="460">
        <v>15</v>
      </c>
      <c r="F8" s="461"/>
      <c r="G8" s="461"/>
      <c r="H8" s="456"/>
    </row>
    <row r="9" spans="1:10">
      <c r="A9" s="458" t="s">
        <v>44</v>
      </c>
      <c r="B9" s="460">
        <v>12</v>
      </c>
      <c r="C9" s="460">
        <v>8</v>
      </c>
      <c r="D9" s="461"/>
      <c r="E9" s="460">
        <v>14</v>
      </c>
      <c r="F9" s="460">
        <v>9.3000000000000007</v>
      </c>
      <c r="G9" s="461"/>
      <c r="H9" s="456"/>
    </row>
    <row r="10" spans="1:10">
      <c r="A10" s="458"/>
      <c r="B10" s="460">
        <v>12</v>
      </c>
      <c r="C10" s="460">
        <v>8</v>
      </c>
      <c r="D10" s="460">
        <v>6</v>
      </c>
      <c r="E10" s="460">
        <v>12.3</v>
      </c>
      <c r="F10" s="460">
        <v>8.9</v>
      </c>
      <c r="G10" s="461"/>
      <c r="H10" s="456"/>
    </row>
    <row r="11" spans="1:10">
      <c r="A11" s="458" t="s">
        <v>46</v>
      </c>
      <c r="B11" s="460">
        <v>12</v>
      </c>
      <c r="C11" s="460">
        <v>8</v>
      </c>
      <c r="D11" s="460">
        <v>6</v>
      </c>
      <c r="E11" s="460">
        <v>10.8</v>
      </c>
      <c r="F11" s="460">
        <v>8.4</v>
      </c>
      <c r="G11" s="460"/>
      <c r="H11" s="456"/>
    </row>
    <row r="12" spans="1:10">
      <c r="A12" s="458"/>
      <c r="B12" s="461"/>
      <c r="C12" s="460">
        <v>9.1</v>
      </c>
      <c r="D12" s="460">
        <v>6</v>
      </c>
      <c r="E12" s="460"/>
      <c r="F12" s="460">
        <v>8.4</v>
      </c>
      <c r="G12" s="460">
        <v>7.1</v>
      </c>
      <c r="H12" s="488">
        <v>12.4</v>
      </c>
    </row>
    <row r="13" spans="1:10">
      <c r="A13" s="458" t="s">
        <v>48</v>
      </c>
      <c r="B13" s="461"/>
      <c r="C13" s="460">
        <v>9.1</v>
      </c>
      <c r="D13" s="460">
        <v>6</v>
      </c>
      <c r="E13" s="461"/>
      <c r="F13" s="460">
        <v>9.4</v>
      </c>
      <c r="G13" s="460">
        <v>7.2</v>
      </c>
      <c r="H13" s="489"/>
    </row>
    <row r="14" spans="1:10">
      <c r="A14" s="458"/>
      <c r="B14" s="461"/>
      <c r="C14" s="460">
        <v>9.1</v>
      </c>
      <c r="D14" s="460">
        <v>6</v>
      </c>
      <c r="E14" s="461"/>
      <c r="F14" s="460">
        <v>9.8000000000000007</v>
      </c>
      <c r="G14" s="460">
        <v>7.4</v>
      </c>
      <c r="H14" s="489"/>
    </row>
    <row r="15" spans="1:10">
      <c r="A15" s="458" t="s">
        <v>50</v>
      </c>
      <c r="B15" s="461"/>
      <c r="C15" s="460">
        <v>12.2</v>
      </c>
      <c r="D15" s="460">
        <v>7.3</v>
      </c>
      <c r="E15" s="461"/>
      <c r="F15" s="460">
        <v>11.7</v>
      </c>
      <c r="G15" s="460">
        <v>8</v>
      </c>
      <c r="H15" s="489"/>
    </row>
    <row r="16" spans="1:10">
      <c r="A16" s="458"/>
      <c r="B16" s="461"/>
      <c r="C16" s="461"/>
      <c r="D16" s="460">
        <v>8.9</v>
      </c>
      <c r="E16" s="461"/>
      <c r="F16" s="460"/>
      <c r="G16" s="460">
        <v>8</v>
      </c>
      <c r="H16" s="488">
        <v>13.7</v>
      </c>
    </row>
    <row r="17" spans="1:8">
      <c r="A17" s="458" t="s">
        <v>52</v>
      </c>
      <c r="B17" s="461"/>
      <c r="C17" s="461"/>
      <c r="D17" s="460">
        <v>8.9</v>
      </c>
      <c r="E17" s="461"/>
      <c r="F17" s="461"/>
      <c r="G17" s="460">
        <v>9.4</v>
      </c>
      <c r="H17" s="489"/>
    </row>
    <row r="18" spans="1:8">
      <c r="A18" s="458"/>
      <c r="B18" s="461"/>
      <c r="C18" s="461"/>
      <c r="D18" s="460">
        <v>8.9</v>
      </c>
      <c r="E18" s="461"/>
      <c r="F18" s="461"/>
      <c r="G18" s="460">
        <v>9.3000000000000007</v>
      </c>
      <c r="H18" s="489"/>
    </row>
    <row r="19" spans="1:8">
      <c r="A19" s="458" t="s">
        <v>336</v>
      </c>
      <c r="B19" s="461"/>
      <c r="C19" s="461"/>
      <c r="D19" s="460">
        <v>10.1</v>
      </c>
      <c r="E19" s="461"/>
      <c r="F19" s="461"/>
      <c r="G19" s="460">
        <v>9.1</v>
      </c>
      <c r="H19" s="489"/>
    </row>
    <row r="20" spans="1:8">
      <c r="A20" s="458"/>
      <c r="B20" s="461"/>
      <c r="C20" s="461"/>
      <c r="D20" s="461"/>
      <c r="E20" s="461"/>
      <c r="F20" s="461"/>
      <c r="G20" s="461"/>
      <c r="H20" s="488">
        <v>9.8000000000000007</v>
      </c>
    </row>
    <row r="21" spans="1:8">
      <c r="A21" s="458"/>
      <c r="B21" s="456"/>
      <c r="C21" s="456"/>
      <c r="D21" s="456"/>
      <c r="E21" s="456"/>
      <c r="F21" s="456"/>
      <c r="G21" s="456"/>
      <c r="H21" s="456"/>
    </row>
    <row r="22" spans="1:8">
      <c r="A22" s="458"/>
      <c r="B22" s="456"/>
      <c r="C22" s="456"/>
      <c r="D22" s="456"/>
      <c r="E22" s="456"/>
      <c r="F22" s="456"/>
      <c r="G22" s="456"/>
      <c r="H22" s="456"/>
    </row>
    <row r="23" spans="1:8">
      <c r="A23" s="458"/>
      <c r="B23" s="456"/>
      <c r="C23" s="456"/>
      <c r="D23" s="456"/>
      <c r="E23" s="456"/>
      <c r="F23" s="456"/>
      <c r="G23" s="456"/>
      <c r="H23" s="456"/>
    </row>
    <row r="24" spans="1:8">
      <c r="A24" s="458"/>
      <c r="B24" s="456"/>
      <c r="C24" s="456"/>
      <c r="D24" s="456"/>
      <c r="E24" s="456"/>
      <c r="F24" s="456"/>
      <c r="G24" s="456"/>
      <c r="H24" s="456"/>
    </row>
    <row r="27" spans="1:8" ht="15">
      <c r="E27" s="467"/>
      <c r="F27" s="467"/>
      <c r="G27" s="46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3" sqref="A2:XFD3"/>
    </sheetView>
  </sheetViews>
  <sheetFormatPr defaultColWidth="9.140625" defaultRowHeight="15"/>
  <cols>
    <col min="1" max="5" width="9.140625" style="491"/>
    <col min="6" max="16384" width="9.140625" style="462"/>
  </cols>
  <sheetData>
    <row r="1" spans="1:13">
      <c r="A1" s="490" t="s">
        <v>140</v>
      </c>
      <c r="F1" s="464" t="str">
        <f>IF(Content!$E$1=1,F2,F3)</f>
        <v xml:space="preserve">Forecast rating: CPI (2016-2018),  eoy, % </v>
      </c>
    </row>
    <row r="2" spans="1:13" hidden="1">
      <c r="F2" s="464" t="s">
        <v>1587</v>
      </c>
    </row>
    <row r="3" spans="1:13" hidden="1">
      <c r="F3" s="464" t="s">
        <v>1905</v>
      </c>
    </row>
    <row r="4" spans="1:13">
      <c r="A4" s="491" t="s">
        <v>1801</v>
      </c>
      <c r="B4" s="491" t="s">
        <v>1802</v>
      </c>
      <c r="C4" s="491" t="s">
        <v>1366</v>
      </c>
    </row>
    <row r="5" spans="1:13">
      <c r="A5" s="491">
        <v>-1.913</v>
      </c>
      <c r="B5" s="491">
        <v>-1.3029999999999999</v>
      </c>
      <c r="C5" s="464" t="str">
        <f>IF(Content!$E$1=1,D5,E5)</f>
        <v>O1</v>
      </c>
      <c r="D5" s="491" t="s">
        <v>1533</v>
      </c>
      <c r="E5" s="491" t="s">
        <v>1538</v>
      </c>
      <c r="M5" s="594"/>
    </row>
    <row r="6" spans="1:13">
      <c r="A6" s="491">
        <v>-1.3919999999999999</v>
      </c>
      <c r="B6" s="491">
        <v>-1.1240000000000001</v>
      </c>
      <c r="C6" s="464" t="str">
        <f>IF(Content!$E$1=1,D6,E6)</f>
        <v>Surv</v>
      </c>
      <c r="D6" s="491" t="s">
        <v>1368</v>
      </c>
      <c r="E6" s="491" t="s">
        <v>1367</v>
      </c>
      <c r="M6" s="594"/>
    </row>
    <row r="7" spans="1:13">
      <c r="A7" s="491">
        <v>-0.79500000000000004</v>
      </c>
      <c r="B7" s="491">
        <v>-9.0999999999999998E-2</v>
      </c>
      <c r="C7" s="464" t="str">
        <f>IF(Content!$E$1=1,D7,E7)</f>
        <v>O2</v>
      </c>
      <c r="D7" s="491" t="s">
        <v>1534</v>
      </c>
      <c r="E7" s="491" t="s">
        <v>1539</v>
      </c>
      <c r="M7" s="593" t="str">
        <f>IF(Content!$E$1=1,M8,M9)</f>
        <v>Max errors (the worst forecast)</v>
      </c>
    </row>
    <row r="8" spans="1:13">
      <c r="A8" s="491">
        <v>-0.49099999999999999</v>
      </c>
      <c r="B8" s="491">
        <v>-4.3999999999999997E-2</v>
      </c>
      <c r="C8" s="464" t="str">
        <f>IF(Content!$E$1=1,D8,E8)</f>
        <v>O5</v>
      </c>
      <c r="D8" s="491" t="s">
        <v>1535</v>
      </c>
      <c r="E8" s="491" t="s">
        <v>1535</v>
      </c>
      <c r="M8" s="593" t="s">
        <v>1581</v>
      </c>
    </row>
    <row r="9" spans="1:13">
      <c r="A9" s="491">
        <v>-0.35899999999999999</v>
      </c>
      <c r="B9" s="491">
        <v>-0.31900000000000001</v>
      </c>
      <c r="C9" s="464" t="str">
        <f>IF(Content!$E$1=1,D9,E9)</f>
        <v>FE</v>
      </c>
      <c r="D9" s="491" t="s">
        <v>1582</v>
      </c>
      <c r="E9" s="491" t="s">
        <v>1582</v>
      </c>
      <c r="M9" s="594" t="s">
        <v>1372</v>
      </c>
    </row>
    <row r="10" spans="1:13">
      <c r="A10" s="491">
        <v>-0.26100000000000001</v>
      </c>
      <c r="B10" s="491">
        <v>1.9E-2</v>
      </c>
      <c r="C10" s="464" t="str">
        <f>IF(Content!$E$1=1,D10,E10)</f>
        <v xml:space="preserve">IMF </v>
      </c>
      <c r="D10" s="491" t="s">
        <v>1370</v>
      </c>
      <c r="E10" s="491" t="s">
        <v>1369</v>
      </c>
      <c r="M10" s="594"/>
    </row>
    <row r="11" spans="1:13">
      <c r="A11" s="491">
        <v>4.1000000000000002E-2</v>
      </c>
      <c r="B11" s="491">
        <v>0.17899999999999999</v>
      </c>
      <c r="C11" s="464" t="str">
        <f>IF(Content!$E$1=1,D11,E11)</f>
        <v>O6</v>
      </c>
      <c r="D11" s="491" t="s">
        <v>1536</v>
      </c>
      <c r="E11" s="491" t="s">
        <v>1540</v>
      </c>
      <c r="M11" s="593" t="str">
        <f>IF(Content!$E$1=1,M12,M13)</f>
        <v>Average error</v>
      </c>
    </row>
    <row r="12" spans="1:13">
      <c r="A12" s="491">
        <v>0.28299999999999997</v>
      </c>
      <c r="B12" s="491">
        <v>-0.42599999999999999</v>
      </c>
      <c r="C12" s="464" t="str">
        <f>IF(Content!$E$1=1,D12,E12)</f>
        <v>NBU</v>
      </c>
      <c r="D12" s="491" t="s">
        <v>1356</v>
      </c>
      <c r="E12" s="491" t="s">
        <v>1371</v>
      </c>
      <c r="M12" s="593" t="s">
        <v>1373</v>
      </c>
    </row>
    <row r="13" spans="1:13">
      <c r="A13" s="491">
        <v>1.4119999999999999</v>
      </c>
      <c r="B13" s="491">
        <v>0.88800000000000001</v>
      </c>
      <c r="C13" s="464" t="str">
        <f>IF(Content!$E$1=1,D13,E13)</f>
        <v>O3</v>
      </c>
      <c r="D13" s="491" t="s">
        <v>1537</v>
      </c>
      <c r="E13" s="491" t="s">
        <v>1541</v>
      </c>
      <c r="M13" s="594" t="s">
        <v>1374</v>
      </c>
    </row>
    <row r="14" spans="1:13">
      <c r="A14" s="491">
        <v>3.4740000000000002</v>
      </c>
      <c r="B14" s="491">
        <v>2.2189999999999999</v>
      </c>
      <c r="C14" s="464" t="str">
        <f>IF(Content!$E$1=1,D14,E14)</f>
        <v>O4</v>
      </c>
      <c r="D14" s="491" t="s">
        <v>1536</v>
      </c>
      <c r="E14" s="491" t="s">
        <v>1542</v>
      </c>
      <c r="M14" s="594"/>
    </row>
    <row r="15" spans="1:13">
      <c r="M15" s="593" t="str">
        <f>IF(Content!$E$1=1,M16,M17)</f>
        <v>Min errors (the best forecast)</v>
      </c>
    </row>
    <row r="16" spans="1:13">
      <c r="M16" s="593" t="s">
        <v>1583</v>
      </c>
    </row>
    <row r="17" spans="13:13">
      <c r="M17" s="594" t="s">
        <v>1375</v>
      </c>
    </row>
    <row r="18" spans="13:13">
      <c r="M18" s="59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0"/>
  <dimension ref="A1:J27"/>
  <sheetViews>
    <sheetView zoomScaleNormal="100" workbookViewId="0">
      <selection activeCell="D19" sqref="D19"/>
    </sheetView>
  </sheetViews>
  <sheetFormatPr defaultColWidth="9.140625" defaultRowHeight="14.25"/>
  <cols>
    <col min="1" max="16384" width="9.140625" style="454"/>
  </cols>
  <sheetData>
    <row r="1" spans="1:10">
      <c r="A1" s="463" t="s">
        <v>140</v>
      </c>
      <c r="B1" s="464" t="str">
        <f>IF(Content!$E$1=1,B2,B3)</f>
        <v>2016 NBU</v>
      </c>
      <c r="C1" s="464" t="str">
        <f>IF(Content!$E$1=1,C2,C3)</f>
        <v>2017 NBU</v>
      </c>
      <c r="D1" s="464" t="str">
        <f>IF(Content!$E$1=1,D2,D3)</f>
        <v>2018 NBU</v>
      </c>
      <c r="E1" s="464" t="str">
        <f>IF(Content!$E$1=1,E2,E3)</f>
        <v>2016 FE</v>
      </c>
      <c r="F1" s="464" t="str">
        <f>IF(Content!$E$1=1,F2,F3)</f>
        <v>2017 FE</v>
      </c>
      <c r="G1" s="464" t="str">
        <f>IF(Content!$E$1=1,G2,G3)</f>
        <v>2018 FE</v>
      </c>
      <c r="H1" s="464" t="str">
        <f>IF(Content!$E$1=1,H2,H3)</f>
        <v>Actual</v>
      </c>
      <c r="J1" s="464" t="str">
        <f>IF(Content!$E$1=1,J2,J3)</f>
        <v xml:space="preserve">Forecast history: GDP, % </v>
      </c>
    </row>
    <row r="2" spans="1:10" hidden="1">
      <c r="A2" s="456"/>
      <c r="B2" s="468" t="s">
        <v>1361</v>
      </c>
      <c r="C2" s="468" t="s">
        <v>1362</v>
      </c>
      <c r="D2" s="468" t="s">
        <v>1363</v>
      </c>
      <c r="E2" s="486" t="s">
        <v>1584</v>
      </c>
      <c r="F2" s="486" t="s">
        <v>1585</v>
      </c>
      <c r="G2" s="486" t="s">
        <v>1586</v>
      </c>
      <c r="H2" s="469" t="s">
        <v>802</v>
      </c>
      <c r="I2" s="470"/>
      <c r="J2" s="466" t="s">
        <v>1364</v>
      </c>
    </row>
    <row r="3" spans="1:10" hidden="1">
      <c r="A3" s="456"/>
      <c r="B3" s="468" t="s">
        <v>1357</v>
      </c>
      <c r="C3" s="468" t="s">
        <v>1358</v>
      </c>
      <c r="D3" s="468" t="s">
        <v>1359</v>
      </c>
      <c r="E3" s="486" t="s">
        <v>1584</v>
      </c>
      <c r="F3" s="486" t="s">
        <v>1585</v>
      </c>
      <c r="G3" s="486" t="s">
        <v>1586</v>
      </c>
      <c r="H3" s="469" t="s">
        <v>1360</v>
      </c>
      <c r="I3" s="470"/>
      <c r="J3" s="466" t="s">
        <v>1365</v>
      </c>
    </row>
    <row r="4" spans="1:10" ht="15">
      <c r="A4" s="458"/>
      <c r="B4" s="459"/>
      <c r="C4" s="459"/>
      <c r="D4" s="459"/>
      <c r="E4" s="459"/>
      <c r="F4" s="459"/>
      <c r="G4" s="459"/>
      <c r="H4" s="456"/>
    </row>
    <row r="5" spans="1:10">
      <c r="A5" s="458" t="s">
        <v>40</v>
      </c>
      <c r="B5" s="460">
        <v>3</v>
      </c>
      <c r="C5" s="456"/>
      <c r="D5" s="456"/>
      <c r="E5" s="456">
        <v>1.9</v>
      </c>
      <c r="F5" s="456"/>
      <c r="G5" s="456"/>
      <c r="H5" s="456"/>
    </row>
    <row r="6" spans="1:10">
      <c r="A6" s="458"/>
      <c r="B6" s="460">
        <v>3.1</v>
      </c>
      <c r="C6" s="461"/>
      <c r="D6" s="461"/>
      <c r="E6" s="460">
        <v>1.8</v>
      </c>
      <c r="F6" s="456"/>
      <c r="G6" s="456"/>
      <c r="H6" s="456"/>
    </row>
    <row r="7" spans="1:10">
      <c r="A7" s="458" t="s">
        <v>42</v>
      </c>
      <c r="B7" s="460">
        <v>2.4</v>
      </c>
      <c r="C7" s="461"/>
      <c r="D7" s="461"/>
      <c r="E7" s="460">
        <v>1.6</v>
      </c>
      <c r="F7" s="461"/>
      <c r="G7" s="461"/>
      <c r="H7" s="456"/>
    </row>
    <row r="8" spans="1:10">
      <c r="A8" s="458"/>
      <c r="B8" s="460">
        <v>1.1000000000000001</v>
      </c>
      <c r="C8" s="460">
        <v>3</v>
      </c>
      <c r="D8" s="461"/>
      <c r="E8" s="460">
        <v>1.4</v>
      </c>
      <c r="F8" s="461">
        <v>2.7</v>
      </c>
      <c r="G8" s="461"/>
      <c r="H8" s="456"/>
    </row>
    <row r="9" spans="1:10">
      <c r="A9" s="458" t="s">
        <v>44</v>
      </c>
      <c r="B9" s="460">
        <v>1.1000000000000001</v>
      </c>
      <c r="C9" s="460">
        <v>3</v>
      </c>
      <c r="D9" s="461"/>
      <c r="E9" s="460">
        <v>1.2</v>
      </c>
      <c r="F9" s="460">
        <v>2.6</v>
      </c>
      <c r="G9" s="461"/>
      <c r="H9" s="456"/>
    </row>
    <row r="10" spans="1:10">
      <c r="A10" s="458"/>
      <c r="B10" s="460">
        <v>1.1000000000000001</v>
      </c>
      <c r="C10" s="460">
        <v>3</v>
      </c>
      <c r="D10" s="460">
        <v>4</v>
      </c>
      <c r="E10" s="460">
        <v>1.2</v>
      </c>
      <c r="F10" s="460">
        <v>2.5</v>
      </c>
      <c r="G10" s="461"/>
      <c r="H10" s="456"/>
    </row>
    <row r="11" spans="1:10">
      <c r="A11" s="458" t="s">
        <v>46</v>
      </c>
      <c r="B11" s="460">
        <v>1.1000000000000001</v>
      </c>
      <c r="C11" s="460">
        <v>2.5</v>
      </c>
      <c r="D11" s="460">
        <v>3.5</v>
      </c>
      <c r="E11" s="460">
        <v>1.1000000000000001</v>
      </c>
      <c r="F11" s="460">
        <v>2.4</v>
      </c>
      <c r="G11" s="460"/>
      <c r="H11" s="456"/>
    </row>
    <row r="12" spans="1:10">
      <c r="A12" s="458"/>
      <c r="B12" s="461">
        <v>1.8</v>
      </c>
      <c r="C12" s="460">
        <v>2.8</v>
      </c>
      <c r="D12" s="460">
        <v>3</v>
      </c>
      <c r="E12" s="460"/>
      <c r="F12" s="460">
        <v>2.4</v>
      </c>
      <c r="G12" s="460">
        <v>3</v>
      </c>
      <c r="H12" s="456"/>
    </row>
    <row r="13" spans="1:10">
      <c r="A13" s="458" t="s">
        <v>48</v>
      </c>
      <c r="B13" s="461"/>
      <c r="C13" s="460">
        <v>1.9</v>
      </c>
      <c r="D13" s="460">
        <v>3.2</v>
      </c>
      <c r="E13" s="461"/>
      <c r="F13" s="460">
        <v>2.4</v>
      </c>
      <c r="G13" s="460">
        <v>3.1</v>
      </c>
      <c r="H13" s="488">
        <v>2.2999999999999998</v>
      </c>
    </row>
    <row r="14" spans="1:10">
      <c r="A14" s="458"/>
      <c r="B14" s="461"/>
      <c r="C14" s="460">
        <v>1.6</v>
      </c>
      <c r="D14" s="460">
        <v>3.2</v>
      </c>
      <c r="E14" s="461"/>
      <c r="F14" s="460">
        <v>2.1</v>
      </c>
      <c r="G14" s="460">
        <v>2.9</v>
      </c>
      <c r="H14" s="489"/>
    </row>
    <row r="15" spans="1:10">
      <c r="A15" s="458" t="s">
        <v>50</v>
      </c>
      <c r="B15" s="461"/>
      <c r="C15" s="460">
        <v>2.2000000000000002</v>
      </c>
      <c r="D15" s="460">
        <v>3.2</v>
      </c>
      <c r="E15" s="461"/>
      <c r="F15" s="460">
        <v>2</v>
      </c>
      <c r="G15" s="460">
        <v>2.8</v>
      </c>
      <c r="H15" s="489"/>
    </row>
    <row r="16" spans="1:10">
      <c r="A16" s="458"/>
      <c r="B16" s="461"/>
      <c r="C16" s="461">
        <v>2.1</v>
      </c>
      <c r="D16" s="460">
        <v>3.4</v>
      </c>
      <c r="E16" s="461"/>
      <c r="F16" s="460"/>
      <c r="G16" s="460">
        <v>2.9</v>
      </c>
      <c r="H16" s="489"/>
    </row>
    <row r="17" spans="1:8">
      <c r="A17" s="458" t="s">
        <v>52</v>
      </c>
      <c r="B17" s="461"/>
      <c r="C17" s="461"/>
      <c r="D17" s="460">
        <v>3.4</v>
      </c>
      <c r="E17" s="461"/>
      <c r="F17" s="461"/>
      <c r="G17" s="460">
        <v>3</v>
      </c>
      <c r="H17" s="488">
        <v>2.5</v>
      </c>
    </row>
    <row r="18" spans="1:8">
      <c r="A18" s="458"/>
      <c r="B18" s="461"/>
      <c r="C18" s="461"/>
      <c r="D18" s="460">
        <v>3.4</v>
      </c>
      <c r="E18" s="461"/>
      <c r="F18" s="461"/>
      <c r="G18" s="460">
        <v>3.1</v>
      </c>
      <c r="H18" s="489"/>
    </row>
    <row r="19" spans="1:8">
      <c r="A19" s="458" t="s">
        <v>336</v>
      </c>
      <c r="B19" s="461"/>
      <c r="C19" s="461"/>
      <c r="D19" s="460">
        <v>3.4</v>
      </c>
      <c r="E19" s="461"/>
      <c r="F19" s="461"/>
      <c r="G19" s="460">
        <v>3.2</v>
      </c>
      <c r="H19" s="489"/>
    </row>
    <row r="20" spans="1:8">
      <c r="A20" s="458"/>
      <c r="B20" s="461"/>
      <c r="C20" s="461"/>
      <c r="D20" s="461"/>
      <c r="E20" s="461"/>
      <c r="F20" s="461"/>
      <c r="G20" s="461"/>
      <c r="H20" s="488">
        <v>3.3</v>
      </c>
    </row>
    <row r="21" spans="1:8">
      <c r="A21" s="458"/>
      <c r="B21" s="456"/>
      <c r="C21" s="456"/>
      <c r="D21" s="456"/>
      <c r="E21" s="456"/>
      <c r="F21" s="456"/>
      <c r="G21" s="456"/>
      <c r="H21" s="456"/>
    </row>
    <row r="22" spans="1:8">
      <c r="A22" s="458"/>
      <c r="B22" s="456"/>
      <c r="C22" s="456"/>
      <c r="D22" s="456"/>
      <c r="E22" s="456"/>
      <c r="F22" s="456"/>
      <c r="G22" s="456"/>
      <c r="H22" s="456"/>
    </row>
    <row r="23" spans="1:8">
      <c r="A23" s="458"/>
      <c r="B23" s="456"/>
      <c r="C23" s="456"/>
      <c r="D23" s="456"/>
      <c r="E23" s="456"/>
      <c r="F23" s="456"/>
      <c r="G23" s="456"/>
      <c r="H23" s="456"/>
    </row>
    <row r="27" spans="1:8" ht="15">
      <c r="E27" s="471"/>
      <c r="F27" s="471"/>
      <c r="G27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2"/>
  <dimension ref="A1:F17"/>
  <sheetViews>
    <sheetView workbookViewId="0">
      <selection activeCell="B17" sqref="B17"/>
    </sheetView>
  </sheetViews>
  <sheetFormatPr defaultColWidth="9.140625" defaultRowHeight="15"/>
  <cols>
    <col min="1" max="5" width="9.140625" style="491"/>
    <col min="6" max="12" width="9.140625" style="462"/>
    <col min="13" max="13" width="9.140625" style="462" customWidth="1"/>
    <col min="14" max="16384" width="9.140625" style="462"/>
  </cols>
  <sheetData>
    <row r="1" spans="1:6">
      <c r="A1" s="490" t="s">
        <v>140</v>
      </c>
      <c r="F1" s="464" t="str">
        <f>IF(Content!$E$1=1,F2,F3)</f>
        <v>Forecast  rating: GDP, %</v>
      </c>
    </row>
    <row r="2" spans="1:6" hidden="1">
      <c r="F2" s="464" t="s">
        <v>1543</v>
      </c>
    </row>
    <row r="3" spans="1:6" hidden="1">
      <c r="F3" s="464" t="s">
        <v>1544</v>
      </c>
    </row>
    <row r="4" spans="1:6">
      <c r="A4" s="491" t="s">
        <v>1801</v>
      </c>
      <c r="B4" s="491" t="s">
        <v>1802</v>
      </c>
      <c r="C4" s="491" t="s">
        <v>1366</v>
      </c>
    </row>
    <row r="5" spans="1:6">
      <c r="A5" s="491">
        <v>-5.7000000000000002E-2</v>
      </c>
      <c r="B5" s="491">
        <v>-0.496</v>
      </c>
      <c r="C5" s="464" t="str">
        <f>IF(Content!$E$1=1,D5,E5)</f>
        <v>CE</v>
      </c>
      <c r="D5" s="491" t="s">
        <v>1580</v>
      </c>
      <c r="E5" s="491" t="s">
        <v>1580</v>
      </c>
    </row>
    <row r="6" spans="1:6">
      <c r="A6" s="491">
        <v>-4.8000000000000001E-2</v>
      </c>
      <c r="B6" s="491">
        <v>-0.25600000000000001</v>
      </c>
      <c r="C6" s="464" t="str">
        <f>IF(Content!$E$1=1,D6,E6)</f>
        <v>Surv</v>
      </c>
      <c r="D6" s="491" t="s">
        <v>1368</v>
      </c>
      <c r="E6" s="491" t="s">
        <v>1367</v>
      </c>
    </row>
    <row r="7" spans="1:6">
      <c r="A7" s="491">
        <v>-4.2999999999999997E-2</v>
      </c>
      <c r="B7" s="491">
        <v>-0.17699999999999999</v>
      </c>
      <c r="C7" s="464" t="str">
        <f>IF(Content!$E$1=1,D7,E7)</f>
        <v xml:space="preserve">IMF </v>
      </c>
      <c r="D7" s="491" t="s">
        <v>1370</v>
      </c>
      <c r="E7" s="491" t="s">
        <v>1369</v>
      </c>
    </row>
    <row r="8" spans="1:6">
      <c r="A8" s="491">
        <v>-3.2000000000000001E-2</v>
      </c>
      <c r="B8" s="491">
        <v>-0.23899999999999999</v>
      </c>
      <c r="C8" s="464" t="str">
        <f>IF(Content!$E$1=1,D8,E8)</f>
        <v>O6</v>
      </c>
      <c r="D8" s="491" t="s">
        <v>1540</v>
      </c>
      <c r="E8" s="491" t="s">
        <v>1540</v>
      </c>
    </row>
    <row r="9" spans="1:6">
      <c r="A9" s="491">
        <v>-2.3E-2</v>
      </c>
      <c r="B9" s="491">
        <v>-0.23799999999999999</v>
      </c>
      <c r="C9" s="464" t="str">
        <f>IF(Content!$E$1=1,D9,E9)</f>
        <v>O1</v>
      </c>
      <c r="D9" s="491" t="s">
        <v>1538</v>
      </c>
      <c r="E9" s="491" t="s">
        <v>1538</v>
      </c>
    </row>
    <row r="10" spans="1:6">
      <c r="A10" s="491">
        <v>-1.9E-2</v>
      </c>
      <c r="B10" s="491">
        <v>-0.151</v>
      </c>
      <c r="C10" s="464" t="str">
        <f>IF(Content!$E$1=1,D10,E10)</f>
        <v>O3</v>
      </c>
      <c r="D10" s="491" t="s">
        <v>1541</v>
      </c>
      <c r="E10" s="491" t="s">
        <v>1541</v>
      </c>
    </row>
    <row r="11" spans="1:6">
      <c r="A11" s="491">
        <v>4.0000000000000001E-3</v>
      </c>
      <c r="B11" s="491">
        <v>2.1999999999999999E-2</v>
      </c>
      <c r="C11" s="464" t="str">
        <f>IF(Content!$E$1=1,D11,E11)</f>
        <v>O2</v>
      </c>
      <c r="D11" s="491" t="s">
        <v>1539</v>
      </c>
      <c r="E11" s="491" t="s">
        <v>1539</v>
      </c>
    </row>
    <row r="12" spans="1:6">
      <c r="A12" s="491">
        <v>8.0000000000000002E-3</v>
      </c>
      <c r="B12" s="491">
        <v>7.0000000000000007E-2</v>
      </c>
      <c r="C12" s="464" t="str">
        <f>IF(Content!$E$1=1,D12,E12)</f>
        <v>FE</v>
      </c>
      <c r="D12" s="491" t="s">
        <v>1579</v>
      </c>
      <c r="E12" s="491" t="s">
        <v>1582</v>
      </c>
    </row>
    <row r="13" spans="1:6">
      <c r="A13" s="491">
        <v>0.02</v>
      </c>
      <c r="B13" s="491">
        <v>3.5999999999999997E-2</v>
      </c>
      <c r="C13" s="464" t="str">
        <f>IF(Content!$E$1=1,D13,E13)</f>
        <v>NBU</v>
      </c>
      <c r="D13" s="491" t="s">
        <v>1356</v>
      </c>
      <c r="E13" s="491" t="s">
        <v>1371</v>
      </c>
    </row>
    <row r="14" spans="1:6">
      <c r="A14" s="491">
        <v>3.6999999999999998E-2</v>
      </c>
      <c r="B14" s="491">
        <v>0.19400000000000001</v>
      </c>
      <c r="C14" s="464" t="str">
        <f>IF(Content!$E$1=1,D14,E14)</f>
        <v>O5</v>
      </c>
      <c r="D14" s="491" t="s">
        <v>1535</v>
      </c>
      <c r="E14" s="491" t="s">
        <v>1535</v>
      </c>
    </row>
    <row r="15" spans="1:6">
      <c r="A15" s="491">
        <v>4.7E-2</v>
      </c>
      <c r="B15" s="491">
        <v>0.22900000000000001</v>
      </c>
      <c r="C15" s="464" t="str">
        <f>IF(Content!$E$1=1,D15,E15)</f>
        <v>O4</v>
      </c>
      <c r="D15" s="491" t="s">
        <v>1542</v>
      </c>
      <c r="E15" s="491" t="s">
        <v>1542</v>
      </c>
    </row>
    <row r="16" spans="1:6">
      <c r="A16" s="491">
        <v>4.7E-2</v>
      </c>
      <c r="B16" s="491">
        <v>0.29799999999999999</v>
      </c>
      <c r="C16" s="464" t="str">
        <f>IF(Content!$E$1=1,D16,E16)</f>
        <v>O7</v>
      </c>
      <c r="D16" s="491" t="s">
        <v>1545</v>
      </c>
      <c r="E16" s="491" t="s">
        <v>1545</v>
      </c>
    </row>
    <row r="17" spans="1:5">
      <c r="A17" s="491">
        <v>5.8999999999999997E-2</v>
      </c>
      <c r="B17" s="491">
        <v>0.70899999999999996</v>
      </c>
      <c r="C17" s="464" t="str">
        <f>IF(Content!$E$1=1,D17,E17)</f>
        <v>O8</v>
      </c>
      <c r="D17" s="491" t="s">
        <v>1546</v>
      </c>
      <c r="E17" s="491" t="s">
        <v>1546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3"/>
  </sheetPr>
  <dimension ref="A1:Q606"/>
  <sheetViews>
    <sheetView showGridLines="0" zoomScaleNormal="100" workbookViewId="0">
      <selection activeCell="A3" sqref="A2:XFD3"/>
    </sheetView>
  </sheetViews>
  <sheetFormatPr defaultRowHeight="12.75"/>
  <cols>
    <col min="1" max="1" width="11" style="424" customWidth="1"/>
    <col min="2" max="2" width="11.140625" style="87" customWidth="1"/>
    <col min="3" max="6" width="11" style="87" customWidth="1"/>
  </cols>
  <sheetData>
    <row r="1" spans="1:8">
      <c r="A1" s="423" t="s">
        <v>140</v>
      </c>
      <c r="B1" s="87" t="str">
        <f>IF(Content!$E$1=1,B2,B3)</f>
        <v>Federal Reserve</v>
      </c>
      <c r="C1" s="87" t="str">
        <f>IF(Content!$E$1=1,C2,C3)</f>
        <v>CB of Russia</v>
      </c>
      <c r="D1" s="87" t="str">
        <f>IF(Content!$E$1=1,D2,D3)</f>
        <v>NB of Georgia</v>
      </c>
      <c r="E1" s="87" t="str">
        <f>IF(Content!$E$1=1,E2,E3)</f>
        <v>CB of Turkey (RHS)</v>
      </c>
      <c r="F1" s="87" t="str">
        <f>IF(Content!$E$1=1,F2,F3)</f>
        <v>CB of Egypt (RHS)</v>
      </c>
      <c r="H1" t="str">
        <f>IF(Content!$E$1=1,H2,H3)</f>
        <v>Key Policy Rates in Selected Countries, %</v>
      </c>
    </row>
    <row r="2" spans="1:8" hidden="1">
      <c r="A2" s="425"/>
      <c r="B2" s="428" t="s">
        <v>861</v>
      </c>
      <c r="C2" s="428" t="s">
        <v>862</v>
      </c>
      <c r="D2" s="428" t="s">
        <v>1208</v>
      </c>
      <c r="E2" s="428" t="s">
        <v>1209</v>
      </c>
      <c r="F2" s="428" t="s">
        <v>1210</v>
      </c>
      <c r="H2" s="1" t="s">
        <v>865</v>
      </c>
    </row>
    <row r="3" spans="1:8" hidden="1">
      <c r="A3" s="425"/>
      <c r="B3" s="87" t="s">
        <v>863</v>
      </c>
      <c r="C3" s="87" t="s">
        <v>1211</v>
      </c>
      <c r="D3" s="87" t="s">
        <v>1212</v>
      </c>
      <c r="E3" s="87" t="s">
        <v>1213</v>
      </c>
      <c r="F3" s="87" t="s">
        <v>1214</v>
      </c>
      <c r="H3" s="1" t="s">
        <v>1061</v>
      </c>
    </row>
    <row r="4" spans="1:8">
      <c r="A4" s="425">
        <v>42737</v>
      </c>
      <c r="B4" s="429">
        <v>0.75</v>
      </c>
      <c r="C4" s="430">
        <v>10</v>
      </c>
      <c r="D4" s="430">
        <v>6.5</v>
      </c>
      <c r="E4" s="430">
        <v>10</v>
      </c>
      <c r="F4" s="430">
        <v>15.25</v>
      </c>
    </row>
    <row r="5" spans="1:8">
      <c r="A5" s="425">
        <v>42738</v>
      </c>
      <c r="B5" s="429">
        <v>0.75</v>
      </c>
      <c r="C5" s="430">
        <v>10</v>
      </c>
      <c r="D5" s="430">
        <v>6.5</v>
      </c>
      <c r="E5" s="430">
        <v>10</v>
      </c>
      <c r="F5" s="430">
        <v>15.25</v>
      </c>
    </row>
    <row r="6" spans="1:8">
      <c r="A6" s="425">
        <v>42739</v>
      </c>
      <c r="B6" s="429">
        <v>0.75</v>
      </c>
      <c r="C6" s="430">
        <v>10</v>
      </c>
      <c r="D6" s="430">
        <v>6.5</v>
      </c>
      <c r="E6" s="430">
        <v>10</v>
      </c>
      <c r="F6" s="430">
        <v>15.25</v>
      </c>
    </row>
    <row r="7" spans="1:8">
      <c r="A7" s="425">
        <v>42740</v>
      </c>
      <c r="B7" s="429">
        <v>0.75</v>
      </c>
      <c r="C7" s="430">
        <v>10</v>
      </c>
      <c r="D7" s="430">
        <v>6.5</v>
      </c>
      <c r="E7" s="430">
        <v>10</v>
      </c>
      <c r="F7" s="430">
        <v>15.25</v>
      </c>
    </row>
    <row r="8" spans="1:8">
      <c r="A8" s="425">
        <v>42741</v>
      </c>
      <c r="B8" s="429">
        <v>0.75</v>
      </c>
      <c r="C8" s="430">
        <v>10</v>
      </c>
      <c r="D8" s="430">
        <v>6.5</v>
      </c>
      <c r="E8" s="430">
        <v>10</v>
      </c>
      <c r="F8" s="430">
        <v>15.25</v>
      </c>
    </row>
    <row r="9" spans="1:8">
      <c r="A9" s="425">
        <v>42744</v>
      </c>
      <c r="B9" s="429">
        <v>0.75</v>
      </c>
      <c r="C9" s="430">
        <v>10</v>
      </c>
      <c r="D9" s="430">
        <v>6.5</v>
      </c>
      <c r="E9" s="430">
        <v>10</v>
      </c>
      <c r="F9" s="430">
        <v>15.25</v>
      </c>
    </row>
    <row r="10" spans="1:8">
      <c r="A10" s="425">
        <v>42745</v>
      </c>
      <c r="B10" s="429">
        <v>0.75</v>
      </c>
      <c r="C10" s="430">
        <v>10</v>
      </c>
      <c r="D10" s="430">
        <v>6.5</v>
      </c>
      <c r="E10" s="430">
        <v>10</v>
      </c>
      <c r="F10" s="430">
        <v>15.25</v>
      </c>
    </row>
    <row r="11" spans="1:8">
      <c r="A11" s="425">
        <v>42746</v>
      </c>
      <c r="B11" s="429">
        <v>0.75</v>
      </c>
      <c r="C11" s="430">
        <v>10</v>
      </c>
      <c r="D11" s="430">
        <v>6.5</v>
      </c>
      <c r="E11" s="430">
        <v>10</v>
      </c>
      <c r="F11" s="430">
        <v>15.25</v>
      </c>
    </row>
    <row r="12" spans="1:8">
      <c r="A12" s="425">
        <v>42747</v>
      </c>
      <c r="B12" s="429">
        <v>0.75</v>
      </c>
      <c r="C12" s="430">
        <v>10</v>
      </c>
      <c r="D12" s="430">
        <v>6.5</v>
      </c>
      <c r="E12" s="430">
        <v>10</v>
      </c>
      <c r="F12" s="430">
        <v>15.25</v>
      </c>
    </row>
    <row r="13" spans="1:8">
      <c r="A13" s="425">
        <v>42748</v>
      </c>
      <c r="B13" s="429">
        <v>0.75</v>
      </c>
      <c r="C13" s="430">
        <v>10</v>
      </c>
      <c r="D13" s="430">
        <v>6.5</v>
      </c>
      <c r="E13" s="430">
        <v>10</v>
      </c>
      <c r="F13" s="430">
        <v>15.25</v>
      </c>
    </row>
    <row r="14" spans="1:8">
      <c r="A14" s="425">
        <v>42751</v>
      </c>
      <c r="B14" s="429">
        <v>0.75</v>
      </c>
      <c r="C14" s="430">
        <v>10</v>
      </c>
      <c r="D14" s="430">
        <v>6.5</v>
      </c>
      <c r="E14" s="430">
        <v>10</v>
      </c>
      <c r="F14" s="430">
        <v>15.25</v>
      </c>
    </row>
    <row r="15" spans="1:8">
      <c r="A15" s="425">
        <v>42752</v>
      </c>
      <c r="B15" s="429">
        <v>0.75</v>
      </c>
      <c r="C15" s="430">
        <v>10</v>
      </c>
      <c r="D15" s="430">
        <v>6.5</v>
      </c>
      <c r="E15" s="430">
        <v>10</v>
      </c>
      <c r="F15" s="430">
        <v>15.25</v>
      </c>
    </row>
    <row r="16" spans="1:8">
      <c r="A16" s="425">
        <v>42753</v>
      </c>
      <c r="B16" s="429">
        <v>0.75</v>
      </c>
      <c r="C16" s="430">
        <v>10</v>
      </c>
      <c r="D16" s="430">
        <v>6.5</v>
      </c>
      <c r="E16" s="430">
        <v>10</v>
      </c>
      <c r="F16" s="430">
        <v>15.25</v>
      </c>
    </row>
    <row r="17" spans="1:17">
      <c r="A17" s="425">
        <v>42754</v>
      </c>
      <c r="B17" s="429">
        <v>0.75</v>
      </c>
      <c r="C17" s="430">
        <v>10</v>
      </c>
      <c r="D17" s="430">
        <v>6.5</v>
      </c>
      <c r="E17" s="430">
        <v>10</v>
      </c>
      <c r="F17" s="430">
        <v>15.25</v>
      </c>
    </row>
    <row r="18" spans="1:17">
      <c r="A18" s="425">
        <v>42755</v>
      </c>
      <c r="B18" s="429">
        <v>0.75</v>
      </c>
      <c r="C18" s="430">
        <v>10</v>
      </c>
      <c r="D18" s="430">
        <v>6.5</v>
      </c>
      <c r="E18" s="430">
        <v>10</v>
      </c>
      <c r="F18" s="430">
        <v>15.25</v>
      </c>
      <c r="H18" t="str">
        <f>IF(Content!$E$1=1,H19,H20)</f>
        <v>Source: official web-pages of central banks.</v>
      </c>
      <c r="Q18" s="66"/>
    </row>
    <row r="19" spans="1:17">
      <c r="A19" s="425">
        <v>42758</v>
      </c>
      <c r="B19" s="429">
        <v>0.75</v>
      </c>
      <c r="C19" s="430">
        <v>10</v>
      </c>
      <c r="D19" s="430">
        <v>6.5</v>
      </c>
      <c r="E19" s="430">
        <v>10</v>
      </c>
      <c r="F19" s="430">
        <v>15.25</v>
      </c>
      <c r="H19" s="2" t="s">
        <v>1215</v>
      </c>
    </row>
    <row r="20" spans="1:17">
      <c r="A20" s="425">
        <v>42759</v>
      </c>
      <c r="B20" s="429">
        <v>0.75</v>
      </c>
      <c r="C20" s="430">
        <v>10</v>
      </c>
      <c r="D20" s="430">
        <v>6.5</v>
      </c>
      <c r="E20" s="430">
        <v>10</v>
      </c>
      <c r="F20" s="430">
        <v>15.25</v>
      </c>
      <c r="H20" s="2" t="s">
        <v>864</v>
      </c>
    </row>
    <row r="21" spans="1:17">
      <c r="A21" s="425">
        <v>42760</v>
      </c>
      <c r="B21" s="429">
        <v>0.75</v>
      </c>
      <c r="C21" s="430">
        <v>10</v>
      </c>
      <c r="D21" s="430">
        <v>6.75</v>
      </c>
      <c r="E21" s="430">
        <v>11</v>
      </c>
      <c r="F21" s="430">
        <v>15.25</v>
      </c>
    </row>
    <row r="22" spans="1:17">
      <c r="A22" s="425">
        <v>42761</v>
      </c>
      <c r="B22" s="429">
        <v>0.75</v>
      </c>
      <c r="C22" s="430">
        <v>10</v>
      </c>
      <c r="D22" s="430">
        <v>6.75</v>
      </c>
      <c r="E22" s="430">
        <v>11</v>
      </c>
      <c r="F22" s="430">
        <v>15.25</v>
      </c>
    </row>
    <row r="23" spans="1:17">
      <c r="A23" s="425">
        <v>42762</v>
      </c>
      <c r="B23" s="429">
        <v>0.75</v>
      </c>
      <c r="C23" s="430">
        <v>10</v>
      </c>
      <c r="D23" s="430">
        <v>6.75</v>
      </c>
      <c r="E23" s="430">
        <v>11</v>
      </c>
      <c r="F23" s="430">
        <v>15.25</v>
      </c>
    </row>
    <row r="24" spans="1:17">
      <c r="A24" s="425">
        <v>42765</v>
      </c>
      <c r="B24" s="429">
        <v>0.75</v>
      </c>
      <c r="C24" s="430">
        <v>10</v>
      </c>
      <c r="D24" s="430">
        <v>6.75</v>
      </c>
      <c r="E24" s="430">
        <v>11</v>
      </c>
      <c r="F24" s="430">
        <v>15.25</v>
      </c>
    </row>
    <row r="25" spans="1:17">
      <c r="A25" s="425">
        <v>42766</v>
      </c>
      <c r="B25" s="429">
        <v>0.75</v>
      </c>
      <c r="C25" s="430">
        <v>10</v>
      </c>
      <c r="D25" s="430">
        <v>6.75</v>
      </c>
      <c r="E25" s="430">
        <v>11</v>
      </c>
      <c r="F25" s="430">
        <v>15.25</v>
      </c>
    </row>
    <row r="26" spans="1:17">
      <c r="A26" s="425">
        <v>42767</v>
      </c>
      <c r="B26" s="429">
        <v>0.75</v>
      </c>
      <c r="C26" s="430">
        <v>10</v>
      </c>
      <c r="D26" s="430">
        <v>6.75</v>
      </c>
      <c r="E26" s="430">
        <v>11</v>
      </c>
      <c r="F26" s="430">
        <v>15.25</v>
      </c>
    </row>
    <row r="27" spans="1:17">
      <c r="A27" s="425">
        <v>42768</v>
      </c>
      <c r="B27" s="429">
        <v>0.75</v>
      </c>
      <c r="C27" s="430">
        <v>10</v>
      </c>
      <c r="D27" s="430">
        <v>6.75</v>
      </c>
      <c r="E27" s="430">
        <v>11</v>
      </c>
      <c r="F27" s="430">
        <v>15.25</v>
      </c>
    </row>
    <row r="28" spans="1:17">
      <c r="A28" s="425">
        <v>42769</v>
      </c>
      <c r="B28" s="429">
        <v>0.75</v>
      </c>
      <c r="C28" s="430">
        <v>10</v>
      </c>
      <c r="D28" s="430">
        <v>6.75</v>
      </c>
      <c r="E28" s="430">
        <v>11</v>
      </c>
      <c r="F28" s="430">
        <v>15.25</v>
      </c>
    </row>
    <row r="29" spans="1:17">
      <c r="A29" s="425">
        <v>42772</v>
      </c>
      <c r="B29" s="429">
        <v>0.75</v>
      </c>
      <c r="C29" s="430">
        <v>10</v>
      </c>
      <c r="D29" s="430">
        <v>6.75</v>
      </c>
      <c r="E29" s="430">
        <v>11</v>
      </c>
      <c r="F29" s="430">
        <v>15.25</v>
      </c>
    </row>
    <row r="30" spans="1:17">
      <c r="A30" s="425">
        <v>42773</v>
      </c>
      <c r="B30" s="429">
        <v>0.75</v>
      </c>
      <c r="C30" s="430">
        <v>10</v>
      </c>
      <c r="D30" s="430">
        <v>6.75</v>
      </c>
      <c r="E30" s="430">
        <v>11</v>
      </c>
      <c r="F30" s="430">
        <v>15.25</v>
      </c>
    </row>
    <row r="31" spans="1:17">
      <c r="A31" s="425">
        <v>42774</v>
      </c>
      <c r="B31" s="429">
        <v>0.75</v>
      </c>
      <c r="C31" s="429">
        <v>10</v>
      </c>
      <c r="D31" s="429">
        <v>6.75</v>
      </c>
      <c r="E31" s="429">
        <v>11</v>
      </c>
      <c r="F31" s="429">
        <v>15.25</v>
      </c>
    </row>
    <row r="32" spans="1:17">
      <c r="A32" s="425">
        <v>42775</v>
      </c>
      <c r="B32" s="429">
        <v>0.75</v>
      </c>
      <c r="C32" s="429">
        <v>10</v>
      </c>
      <c r="D32" s="429">
        <v>6.75</v>
      </c>
      <c r="E32" s="429">
        <v>11</v>
      </c>
      <c r="F32" s="429">
        <v>15.25</v>
      </c>
    </row>
    <row r="33" spans="1:6">
      <c r="A33" s="425">
        <v>42776</v>
      </c>
      <c r="B33" s="429">
        <v>0.75</v>
      </c>
      <c r="C33" s="429">
        <v>10</v>
      </c>
      <c r="D33" s="429">
        <v>6.75</v>
      </c>
      <c r="E33" s="429">
        <v>11</v>
      </c>
      <c r="F33" s="429">
        <v>15.25</v>
      </c>
    </row>
    <row r="34" spans="1:6">
      <c r="A34" s="425">
        <v>42779</v>
      </c>
      <c r="B34" s="429">
        <v>0.75</v>
      </c>
      <c r="C34" s="429">
        <v>10</v>
      </c>
      <c r="D34" s="429">
        <v>6.75</v>
      </c>
      <c r="E34" s="429">
        <v>11</v>
      </c>
      <c r="F34" s="429">
        <v>15.25</v>
      </c>
    </row>
    <row r="35" spans="1:6">
      <c r="A35" s="425">
        <v>42780</v>
      </c>
      <c r="B35" s="429">
        <v>0.75</v>
      </c>
      <c r="C35" s="429">
        <v>10</v>
      </c>
      <c r="D35" s="429">
        <v>6.75</v>
      </c>
      <c r="E35" s="429">
        <v>11</v>
      </c>
      <c r="F35" s="429">
        <v>15.25</v>
      </c>
    </row>
    <row r="36" spans="1:6">
      <c r="A36" s="425">
        <v>42781</v>
      </c>
      <c r="B36" s="429">
        <v>0.75</v>
      </c>
      <c r="C36" s="429">
        <v>10</v>
      </c>
      <c r="D36" s="429">
        <v>6.75</v>
      </c>
      <c r="E36" s="429">
        <v>11</v>
      </c>
      <c r="F36" s="429">
        <v>15.25</v>
      </c>
    </row>
    <row r="37" spans="1:6">
      <c r="A37" s="425">
        <v>42782</v>
      </c>
      <c r="B37" s="429">
        <v>0.75</v>
      </c>
      <c r="C37" s="429">
        <v>10</v>
      </c>
      <c r="D37" s="429">
        <v>6.75</v>
      </c>
      <c r="E37" s="429">
        <v>11</v>
      </c>
      <c r="F37" s="429">
        <v>15.25</v>
      </c>
    </row>
    <row r="38" spans="1:6">
      <c r="A38" s="425">
        <v>42783</v>
      </c>
      <c r="B38" s="429">
        <v>0.75</v>
      </c>
      <c r="C38" s="429">
        <v>10</v>
      </c>
      <c r="D38" s="429">
        <v>6.75</v>
      </c>
      <c r="E38" s="429">
        <v>11</v>
      </c>
      <c r="F38" s="429">
        <v>15.25</v>
      </c>
    </row>
    <row r="39" spans="1:6">
      <c r="A39" s="425">
        <v>42786</v>
      </c>
      <c r="B39" s="429">
        <v>0.75</v>
      </c>
      <c r="C39" s="429">
        <v>10</v>
      </c>
      <c r="D39" s="429">
        <v>6.75</v>
      </c>
      <c r="E39" s="429">
        <v>11</v>
      </c>
      <c r="F39" s="429">
        <v>15.25</v>
      </c>
    </row>
    <row r="40" spans="1:6">
      <c r="A40" s="425">
        <v>42787</v>
      </c>
      <c r="B40" s="429">
        <v>0.75</v>
      </c>
      <c r="C40" s="429">
        <v>10</v>
      </c>
      <c r="D40" s="429">
        <v>6.75</v>
      </c>
      <c r="E40" s="429">
        <v>11</v>
      </c>
      <c r="F40" s="429">
        <v>15.25</v>
      </c>
    </row>
    <row r="41" spans="1:6">
      <c r="A41" s="425">
        <v>42788</v>
      </c>
      <c r="B41" s="429">
        <v>0.75</v>
      </c>
      <c r="C41" s="429">
        <v>10</v>
      </c>
      <c r="D41" s="429">
        <v>6.75</v>
      </c>
      <c r="E41" s="429">
        <v>11</v>
      </c>
      <c r="F41" s="429">
        <v>15.25</v>
      </c>
    </row>
    <row r="42" spans="1:6">
      <c r="A42" s="425">
        <v>42789</v>
      </c>
      <c r="B42" s="429">
        <v>0.75</v>
      </c>
      <c r="C42" s="429">
        <v>10</v>
      </c>
      <c r="D42" s="429">
        <v>6.75</v>
      </c>
      <c r="E42" s="429">
        <v>11</v>
      </c>
      <c r="F42" s="429">
        <v>15.25</v>
      </c>
    </row>
    <row r="43" spans="1:6">
      <c r="A43" s="425">
        <v>42790</v>
      </c>
      <c r="B43" s="429">
        <v>0.75</v>
      </c>
      <c r="C43" s="429">
        <v>10</v>
      </c>
      <c r="D43" s="429">
        <v>6.75</v>
      </c>
      <c r="E43" s="429">
        <v>11</v>
      </c>
      <c r="F43" s="429">
        <v>15.25</v>
      </c>
    </row>
    <row r="44" spans="1:6">
      <c r="A44" s="425">
        <v>42793</v>
      </c>
      <c r="B44" s="431">
        <v>0.75</v>
      </c>
      <c r="C44" s="87">
        <v>10</v>
      </c>
      <c r="D44" s="87">
        <v>6.75</v>
      </c>
      <c r="E44" s="87">
        <v>11</v>
      </c>
      <c r="F44" s="87">
        <v>15.25</v>
      </c>
    </row>
    <row r="45" spans="1:6">
      <c r="A45" s="425">
        <v>42794</v>
      </c>
      <c r="B45" s="431">
        <v>0.75</v>
      </c>
      <c r="C45" s="87">
        <v>10</v>
      </c>
      <c r="D45" s="87">
        <v>6.75</v>
      </c>
      <c r="E45" s="87">
        <v>11</v>
      </c>
      <c r="F45" s="87">
        <v>15.25</v>
      </c>
    </row>
    <row r="46" spans="1:6">
      <c r="A46" s="425">
        <v>42795</v>
      </c>
      <c r="B46" s="431">
        <v>0.75</v>
      </c>
      <c r="C46" s="87">
        <v>10</v>
      </c>
      <c r="D46" s="87">
        <v>6.75</v>
      </c>
      <c r="E46" s="87">
        <v>11</v>
      </c>
      <c r="F46" s="87">
        <v>15.25</v>
      </c>
    </row>
    <row r="47" spans="1:6">
      <c r="A47" s="426">
        <v>42796</v>
      </c>
      <c r="B47" s="432">
        <v>0.75</v>
      </c>
      <c r="C47" s="87">
        <v>10</v>
      </c>
      <c r="D47" s="87">
        <v>6.75</v>
      </c>
      <c r="E47" s="87">
        <v>11</v>
      </c>
      <c r="F47" s="87">
        <v>15.25</v>
      </c>
    </row>
    <row r="48" spans="1:6">
      <c r="A48" s="425">
        <v>42797</v>
      </c>
      <c r="B48" s="431">
        <v>0.75</v>
      </c>
      <c r="C48" s="87">
        <v>10</v>
      </c>
      <c r="D48" s="87">
        <v>6.75</v>
      </c>
      <c r="E48" s="87">
        <v>11</v>
      </c>
      <c r="F48" s="87">
        <v>15.25</v>
      </c>
    </row>
    <row r="49" spans="1:6">
      <c r="A49" s="425">
        <v>42800</v>
      </c>
      <c r="B49" s="431">
        <v>0.75</v>
      </c>
      <c r="C49" s="87">
        <v>10</v>
      </c>
      <c r="D49" s="87">
        <v>6.75</v>
      </c>
      <c r="E49" s="87">
        <v>11</v>
      </c>
      <c r="F49" s="87">
        <v>15.25</v>
      </c>
    </row>
    <row r="50" spans="1:6">
      <c r="A50" s="425">
        <v>42801</v>
      </c>
      <c r="B50" s="431">
        <v>0.75</v>
      </c>
      <c r="C50" s="87">
        <v>10</v>
      </c>
      <c r="D50" s="87">
        <v>6.75</v>
      </c>
      <c r="E50" s="87">
        <v>11</v>
      </c>
      <c r="F50" s="87">
        <v>15.25</v>
      </c>
    </row>
    <row r="51" spans="1:6">
      <c r="A51" s="425">
        <v>42802</v>
      </c>
      <c r="B51" s="431">
        <v>0.75</v>
      </c>
      <c r="C51" s="87">
        <v>10</v>
      </c>
      <c r="D51" s="87">
        <v>6.75</v>
      </c>
      <c r="E51" s="87">
        <v>11</v>
      </c>
      <c r="F51" s="87">
        <v>15.25</v>
      </c>
    </row>
    <row r="52" spans="1:6">
      <c r="A52" s="425">
        <v>42803</v>
      </c>
      <c r="B52" s="431">
        <v>0.75</v>
      </c>
      <c r="C52" s="87">
        <v>10</v>
      </c>
      <c r="D52" s="87">
        <v>6.75</v>
      </c>
      <c r="E52" s="87">
        <v>11</v>
      </c>
      <c r="F52" s="87">
        <v>15.25</v>
      </c>
    </row>
    <row r="53" spans="1:6">
      <c r="A53" s="425">
        <v>42804</v>
      </c>
      <c r="B53" s="431">
        <v>0.75</v>
      </c>
      <c r="C53" s="87">
        <v>10</v>
      </c>
      <c r="D53" s="87">
        <v>6.75</v>
      </c>
      <c r="E53" s="87">
        <v>11</v>
      </c>
      <c r="F53" s="87">
        <v>15.25</v>
      </c>
    </row>
    <row r="54" spans="1:6">
      <c r="A54" s="425">
        <v>42807</v>
      </c>
      <c r="B54" s="431">
        <v>0.75</v>
      </c>
      <c r="C54" s="87">
        <v>10</v>
      </c>
      <c r="D54" s="87">
        <v>6.75</v>
      </c>
      <c r="E54" s="87">
        <v>11</v>
      </c>
      <c r="F54" s="87">
        <v>15.25</v>
      </c>
    </row>
    <row r="55" spans="1:6">
      <c r="A55" s="426">
        <v>42808</v>
      </c>
      <c r="B55" s="432">
        <v>0.75</v>
      </c>
      <c r="C55" s="87">
        <v>10</v>
      </c>
      <c r="D55" s="87">
        <v>6.75</v>
      </c>
      <c r="E55" s="87">
        <v>11</v>
      </c>
      <c r="F55" s="87">
        <v>15.25</v>
      </c>
    </row>
    <row r="56" spans="1:6">
      <c r="A56" s="425">
        <v>42809</v>
      </c>
      <c r="B56" s="431">
        <v>0.75</v>
      </c>
      <c r="C56" s="87">
        <v>10</v>
      </c>
      <c r="D56" s="87">
        <v>6.75</v>
      </c>
      <c r="E56" s="87">
        <v>11</v>
      </c>
      <c r="F56" s="87">
        <v>15.25</v>
      </c>
    </row>
    <row r="57" spans="1:6">
      <c r="A57" s="425">
        <v>42810</v>
      </c>
      <c r="B57" s="431">
        <v>1</v>
      </c>
      <c r="C57" s="87">
        <v>10</v>
      </c>
      <c r="D57" s="87">
        <v>6.75</v>
      </c>
      <c r="E57" s="87">
        <v>11</v>
      </c>
      <c r="F57" s="87">
        <v>15.25</v>
      </c>
    </row>
    <row r="58" spans="1:6">
      <c r="A58" s="425">
        <v>42811</v>
      </c>
      <c r="B58" s="431">
        <v>1</v>
      </c>
      <c r="C58" s="87">
        <v>10</v>
      </c>
      <c r="D58" s="87">
        <v>6.75</v>
      </c>
      <c r="E58" s="87">
        <v>11.75</v>
      </c>
      <c r="F58" s="87">
        <v>15.25</v>
      </c>
    </row>
    <row r="59" spans="1:6">
      <c r="A59" s="425">
        <v>42814</v>
      </c>
      <c r="B59" s="431">
        <v>1</v>
      </c>
      <c r="C59" s="87">
        <v>10</v>
      </c>
      <c r="D59" s="87">
        <v>6.75</v>
      </c>
      <c r="E59" s="87">
        <v>11.75</v>
      </c>
      <c r="F59" s="87">
        <v>15.25</v>
      </c>
    </row>
    <row r="60" spans="1:6">
      <c r="A60" s="426">
        <v>42815</v>
      </c>
      <c r="B60" s="432">
        <v>1</v>
      </c>
      <c r="C60" s="87">
        <v>10</v>
      </c>
      <c r="D60" s="87">
        <v>6.75</v>
      </c>
      <c r="E60" s="87">
        <v>11.75</v>
      </c>
      <c r="F60" s="87">
        <v>15.25</v>
      </c>
    </row>
    <row r="61" spans="1:6">
      <c r="A61" s="425">
        <v>42816</v>
      </c>
      <c r="B61" s="431">
        <v>1</v>
      </c>
      <c r="C61" s="87">
        <v>10</v>
      </c>
      <c r="D61" s="87">
        <v>6.75</v>
      </c>
      <c r="E61" s="87">
        <v>11.75</v>
      </c>
      <c r="F61" s="87">
        <v>15.25</v>
      </c>
    </row>
    <row r="62" spans="1:6">
      <c r="A62" s="425">
        <v>42817</v>
      </c>
      <c r="B62" s="431">
        <v>1</v>
      </c>
      <c r="C62" s="87">
        <v>10</v>
      </c>
      <c r="D62" s="87">
        <v>6.75</v>
      </c>
      <c r="E62" s="87">
        <v>11.75</v>
      </c>
      <c r="F62" s="87">
        <v>15.25</v>
      </c>
    </row>
    <row r="63" spans="1:6">
      <c r="A63" s="425">
        <v>42818</v>
      </c>
      <c r="B63" s="431">
        <v>1</v>
      </c>
      <c r="C63" s="87">
        <v>10</v>
      </c>
      <c r="D63" s="87">
        <v>6.75</v>
      </c>
      <c r="E63" s="87">
        <v>11.75</v>
      </c>
      <c r="F63" s="87">
        <v>15.25</v>
      </c>
    </row>
    <row r="64" spans="1:6">
      <c r="A64" s="426">
        <v>42821</v>
      </c>
      <c r="B64" s="431">
        <v>1</v>
      </c>
      <c r="C64" s="87">
        <v>9.75</v>
      </c>
      <c r="D64" s="87">
        <v>6.75</v>
      </c>
      <c r="E64" s="87">
        <v>11.75</v>
      </c>
      <c r="F64" s="87">
        <v>15.25</v>
      </c>
    </row>
    <row r="65" spans="1:6">
      <c r="A65" s="426">
        <v>42822</v>
      </c>
      <c r="B65" s="431">
        <v>1</v>
      </c>
      <c r="C65" s="87">
        <v>9.75</v>
      </c>
      <c r="D65" s="87">
        <v>6.75</v>
      </c>
      <c r="E65" s="87">
        <v>11.75</v>
      </c>
      <c r="F65" s="87">
        <v>15.25</v>
      </c>
    </row>
    <row r="66" spans="1:6">
      <c r="A66" s="425">
        <v>42823</v>
      </c>
      <c r="B66" s="431">
        <v>1</v>
      </c>
      <c r="C66" s="87">
        <v>9.75</v>
      </c>
      <c r="D66" s="87">
        <v>6.75</v>
      </c>
      <c r="E66" s="87">
        <v>11.75</v>
      </c>
      <c r="F66" s="87">
        <v>15.25</v>
      </c>
    </row>
    <row r="67" spans="1:6">
      <c r="A67" s="425">
        <v>42824</v>
      </c>
      <c r="B67" s="431">
        <v>1</v>
      </c>
      <c r="C67" s="87">
        <v>9.75</v>
      </c>
      <c r="D67" s="87">
        <v>6.75</v>
      </c>
      <c r="E67" s="87">
        <v>11.75</v>
      </c>
      <c r="F67" s="87">
        <v>15.25</v>
      </c>
    </row>
    <row r="68" spans="1:6">
      <c r="A68" s="426">
        <v>42825</v>
      </c>
      <c r="B68" s="431">
        <v>1</v>
      </c>
      <c r="C68" s="87">
        <v>9.75</v>
      </c>
      <c r="D68" s="87">
        <v>6.75</v>
      </c>
      <c r="E68" s="87">
        <v>11.75</v>
      </c>
      <c r="F68" s="87">
        <v>15.25</v>
      </c>
    </row>
    <row r="69" spans="1:6">
      <c r="A69" s="425">
        <v>42828</v>
      </c>
      <c r="B69" s="431">
        <v>1</v>
      </c>
      <c r="C69" s="87">
        <v>9.75</v>
      </c>
      <c r="D69" s="87">
        <v>6.75</v>
      </c>
      <c r="E69" s="87">
        <v>11.75</v>
      </c>
      <c r="F69" s="87">
        <v>15.25</v>
      </c>
    </row>
    <row r="70" spans="1:6">
      <c r="A70" s="426">
        <v>42829</v>
      </c>
      <c r="B70" s="431">
        <v>1</v>
      </c>
      <c r="C70" s="87">
        <v>9.75</v>
      </c>
      <c r="D70" s="87">
        <v>6.75</v>
      </c>
      <c r="E70" s="87">
        <v>11.75</v>
      </c>
      <c r="F70" s="87">
        <v>15.25</v>
      </c>
    </row>
    <row r="71" spans="1:6">
      <c r="A71" s="425">
        <v>42830</v>
      </c>
      <c r="B71" s="431">
        <v>1</v>
      </c>
      <c r="C71" s="87">
        <v>9.75</v>
      </c>
      <c r="D71" s="87">
        <v>6.75</v>
      </c>
      <c r="E71" s="87">
        <v>11.75</v>
      </c>
      <c r="F71" s="87">
        <v>15.25</v>
      </c>
    </row>
    <row r="72" spans="1:6">
      <c r="A72" s="426">
        <v>42831</v>
      </c>
      <c r="B72" s="431">
        <v>1</v>
      </c>
      <c r="C72" s="87">
        <v>9.75</v>
      </c>
      <c r="D72" s="87">
        <v>6.75</v>
      </c>
      <c r="E72" s="87">
        <v>11.75</v>
      </c>
      <c r="F72" s="87">
        <v>15.25</v>
      </c>
    </row>
    <row r="73" spans="1:6">
      <c r="A73" s="426">
        <v>42832</v>
      </c>
      <c r="B73" s="431">
        <v>1</v>
      </c>
      <c r="C73" s="87">
        <v>9.75</v>
      </c>
      <c r="D73" s="87">
        <v>6.75</v>
      </c>
      <c r="E73" s="87">
        <v>11.75</v>
      </c>
      <c r="F73" s="87">
        <v>15.25</v>
      </c>
    </row>
    <row r="74" spans="1:6">
      <c r="A74" s="426">
        <v>42835</v>
      </c>
      <c r="B74" s="431">
        <v>1</v>
      </c>
      <c r="C74" s="87">
        <v>9.75</v>
      </c>
      <c r="D74" s="87">
        <v>6.75</v>
      </c>
      <c r="E74" s="87">
        <v>11.75</v>
      </c>
      <c r="F74" s="87">
        <v>15.25</v>
      </c>
    </row>
    <row r="75" spans="1:6">
      <c r="A75" s="426">
        <v>42836</v>
      </c>
      <c r="B75" s="431">
        <v>1</v>
      </c>
      <c r="C75" s="87">
        <v>9.75</v>
      </c>
      <c r="D75" s="87">
        <v>6.75</v>
      </c>
      <c r="E75" s="87">
        <v>11.75</v>
      </c>
      <c r="F75" s="87">
        <v>15.25</v>
      </c>
    </row>
    <row r="76" spans="1:6">
      <c r="A76" s="426">
        <v>42837</v>
      </c>
      <c r="B76" s="431">
        <v>1</v>
      </c>
      <c r="C76" s="87">
        <v>9.75</v>
      </c>
      <c r="D76" s="87">
        <v>6.75</v>
      </c>
      <c r="E76" s="87">
        <v>11.75</v>
      </c>
      <c r="F76" s="87">
        <v>15.25</v>
      </c>
    </row>
    <row r="77" spans="1:6">
      <c r="A77" s="426">
        <v>42838</v>
      </c>
      <c r="B77" s="431">
        <v>1</v>
      </c>
      <c r="C77" s="87">
        <v>9.75</v>
      </c>
      <c r="D77" s="87">
        <v>6.75</v>
      </c>
      <c r="E77" s="87">
        <v>11.75</v>
      </c>
      <c r="F77" s="87">
        <v>15.25</v>
      </c>
    </row>
    <row r="78" spans="1:6">
      <c r="A78" s="426">
        <v>42839</v>
      </c>
      <c r="B78" s="431">
        <v>1</v>
      </c>
      <c r="C78" s="87">
        <v>9.75</v>
      </c>
      <c r="D78" s="87">
        <v>6.75</v>
      </c>
      <c r="E78" s="87">
        <v>11.75</v>
      </c>
      <c r="F78" s="87">
        <v>15.25</v>
      </c>
    </row>
    <row r="79" spans="1:6">
      <c r="A79" s="426">
        <v>42842</v>
      </c>
      <c r="B79" s="431">
        <v>1</v>
      </c>
      <c r="C79" s="87">
        <v>9.75</v>
      </c>
      <c r="D79" s="87">
        <v>6.75</v>
      </c>
      <c r="E79" s="87">
        <v>11.75</v>
      </c>
      <c r="F79" s="87">
        <v>15.25</v>
      </c>
    </row>
    <row r="80" spans="1:6">
      <c r="A80" s="426">
        <v>42843</v>
      </c>
      <c r="B80" s="431">
        <v>1</v>
      </c>
      <c r="C80" s="87">
        <v>9.75</v>
      </c>
      <c r="D80" s="87">
        <v>6.75</v>
      </c>
      <c r="E80" s="87">
        <v>11.75</v>
      </c>
      <c r="F80" s="87">
        <v>15.25</v>
      </c>
    </row>
    <row r="81" spans="1:6">
      <c r="A81" s="426">
        <v>42844</v>
      </c>
      <c r="B81" s="431">
        <v>1</v>
      </c>
      <c r="C81" s="87">
        <v>9.75</v>
      </c>
      <c r="D81" s="87">
        <v>6.75</v>
      </c>
      <c r="E81" s="87">
        <v>11.75</v>
      </c>
      <c r="F81" s="87">
        <v>15.25</v>
      </c>
    </row>
    <row r="82" spans="1:6">
      <c r="A82" s="426">
        <v>42845</v>
      </c>
      <c r="B82" s="431">
        <v>1</v>
      </c>
      <c r="C82" s="87">
        <v>9.75</v>
      </c>
      <c r="D82" s="87">
        <v>6.75</v>
      </c>
      <c r="E82" s="87">
        <v>11.75</v>
      </c>
      <c r="F82" s="87">
        <v>15.25</v>
      </c>
    </row>
    <row r="83" spans="1:6">
      <c r="A83" s="426">
        <v>42846</v>
      </c>
      <c r="B83" s="431">
        <v>1</v>
      </c>
      <c r="C83" s="87">
        <v>9.75</v>
      </c>
      <c r="D83" s="87">
        <v>6.75</v>
      </c>
      <c r="E83" s="87">
        <v>11.75</v>
      </c>
      <c r="F83" s="87">
        <v>15.25</v>
      </c>
    </row>
    <row r="84" spans="1:6">
      <c r="A84" s="426">
        <v>42849</v>
      </c>
      <c r="B84" s="431">
        <v>1</v>
      </c>
      <c r="C84" s="87">
        <v>9.75</v>
      </c>
      <c r="D84" s="87">
        <v>6.75</v>
      </c>
      <c r="E84" s="87">
        <v>11.75</v>
      </c>
      <c r="F84" s="87">
        <v>15.25</v>
      </c>
    </row>
    <row r="85" spans="1:6">
      <c r="A85" s="426">
        <v>42850</v>
      </c>
      <c r="B85" s="431">
        <v>1</v>
      </c>
      <c r="C85" s="87">
        <v>9.75</v>
      </c>
      <c r="D85" s="87">
        <v>6.75</v>
      </c>
      <c r="E85" s="87">
        <v>11.75</v>
      </c>
      <c r="F85" s="87">
        <v>15.25</v>
      </c>
    </row>
    <row r="86" spans="1:6">
      <c r="A86" s="426">
        <v>42851</v>
      </c>
      <c r="B86" s="432">
        <v>1</v>
      </c>
      <c r="C86" s="87">
        <v>9.75</v>
      </c>
      <c r="D86" s="87">
        <v>6.75</v>
      </c>
      <c r="E86" s="87">
        <v>11.75</v>
      </c>
      <c r="F86" s="87">
        <v>15.25</v>
      </c>
    </row>
    <row r="87" spans="1:6">
      <c r="A87" s="426">
        <v>42852</v>
      </c>
      <c r="B87" s="431">
        <v>1</v>
      </c>
      <c r="C87" s="87">
        <v>9.75</v>
      </c>
      <c r="D87" s="87">
        <v>6.75</v>
      </c>
      <c r="E87" s="87">
        <v>12.25</v>
      </c>
      <c r="F87" s="87">
        <v>15.25</v>
      </c>
    </row>
    <row r="88" spans="1:6">
      <c r="A88" s="426">
        <v>42853</v>
      </c>
      <c r="B88" s="431">
        <v>1</v>
      </c>
      <c r="C88" s="87">
        <v>9.75</v>
      </c>
      <c r="D88" s="87">
        <v>6.75</v>
      </c>
      <c r="E88" s="87">
        <v>12.25</v>
      </c>
      <c r="F88" s="87">
        <v>15.25</v>
      </c>
    </row>
    <row r="89" spans="1:6">
      <c r="A89" s="426">
        <v>42856</v>
      </c>
      <c r="B89" s="431">
        <v>1</v>
      </c>
      <c r="C89" s="87">
        <v>9.75</v>
      </c>
      <c r="D89" s="87">
        <v>6.75</v>
      </c>
      <c r="E89" s="87">
        <v>12.25</v>
      </c>
      <c r="F89" s="87">
        <v>15.25</v>
      </c>
    </row>
    <row r="90" spans="1:6">
      <c r="A90" s="426">
        <v>42857</v>
      </c>
      <c r="B90" s="431">
        <v>1</v>
      </c>
      <c r="C90" s="87">
        <v>9.25</v>
      </c>
      <c r="D90" s="87">
        <v>7</v>
      </c>
      <c r="E90" s="87">
        <v>12.25</v>
      </c>
      <c r="F90" s="87">
        <v>15.25</v>
      </c>
    </row>
    <row r="91" spans="1:6">
      <c r="A91" s="426">
        <v>42858</v>
      </c>
      <c r="B91" s="431">
        <v>1</v>
      </c>
      <c r="C91" s="87">
        <v>9.25</v>
      </c>
      <c r="D91" s="87">
        <v>7</v>
      </c>
      <c r="E91" s="87">
        <v>12.25</v>
      </c>
      <c r="F91" s="87">
        <v>15.25</v>
      </c>
    </row>
    <row r="92" spans="1:6">
      <c r="A92" s="426">
        <v>42859</v>
      </c>
      <c r="B92" s="431">
        <v>1</v>
      </c>
      <c r="C92" s="87">
        <v>9.25</v>
      </c>
      <c r="D92" s="87">
        <v>7</v>
      </c>
      <c r="E92" s="87">
        <v>12.25</v>
      </c>
      <c r="F92" s="87">
        <v>15.25</v>
      </c>
    </row>
    <row r="93" spans="1:6">
      <c r="A93" s="426">
        <v>42860</v>
      </c>
      <c r="B93" s="431">
        <v>1</v>
      </c>
      <c r="C93" s="87">
        <v>9.25</v>
      </c>
      <c r="D93" s="87">
        <v>7</v>
      </c>
      <c r="E93" s="87">
        <v>12.25</v>
      </c>
      <c r="F93" s="87">
        <v>15.25</v>
      </c>
    </row>
    <row r="94" spans="1:6">
      <c r="A94" s="426">
        <v>42863</v>
      </c>
      <c r="B94" s="431">
        <v>1</v>
      </c>
      <c r="C94" s="87">
        <v>9.25</v>
      </c>
      <c r="D94" s="87">
        <v>7</v>
      </c>
      <c r="E94" s="87">
        <v>12.25</v>
      </c>
      <c r="F94" s="87">
        <v>15.25</v>
      </c>
    </row>
    <row r="95" spans="1:6">
      <c r="A95" s="426">
        <v>42864</v>
      </c>
      <c r="B95" s="431">
        <v>1</v>
      </c>
      <c r="C95" s="87">
        <v>9.25</v>
      </c>
      <c r="D95" s="87">
        <v>7</v>
      </c>
      <c r="E95" s="87">
        <v>12.25</v>
      </c>
      <c r="F95" s="87">
        <v>15.25</v>
      </c>
    </row>
    <row r="96" spans="1:6">
      <c r="A96" s="426">
        <v>42865</v>
      </c>
      <c r="B96" s="431">
        <v>1</v>
      </c>
      <c r="C96" s="87">
        <v>9.25</v>
      </c>
      <c r="D96" s="87">
        <v>7</v>
      </c>
      <c r="E96" s="87">
        <v>12.25</v>
      </c>
      <c r="F96" s="87">
        <v>15.25</v>
      </c>
    </row>
    <row r="97" spans="1:6">
      <c r="A97" s="426">
        <v>42866</v>
      </c>
      <c r="B97" s="431">
        <v>1</v>
      </c>
      <c r="C97" s="87">
        <v>9.25</v>
      </c>
      <c r="D97" s="87">
        <v>7</v>
      </c>
      <c r="E97" s="87">
        <v>12.25</v>
      </c>
      <c r="F97" s="87">
        <v>15.25</v>
      </c>
    </row>
    <row r="98" spans="1:6">
      <c r="A98" s="426">
        <v>42867</v>
      </c>
      <c r="B98" s="431">
        <v>1</v>
      </c>
      <c r="C98" s="87">
        <v>9.25</v>
      </c>
      <c r="D98" s="87">
        <v>7</v>
      </c>
      <c r="E98" s="87">
        <v>12.25</v>
      </c>
      <c r="F98" s="87">
        <v>15.25</v>
      </c>
    </row>
    <row r="99" spans="1:6">
      <c r="A99" s="426">
        <v>42870</v>
      </c>
      <c r="B99" s="431">
        <v>1</v>
      </c>
      <c r="C99" s="87">
        <v>9.25</v>
      </c>
      <c r="D99" s="87">
        <v>7</v>
      </c>
      <c r="E99" s="87">
        <v>12.25</v>
      </c>
      <c r="F99" s="87">
        <v>15.25</v>
      </c>
    </row>
    <row r="100" spans="1:6">
      <c r="A100" s="426">
        <v>42871</v>
      </c>
      <c r="B100" s="431">
        <v>1</v>
      </c>
      <c r="C100" s="87">
        <v>9.25</v>
      </c>
      <c r="D100" s="87">
        <v>7</v>
      </c>
      <c r="E100" s="87">
        <v>12.25</v>
      </c>
      <c r="F100" s="87">
        <v>15.25</v>
      </c>
    </row>
    <row r="101" spans="1:6">
      <c r="A101" s="426">
        <v>42872</v>
      </c>
      <c r="B101" s="431">
        <v>1</v>
      </c>
      <c r="C101" s="87">
        <v>9.25</v>
      </c>
      <c r="D101" s="87">
        <v>7</v>
      </c>
      <c r="E101" s="87">
        <v>12.25</v>
      </c>
      <c r="F101" s="87">
        <v>15.25</v>
      </c>
    </row>
    <row r="102" spans="1:6">
      <c r="A102" s="426">
        <v>42873</v>
      </c>
      <c r="B102" s="431">
        <v>1</v>
      </c>
      <c r="C102" s="87">
        <v>9.25</v>
      </c>
      <c r="D102" s="87">
        <v>7</v>
      </c>
      <c r="E102" s="87">
        <v>12.25</v>
      </c>
      <c r="F102" s="87">
        <v>15.25</v>
      </c>
    </row>
    <row r="103" spans="1:6">
      <c r="A103" s="426">
        <v>42874</v>
      </c>
      <c r="B103" s="431">
        <v>1</v>
      </c>
      <c r="C103" s="87">
        <v>9.25</v>
      </c>
      <c r="D103" s="87">
        <v>7</v>
      </c>
      <c r="E103" s="87">
        <v>12.25</v>
      </c>
      <c r="F103" s="87">
        <v>15.25</v>
      </c>
    </row>
    <row r="104" spans="1:6">
      <c r="A104" s="426">
        <v>42877</v>
      </c>
      <c r="B104" s="431">
        <v>1</v>
      </c>
      <c r="C104" s="87">
        <v>9.25</v>
      </c>
      <c r="D104" s="87">
        <v>7</v>
      </c>
      <c r="E104" s="87">
        <v>12.25</v>
      </c>
      <c r="F104" s="87">
        <v>17.25</v>
      </c>
    </row>
    <row r="105" spans="1:6">
      <c r="A105" s="426">
        <v>42878</v>
      </c>
      <c r="B105" s="431">
        <v>1</v>
      </c>
      <c r="C105" s="87">
        <v>9.25</v>
      </c>
      <c r="D105" s="87">
        <v>7</v>
      </c>
      <c r="E105" s="87">
        <v>12.25</v>
      </c>
      <c r="F105" s="87">
        <v>17.25</v>
      </c>
    </row>
    <row r="106" spans="1:6">
      <c r="A106" s="426">
        <v>42879</v>
      </c>
      <c r="B106" s="432">
        <v>1</v>
      </c>
      <c r="C106" s="87">
        <v>9.25</v>
      </c>
      <c r="D106" s="87">
        <v>7</v>
      </c>
      <c r="E106" s="87">
        <v>12.25</v>
      </c>
      <c r="F106" s="87">
        <v>17.25</v>
      </c>
    </row>
    <row r="107" spans="1:6">
      <c r="A107" s="426">
        <v>42880</v>
      </c>
      <c r="B107" s="432">
        <v>1</v>
      </c>
      <c r="C107" s="87">
        <v>9.25</v>
      </c>
      <c r="D107" s="87">
        <v>7</v>
      </c>
      <c r="E107" s="87">
        <v>12.25</v>
      </c>
      <c r="F107" s="87">
        <v>17.25</v>
      </c>
    </row>
    <row r="108" spans="1:6">
      <c r="A108" s="426">
        <v>42881</v>
      </c>
      <c r="B108" s="432">
        <v>1</v>
      </c>
      <c r="C108" s="87">
        <v>9.25</v>
      </c>
      <c r="D108" s="87">
        <v>7</v>
      </c>
      <c r="E108" s="87">
        <v>12.25</v>
      </c>
      <c r="F108" s="87">
        <v>17.25</v>
      </c>
    </row>
    <row r="109" spans="1:6">
      <c r="A109" s="425">
        <v>42884</v>
      </c>
      <c r="B109" s="431">
        <v>1</v>
      </c>
      <c r="C109" s="87">
        <v>9.25</v>
      </c>
      <c r="D109" s="87">
        <v>7</v>
      </c>
      <c r="E109" s="87">
        <v>12.25</v>
      </c>
      <c r="F109" s="87">
        <v>17.25</v>
      </c>
    </row>
    <row r="110" spans="1:6">
      <c r="A110" s="426">
        <v>42885</v>
      </c>
      <c r="B110" s="431">
        <v>1</v>
      </c>
      <c r="C110" s="87">
        <v>9.25</v>
      </c>
      <c r="D110" s="87">
        <v>7</v>
      </c>
      <c r="E110" s="87">
        <v>12.25</v>
      </c>
      <c r="F110" s="87">
        <v>17.25</v>
      </c>
    </row>
    <row r="111" spans="1:6">
      <c r="A111" s="426">
        <v>42886</v>
      </c>
      <c r="B111" s="431">
        <v>1</v>
      </c>
      <c r="C111" s="87">
        <v>9.25</v>
      </c>
      <c r="D111" s="87">
        <v>7</v>
      </c>
      <c r="E111" s="87">
        <v>12.25</v>
      </c>
      <c r="F111" s="87">
        <v>17.25</v>
      </c>
    </row>
    <row r="112" spans="1:6">
      <c r="A112" s="426">
        <v>42887</v>
      </c>
      <c r="B112" s="432">
        <v>1</v>
      </c>
      <c r="C112" s="87">
        <v>9.25</v>
      </c>
      <c r="D112" s="87">
        <v>7</v>
      </c>
      <c r="E112" s="87">
        <v>12.25</v>
      </c>
      <c r="F112" s="87">
        <v>17.25</v>
      </c>
    </row>
    <row r="113" spans="1:6">
      <c r="A113" s="426">
        <v>42888</v>
      </c>
      <c r="B113" s="432">
        <v>1</v>
      </c>
      <c r="C113" s="87">
        <v>9.25</v>
      </c>
      <c r="D113" s="87">
        <v>7</v>
      </c>
      <c r="E113" s="87">
        <v>12.25</v>
      </c>
      <c r="F113" s="87">
        <v>17.25</v>
      </c>
    </row>
    <row r="114" spans="1:6">
      <c r="A114" s="426">
        <v>42891</v>
      </c>
      <c r="B114" s="432">
        <v>1</v>
      </c>
      <c r="C114" s="87">
        <v>9.25</v>
      </c>
      <c r="D114" s="87">
        <v>7</v>
      </c>
      <c r="E114" s="87">
        <v>12.25</v>
      </c>
      <c r="F114" s="87">
        <v>17.25</v>
      </c>
    </row>
    <row r="115" spans="1:6">
      <c r="A115" s="426">
        <v>42892</v>
      </c>
      <c r="B115" s="431">
        <v>1</v>
      </c>
      <c r="C115" s="87">
        <v>9.25</v>
      </c>
      <c r="D115" s="87">
        <v>7</v>
      </c>
      <c r="E115" s="87">
        <v>12.25</v>
      </c>
      <c r="F115" s="87">
        <v>17.25</v>
      </c>
    </row>
    <row r="116" spans="1:6">
      <c r="A116" s="426">
        <v>42893</v>
      </c>
      <c r="B116" s="431">
        <v>1</v>
      </c>
      <c r="C116" s="87">
        <v>9.25</v>
      </c>
      <c r="D116" s="87">
        <v>7</v>
      </c>
      <c r="E116" s="87">
        <v>12.25</v>
      </c>
      <c r="F116" s="87">
        <v>17.25</v>
      </c>
    </row>
    <row r="117" spans="1:6">
      <c r="A117" s="426">
        <v>42894</v>
      </c>
      <c r="B117" s="431">
        <v>1</v>
      </c>
      <c r="C117" s="87">
        <v>9.25</v>
      </c>
      <c r="D117" s="87">
        <v>7</v>
      </c>
      <c r="E117" s="87">
        <v>12.25</v>
      </c>
      <c r="F117" s="87">
        <v>17.25</v>
      </c>
    </row>
    <row r="118" spans="1:6">
      <c r="A118" s="426">
        <v>42895</v>
      </c>
      <c r="B118" s="431">
        <v>1</v>
      </c>
      <c r="C118" s="87">
        <v>9.25</v>
      </c>
      <c r="D118" s="87">
        <v>7</v>
      </c>
      <c r="E118" s="87">
        <v>12.25</v>
      </c>
      <c r="F118" s="87">
        <v>17.25</v>
      </c>
    </row>
    <row r="119" spans="1:6">
      <c r="A119" s="426">
        <v>42898</v>
      </c>
      <c r="B119" s="431">
        <v>1</v>
      </c>
      <c r="C119" s="87">
        <v>9.25</v>
      </c>
      <c r="D119" s="87">
        <v>7</v>
      </c>
      <c r="E119" s="87">
        <v>12.25</v>
      </c>
      <c r="F119" s="87">
        <v>17.25</v>
      </c>
    </row>
    <row r="120" spans="1:6">
      <c r="A120" s="426">
        <v>42899</v>
      </c>
      <c r="B120" s="431">
        <v>1</v>
      </c>
      <c r="C120" s="87">
        <v>9.25</v>
      </c>
      <c r="D120" s="87">
        <v>7</v>
      </c>
      <c r="E120" s="87">
        <v>12.25</v>
      </c>
      <c r="F120" s="87">
        <v>17.25</v>
      </c>
    </row>
    <row r="121" spans="1:6">
      <c r="A121" s="427">
        <v>42900</v>
      </c>
      <c r="B121" s="433">
        <v>1.25</v>
      </c>
      <c r="C121" s="87">
        <v>9.25</v>
      </c>
      <c r="D121" s="87">
        <v>7</v>
      </c>
      <c r="E121" s="87">
        <v>12.25</v>
      </c>
      <c r="F121" s="87">
        <v>17.25</v>
      </c>
    </row>
    <row r="122" spans="1:6">
      <c r="A122" s="427">
        <v>42901</v>
      </c>
      <c r="B122" s="433">
        <v>1.25</v>
      </c>
      <c r="C122" s="87">
        <v>9.25</v>
      </c>
      <c r="D122" s="87">
        <v>7</v>
      </c>
      <c r="E122" s="87">
        <v>12.25</v>
      </c>
      <c r="F122" s="87">
        <v>17.25</v>
      </c>
    </row>
    <row r="123" spans="1:6">
      <c r="A123" s="427">
        <v>42902</v>
      </c>
      <c r="B123" s="433">
        <v>1.25</v>
      </c>
      <c r="C123" s="87">
        <v>9.25</v>
      </c>
      <c r="D123" s="87">
        <v>7</v>
      </c>
      <c r="E123" s="87">
        <v>12.25</v>
      </c>
      <c r="F123" s="87">
        <v>17.25</v>
      </c>
    </row>
    <row r="124" spans="1:6">
      <c r="A124" s="427">
        <v>42905</v>
      </c>
      <c r="B124" s="433">
        <v>1.25</v>
      </c>
      <c r="C124" s="87">
        <v>9</v>
      </c>
      <c r="D124" s="87">
        <v>7</v>
      </c>
      <c r="E124" s="87">
        <v>12.25</v>
      </c>
      <c r="F124" s="87">
        <v>17.25</v>
      </c>
    </row>
    <row r="125" spans="1:6">
      <c r="A125" s="427">
        <v>42906</v>
      </c>
      <c r="B125" s="433">
        <v>1.25</v>
      </c>
      <c r="C125" s="87">
        <v>9</v>
      </c>
      <c r="D125" s="87">
        <v>7</v>
      </c>
      <c r="E125" s="87">
        <v>12.25</v>
      </c>
      <c r="F125" s="87">
        <v>17.25</v>
      </c>
    </row>
    <row r="126" spans="1:6">
      <c r="A126" s="427">
        <v>42907</v>
      </c>
      <c r="B126" s="433">
        <v>1.25</v>
      </c>
      <c r="C126" s="87">
        <v>9</v>
      </c>
      <c r="D126" s="87">
        <v>7</v>
      </c>
      <c r="E126" s="87">
        <v>12.25</v>
      </c>
      <c r="F126" s="87">
        <v>17.25</v>
      </c>
    </row>
    <row r="127" spans="1:6">
      <c r="A127" s="427">
        <v>42908</v>
      </c>
      <c r="B127" s="433">
        <v>1.25</v>
      </c>
      <c r="C127" s="87">
        <v>9</v>
      </c>
      <c r="D127" s="87">
        <v>7</v>
      </c>
      <c r="E127" s="87">
        <v>12.25</v>
      </c>
      <c r="F127" s="87">
        <v>17.25</v>
      </c>
    </row>
    <row r="128" spans="1:6">
      <c r="A128" s="427">
        <v>42909</v>
      </c>
      <c r="B128" s="433">
        <v>1.25</v>
      </c>
      <c r="C128" s="87">
        <v>9</v>
      </c>
      <c r="D128" s="87">
        <v>7</v>
      </c>
      <c r="E128" s="87">
        <v>12.25</v>
      </c>
      <c r="F128" s="87">
        <v>17.25</v>
      </c>
    </row>
    <row r="129" spans="1:6">
      <c r="A129" s="427">
        <v>42912</v>
      </c>
      <c r="B129" s="433">
        <v>1.25</v>
      </c>
      <c r="C129" s="87">
        <v>9</v>
      </c>
      <c r="D129" s="87">
        <v>7</v>
      </c>
      <c r="E129" s="87">
        <v>12.25</v>
      </c>
      <c r="F129" s="87">
        <v>17.25</v>
      </c>
    </row>
    <row r="130" spans="1:6">
      <c r="A130" s="427">
        <v>42913</v>
      </c>
      <c r="B130" s="433">
        <v>1.25</v>
      </c>
      <c r="C130" s="87">
        <v>9</v>
      </c>
      <c r="D130" s="87">
        <v>7</v>
      </c>
      <c r="E130" s="87">
        <v>12.25</v>
      </c>
      <c r="F130" s="87">
        <v>17.25</v>
      </c>
    </row>
    <row r="131" spans="1:6">
      <c r="A131" s="427">
        <v>42914</v>
      </c>
      <c r="B131" s="433">
        <v>1.25</v>
      </c>
      <c r="C131" s="87">
        <v>9</v>
      </c>
      <c r="D131" s="87">
        <v>7</v>
      </c>
      <c r="E131" s="87">
        <v>12.25</v>
      </c>
      <c r="F131" s="87">
        <v>17.25</v>
      </c>
    </row>
    <row r="132" spans="1:6">
      <c r="A132" s="427">
        <v>42915</v>
      </c>
      <c r="B132" s="433">
        <v>1.25</v>
      </c>
      <c r="C132" s="87">
        <v>9</v>
      </c>
      <c r="D132" s="87">
        <v>7</v>
      </c>
      <c r="E132" s="87">
        <v>12.25</v>
      </c>
      <c r="F132" s="87">
        <v>17.25</v>
      </c>
    </row>
    <row r="133" spans="1:6">
      <c r="A133" s="427">
        <v>42916</v>
      </c>
      <c r="B133" s="433">
        <v>1.25</v>
      </c>
      <c r="C133" s="87">
        <v>9</v>
      </c>
      <c r="D133" s="87">
        <v>7</v>
      </c>
      <c r="E133" s="87">
        <v>12.25</v>
      </c>
      <c r="F133" s="87">
        <v>17.25</v>
      </c>
    </row>
    <row r="134" spans="1:6">
      <c r="A134" s="427">
        <v>42919</v>
      </c>
      <c r="B134" s="433">
        <v>1.25</v>
      </c>
      <c r="C134" s="87">
        <v>9</v>
      </c>
      <c r="D134" s="87">
        <v>7</v>
      </c>
      <c r="E134" s="87">
        <v>12.25</v>
      </c>
      <c r="F134" s="87">
        <v>17.25</v>
      </c>
    </row>
    <row r="135" spans="1:6">
      <c r="A135" s="427">
        <v>42920</v>
      </c>
      <c r="B135" s="433">
        <v>1.25</v>
      </c>
      <c r="C135" s="87">
        <v>9</v>
      </c>
      <c r="D135" s="87">
        <v>7</v>
      </c>
      <c r="E135" s="87">
        <v>12.25</v>
      </c>
      <c r="F135" s="87">
        <v>17.25</v>
      </c>
    </row>
    <row r="136" spans="1:6">
      <c r="A136" s="427">
        <v>42921</v>
      </c>
      <c r="B136" s="433">
        <v>1.25</v>
      </c>
      <c r="C136" s="87">
        <v>9</v>
      </c>
      <c r="D136" s="87">
        <v>7</v>
      </c>
      <c r="E136" s="87">
        <v>12.25</v>
      </c>
      <c r="F136" s="87">
        <v>17.25</v>
      </c>
    </row>
    <row r="137" spans="1:6">
      <c r="A137" s="427">
        <v>42922</v>
      </c>
      <c r="B137" s="433">
        <v>1.25</v>
      </c>
      <c r="C137" s="87">
        <v>9</v>
      </c>
      <c r="D137" s="87">
        <v>7</v>
      </c>
      <c r="E137" s="87">
        <v>12.25</v>
      </c>
      <c r="F137" s="87">
        <v>19.25</v>
      </c>
    </row>
    <row r="138" spans="1:6">
      <c r="A138" s="427">
        <v>42923</v>
      </c>
      <c r="B138" s="433">
        <v>1.25</v>
      </c>
      <c r="C138" s="87">
        <v>9</v>
      </c>
      <c r="D138" s="87">
        <v>7</v>
      </c>
      <c r="E138" s="87">
        <v>12.25</v>
      </c>
      <c r="F138" s="87">
        <v>19.25</v>
      </c>
    </row>
    <row r="139" spans="1:6">
      <c r="A139" s="427">
        <v>42926</v>
      </c>
      <c r="B139" s="433">
        <v>1.25</v>
      </c>
      <c r="C139" s="87">
        <v>9</v>
      </c>
      <c r="D139" s="87">
        <v>7</v>
      </c>
      <c r="E139" s="87">
        <v>12.25</v>
      </c>
      <c r="F139" s="87">
        <v>19.25</v>
      </c>
    </row>
    <row r="140" spans="1:6">
      <c r="A140" s="427">
        <v>42927</v>
      </c>
      <c r="B140" s="433">
        <v>1.25</v>
      </c>
      <c r="C140" s="87">
        <v>9</v>
      </c>
      <c r="D140" s="87">
        <v>7</v>
      </c>
      <c r="E140" s="87">
        <v>12.25</v>
      </c>
      <c r="F140" s="87">
        <v>19.25</v>
      </c>
    </row>
    <row r="141" spans="1:6">
      <c r="A141" s="427">
        <v>42928</v>
      </c>
      <c r="B141" s="433">
        <v>1.25</v>
      </c>
      <c r="C141" s="87">
        <v>9</v>
      </c>
      <c r="D141" s="87">
        <v>7</v>
      </c>
      <c r="E141" s="87">
        <v>12.25</v>
      </c>
      <c r="F141" s="87">
        <v>19.25</v>
      </c>
    </row>
    <row r="142" spans="1:6">
      <c r="A142" s="427">
        <v>42929</v>
      </c>
      <c r="B142" s="433">
        <v>1.25</v>
      </c>
      <c r="C142" s="87">
        <v>9</v>
      </c>
      <c r="D142" s="87">
        <v>7</v>
      </c>
      <c r="E142" s="87">
        <v>12.25</v>
      </c>
      <c r="F142" s="87">
        <v>19.25</v>
      </c>
    </row>
    <row r="143" spans="1:6">
      <c r="A143" s="427">
        <v>42930</v>
      </c>
      <c r="B143" s="433">
        <v>1.25</v>
      </c>
      <c r="C143" s="87">
        <v>9</v>
      </c>
      <c r="D143" s="87">
        <v>7</v>
      </c>
      <c r="E143" s="87">
        <v>12.25</v>
      </c>
      <c r="F143" s="87">
        <v>19.25</v>
      </c>
    </row>
    <row r="144" spans="1:6">
      <c r="A144" s="427">
        <v>42933</v>
      </c>
      <c r="B144" s="433">
        <v>1.25</v>
      </c>
      <c r="C144" s="87">
        <v>9</v>
      </c>
      <c r="D144" s="87">
        <v>7</v>
      </c>
      <c r="E144" s="87">
        <v>12.25</v>
      </c>
      <c r="F144" s="87">
        <v>19.25</v>
      </c>
    </row>
    <row r="145" spans="1:6">
      <c r="A145" s="427">
        <v>42934</v>
      </c>
      <c r="B145" s="433">
        <v>1.25</v>
      </c>
      <c r="C145" s="87">
        <v>9</v>
      </c>
      <c r="D145" s="87">
        <v>7</v>
      </c>
      <c r="E145" s="87">
        <v>12.25</v>
      </c>
      <c r="F145" s="87">
        <v>19.25</v>
      </c>
    </row>
    <row r="146" spans="1:6">
      <c r="A146" s="427">
        <v>42935</v>
      </c>
      <c r="B146" s="433">
        <v>1.25</v>
      </c>
      <c r="C146" s="87">
        <v>9</v>
      </c>
      <c r="D146" s="87">
        <v>7</v>
      </c>
      <c r="E146" s="87">
        <v>12.25</v>
      </c>
      <c r="F146" s="87">
        <v>19.25</v>
      </c>
    </row>
    <row r="147" spans="1:6">
      <c r="A147" s="427">
        <v>42936</v>
      </c>
      <c r="B147" s="433">
        <v>1.25</v>
      </c>
      <c r="C147" s="87">
        <v>9</v>
      </c>
      <c r="D147" s="87">
        <v>7</v>
      </c>
      <c r="E147" s="87">
        <v>12.25</v>
      </c>
      <c r="F147" s="87">
        <v>19.25</v>
      </c>
    </row>
    <row r="148" spans="1:6">
      <c r="A148" s="427">
        <v>42937</v>
      </c>
      <c r="B148" s="433">
        <v>1.25</v>
      </c>
      <c r="C148" s="87">
        <v>9</v>
      </c>
      <c r="D148" s="87">
        <v>7</v>
      </c>
      <c r="E148" s="87">
        <v>12.25</v>
      </c>
      <c r="F148" s="87">
        <v>19.25</v>
      </c>
    </row>
    <row r="149" spans="1:6">
      <c r="A149" s="427">
        <v>42940</v>
      </c>
      <c r="B149" s="433">
        <v>1.25</v>
      </c>
      <c r="C149" s="87">
        <v>9</v>
      </c>
      <c r="D149" s="87">
        <v>7</v>
      </c>
      <c r="E149" s="87">
        <v>12.25</v>
      </c>
      <c r="F149" s="87">
        <v>19.25</v>
      </c>
    </row>
    <row r="150" spans="1:6">
      <c r="A150" s="427">
        <v>42941</v>
      </c>
      <c r="B150" s="433">
        <v>1.25</v>
      </c>
      <c r="C150" s="87">
        <v>9</v>
      </c>
      <c r="D150" s="87">
        <v>7</v>
      </c>
      <c r="E150" s="87">
        <v>12.25</v>
      </c>
      <c r="F150" s="87">
        <v>19.25</v>
      </c>
    </row>
    <row r="151" spans="1:6">
      <c r="A151" s="424">
        <v>42942</v>
      </c>
      <c r="B151" s="87">
        <v>1.25</v>
      </c>
      <c r="C151" s="87">
        <v>9</v>
      </c>
      <c r="D151" s="87">
        <v>7</v>
      </c>
      <c r="E151" s="87">
        <v>12.25</v>
      </c>
      <c r="F151" s="87">
        <v>19.25</v>
      </c>
    </row>
    <row r="152" spans="1:6">
      <c r="A152" s="424">
        <v>42943</v>
      </c>
      <c r="B152" s="87">
        <v>1.25</v>
      </c>
      <c r="C152" s="87">
        <v>9</v>
      </c>
      <c r="D152" s="87">
        <v>7</v>
      </c>
      <c r="E152" s="87">
        <v>12.25</v>
      </c>
      <c r="F152" s="87">
        <v>19.25</v>
      </c>
    </row>
    <row r="153" spans="1:6">
      <c r="A153" s="424">
        <v>42944</v>
      </c>
      <c r="B153" s="87">
        <v>1.25</v>
      </c>
      <c r="C153" s="87">
        <v>9</v>
      </c>
      <c r="D153" s="87">
        <v>7</v>
      </c>
      <c r="E153" s="87">
        <v>12.25</v>
      </c>
      <c r="F153" s="87">
        <v>19.25</v>
      </c>
    </row>
    <row r="154" spans="1:6">
      <c r="A154" s="424">
        <v>42947</v>
      </c>
      <c r="B154" s="87">
        <v>1.25</v>
      </c>
      <c r="C154" s="87">
        <v>9</v>
      </c>
      <c r="D154" s="87">
        <v>7</v>
      </c>
      <c r="E154" s="87">
        <v>12.25</v>
      </c>
      <c r="F154" s="87">
        <v>19.25</v>
      </c>
    </row>
    <row r="155" spans="1:6">
      <c r="A155" s="424">
        <v>42948</v>
      </c>
      <c r="B155" s="87">
        <v>1.25</v>
      </c>
      <c r="C155" s="87">
        <v>9</v>
      </c>
      <c r="D155" s="87">
        <v>7</v>
      </c>
      <c r="E155" s="87">
        <v>12.25</v>
      </c>
      <c r="F155" s="87">
        <v>19.25</v>
      </c>
    </row>
    <row r="156" spans="1:6">
      <c r="A156" s="424">
        <v>42949</v>
      </c>
      <c r="B156" s="87">
        <v>1.25</v>
      </c>
      <c r="C156" s="87">
        <v>9</v>
      </c>
      <c r="D156" s="87">
        <v>7</v>
      </c>
      <c r="E156" s="87">
        <v>12.25</v>
      </c>
      <c r="F156" s="87">
        <v>19.25</v>
      </c>
    </row>
    <row r="157" spans="1:6">
      <c r="A157" s="424">
        <v>42950</v>
      </c>
      <c r="B157" s="87">
        <v>1.25</v>
      </c>
      <c r="C157" s="87">
        <v>9</v>
      </c>
      <c r="D157" s="87">
        <v>7</v>
      </c>
      <c r="E157" s="87">
        <v>12.25</v>
      </c>
      <c r="F157" s="87">
        <v>19.25</v>
      </c>
    </row>
    <row r="158" spans="1:6">
      <c r="A158" s="424">
        <v>42951</v>
      </c>
      <c r="B158" s="87">
        <v>1.25</v>
      </c>
      <c r="C158" s="87">
        <v>9</v>
      </c>
      <c r="D158" s="87">
        <v>7</v>
      </c>
      <c r="E158" s="87">
        <v>12.25</v>
      </c>
      <c r="F158" s="87">
        <v>19.25</v>
      </c>
    </row>
    <row r="159" spans="1:6">
      <c r="A159" s="424">
        <v>42954</v>
      </c>
      <c r="B159" s="87">
        <v>1.25</v>
      </c>
      <c r="C159" s="87">
        <v>9</v>
      </c>
      <c r="D159" s="87">
        <v>7</v>
      </c>
      <c r="E159" s="87">
        <v>12.25</v>
      </c>
      <c r="F159" s="87">
        <v>19.25</v>
      </c>
    </row>
    <row r="160" spans="1:6">
      <c r="A160" s="424">
        <v>42955</v>
      </c>
      <c r="B160" s="87">
        <v>1.25</v>
      </c>
      <c r="C160" s="87">
        <v>9</v>
      </c>
      <c r="D160" s="87">
        <v>7</v>
      </c>
      <c r="E160" s="87">
        <v>12.25</v>
      </c>
      <c r="F160" s="87">
        <v>19.25</v>
      </c>
    </row>
    <row r="161" spans="1:6">
      <c r="A161" s="424">
        <v>42956</v>
      </c>
      <c r="B161" s="87">
        <v>1.25</v>
      </c>
      <c r="C161" s="87">
        <v>9</v>
      </c>
      <c r="D161" s="87">
        <v>7</v>
      </c>
      <c r="E161" s="87">
        <v>12.25</v>
      </c>
      <c r="F161" s="87">
        <v>19.25</v>
      </c>
    </row>
    <row r="162" spans="1:6">
      <c r="A162" s="424">
        <v>42957</v>
      </c>
      <c r="B162" s="87">
        <v>1.25</v>
      </c>
      <c r="C162" s="87">
        <v>9</v>
      </c>
      <c r="D162" s="87">
        <v>7</v>
      </c>
      <c r="E162" s="87">
        <v>12.25</v>
      </c>
      <c r="F162" s="87">
        <v>19.25</v>
      </c>
    </row>
    <row r="163" spans="1:6">
      <c r="A163" s="424">
        <v>42958</v>
      </c>
      <c r="B163" s="87">
        <v>1.25</v>
      </c>
      <c r="C163" s="87">
        <v>9</v>
      </c>
      <c r="D163" s="87">
        <v>7</v>
      </c>
      <c r="E163" s="87">
        <v>12.25</v>
      </c>
      <c r="F163" s="87">
        <v>19.25</v>
      </c>
    </row>
    <row r="164" spans="1:6">
      <c r="A164" s="424">
        <v>42961</v>
      </c>
      <c r="B164" s="87">
        <v>1.25</v>
      </c>
      <c r="C164" s="87">
        <v>9</v>
      </c>
      <c r="D164" s="87">
        <v>7</v>
      </c>
      <c r="E164" s="87">
        <v>12.25</v>
      </c>
      <c r="F164" s="87">
        <v>19.25</v>
      </c>
    </row>
    <row r="165" spans="1:6">
      <c r="A165" s="424">
        <v>42962</v>
      </c>
      <c r="B165" s="87">
        <v>1.25</v>
      </c>
      <c r="C165" s="87">
        <v>9</v>
      </c>
      <c r="D165" s="87">
        <v>7</v>
      </c>
      <c r="E165" s="87">
        <v>12.25</v>
      </c>
      <c r="F165" s="87">
        <v>19.25</v>
      </c>
    </row>
    <row r="166" spans="1:6">
      <c r="A166" s="424">
        <v>42963</v>
      </c>
      <c r="B166" s="87">
        <v>1.25</v>
      </c>
      <c r="C166" s="87">
        <v>9</v>
      </c>
      <c r="D166" s="87">
        <v>7</v>
      </c>
      <c r="E166" s="87">
        <v>12.25</v>
      </c>
      <c r="F166" s="87">
        <v>19.25</v>
      </c>
    </row>
    <row r="167" spans="1:6">
      <c r="A167" s="424">
        <v>42964</v>
      </c>
      <c r="B167" s="87">
        <v>1.25</v>
      </c>
      <c r="C167" s="87">
        <v>9</v>
      </c>
      <c r="D167" s="87">
        <v>7</v>
      </c>
      <c r="E167" s="87">
        <v>12.25</v>
      </c>
      <c r="F167" s="87">
        <v>19.25</v>
      </c>
    </row>
    <row r="168" spans="1:6">
      <c r="A168" s="424">
        <v>42965</v>
      </c>
      <c r="B168" s="87">
        <v>1.25</v>
      </c>
      <c r="C168" s="87">
        <v>9</v>
      </c>
      <c r="D168" s="87">
        <v>7</v>
      </c>
      <c r="E168" s="87">
        <v>12.25</v>
      </c>
      <c r="F168" s="87">
        <v>19.25</v>
      </c>
    </row>
    <row r="169" spans="1:6">
      <c r="A169" s="424">
        <v>42968</v>
      </c>
      <c r="B169" s="87">
        <v>1.25</v>
      </c>
      <c r="C169" s="87">
        <v>9</v>
      </c>
      <c r="D169" s="87">
        <v>7</v>
      </c>
      <c r="E169" s="87">
        <v>12.25</v>
      </c>
      <c r="F169" s="87">
        <v>19.25</v>
      </c>
    </row>
    <row r="170" spans="1:6">
      <c r="A170" s="424">
        <v>42969</v>
      </c>
      <c r="B170" s="87">
        <v>1.25</v>
      </c>
      <c r="C170" s="87">
        <v>9</v>
      </c>
      <c r="D170" s="87">
        <v>7</v>
      </c>
      <c r="E170" s="87">
        <v>12.25</v>
      </c>
      <c r="F170" s="87">
        <v>19.25</v>
      </c>
    </row>
    <row r="171" spans="1:6">
      <c r="A171" s="424">
        <v>42970</v>
      </c>
      <c r="B171" s="87">
        <v>1.25</v>
      </c>
      <c r="C171" s="87">
        <v>9</v>
      </c>
      <c r="D171" s="87">
        <v>7</v>
      </c>
      <c r="E171" s="87">
        <v>12.25</v>
      </c>
      <c r="F171" s="87">
        <v>19.25</v>
      </c>
    </row>
    <row r="172" spans="1:6">
      <c r="A172" s="424">
        <v>42971</v>
      </c>
      <c r="B172" s="87">
        <v>1.25</v>
      </c>
      <c r="C172" s="87">
        <v>9</v>
      </c>
      <c r="D172" s="87">
        <v>7</v>
      </c>
      <c r="E172" s="87">
        <v>12.25</v>
      </c>
      <c r="F172" s="87">
        <v>19.25</v>
      </c>
    </row>
    <row r="173" spans="1:6">
      <c r="A173" s="424">
        <v>42972</v>
      </c>
      <c r="B173" s="87">
        <v>1.25</v>
      </c>
      <c r="C173" s="87">
        <v>9</v>
      </c>
      <c r="D173" s="87">
        <v>7</v>
      </c>
      <c r="E173" s="87">
        <v>12.25</v>
      </c>
      <c r="F173" s="87">
        <v>19.25</v>
      </c>
    </row>
    <row r="174" spans="1:6">
      <c r="A174" s="424">
        <v>42975</v>
      </c>
      <c r="B174" s="87">
        <v>1.25</v>
      </c>
      <c r="C174" s="87">
        <v>9</v>
      </c>
      <c r="D174" s="87">
        <v>7</v>
      </c>
      <c r="E174" s="87">
        <v>12.25</v>
      </c>
      <c r="F174" s="87">
        <v>19.25</v>
      </c>
    </row>
    <row r="175" spans="1:6">
      <c r="A175" s="424">
        <v>42976</v>
      </c>
      <c r="B175" s="87">
        <v>1.25</v>
      </c>
      <c r="C175" s="87">
        <v>9</v>
      </c>
      <c r="D175" s="87">
        <v>7</v>
      </c>
      <c r="E175" s="87">
        <v>12.25</v>
      </c>
      <c r="F175" s="87">
        <v>19.25</v>
      </c>
    </row>
    <row r="176" spans="1:6">
      <c r="A176" s="424">
        <v>42977</v>
      </c>
      <c r="B176" s="87">
        <v>1.25</v>
      </c>
      <c r="C176" s="87">
        <v>9</v>
      </c>
      <c r="D176" s="87">
        <v>7</v>
      </c>
      <c r="E176" s="87">
        <v>12.25</v>
      </c>
      <c r="F176" s="87">
        <v>19.25</v>
      </c>
    </row>
    <row r="177" spans="1:6">
      <c r="A177" s="424">
        <v>42978</v>
      </c>
      <c r="B177" s="87">
        <v>1.25</v>
      </c>
      <c r="C177" s="87">
        <v>9</v>
      </c>
      <c r="D177" s="87">
        <v>7</v>
      </c>
      <c r="E177" s="87">
        <v>12.25</v>
      </c>
      <c r="F177" s="87">
        <v>19.25</v>
      </c>
    </row>
    <row r="178" spans="1:6">
      <c r="A178" s="424">
        <v>42979</v>
      </c>
      <c r="B178" s="87">
        <v>1.25</v>
      </c>
      <c r="C178" s="87">
        <v>9</v>
      </c>
      <c r="D178" s="87">
        <v>7</v>
      </c>
      <c r="E178" s="87">
        <v>12.25</v>
      </c>
      <c r="F178" s="87">
        <v>19.25</v>
      </c>
    </row>
    <row r="179" spans="1:6">
      <c r="A179" s="424">
        <v>42982</v>
      </c>
      <c r="B179" s="87">
        <v>1.25</v>
      </c>
      <c r="C179" s="87">
        <v>9</v>
      </c>
      <c r="D179" s="87">
        <v>7</v>
      </c>
      <c r="E179" s="87">
        <v>12.25</v>
      </c>
      <c r="F179" s="87">
        <v>19.25</v>
      </c>
    </row>
    <row r="180" spans="1:6">
      <c r="A180" s="424">
        <v>42983</v>
      </c>
      <c r="B180" s="87">
        <v>1.25</v>
      </c>
      <c r="C180" s="87">
        <v>9</v>
      </c>
      <c r="D180" s="87">
        <v>7</v>
      </c>
      <c r="E180" s="87">
        <v>12.25</v>
      </c>
      <c r="F180" s="87">
        <v>19.25</v>
      </c>
    </row>
    <row r="181" spans="1:6">
      <c r="A181" s="424">
        <v>42984</v>
      </c>
      <c r="B181" s="87">
        <v>1.25</v>
      </c>
      <c r="C181" s="87">
        <v>9</v>
      </c>
      <c r="D181" s="87">
        <v>7</v>
      </c>
      <c r="E181" s="87">
        <v>12.25</v>
      </c>
      <c r="F181" s="87">
        <v>19.25</v>
      </c>
    </row>
    <row r="182" spans="1:6">
      <c r="A182" s="424">
        <v>42985</v>
      </c>
      <c r="B182" s="87">
        <v>1.25</v>
      </c>
      <c r="C182" s="87">
        <v>9</v>
      </c>
      <c r="D182" s="87">
        <v>7</v>
      </c>
      <c r="E182" s="87">
        <v>12.25</v>
      </c>
      <c r="F182" s="87">
        <v>19.25</v>
      </c>
    </row>
    <row r="183" spans="1:6">
      <c r="A183" s="424">
        <v>42986</v>
      </c>
      <c r="B183" s="87">
        <v>1.25</v>
      </c>
      <c r="C183" s="87">
        <v>9</v>
      </c>
      <c r="D183" s="87">
        <v>7</v>
      </c>
      <c r="E183" s="87">
        <v>12.25</v>
      </c>
      <c r="F183" s="87">
        <v>19.25</v>
      </c>
    </row>
    <row r="184" spans="1:6">
      <c r="A184" s="424">
        <v>42989</v>
      </c>
      <c r="B184" s="87">
        <v>1.25</v>
      </c>
      <c r="C184" s="87">
        <v>9</v>
      </c>
      <c r="D184" s="87">
        <v>7</v>
      </c>
      <c r="E184" s="87">
        <v>12.25</v>
      </c>
      <c r="F184" s="87">
        <v>19.25</v>
      </c>
    </row>
    <row r="185" spans="1:6">
      <c r="A185" s="424">
        <v>42990</v>
      </c>
      <c r="B185" s="87">
        <v>1.25</v>
      </c>
      <c r="C185" s="87">
        <v>9</v>
      </c>
      <c r="D185" s="87">
        <v>7</v>
      </c>
      <c r="E185" s="87">
        <v>12.25</v>
      </c>
      <c r="F185" s="87">
        <v>19.25</v>
      </c>
    </row>
    <row r="186" spans="1:6">
      <c r="A186" s="424">
        <v>42991</v>
      </c>
      <c r="B186" s="87">
        <v>1.25</v>
      </c>
      <c r="C186" s="87">
        <v>9</v>
      </c>
      <c r="D186" s="87">
        <v>7</v>
      </c>
      <c r="E186" s="87">
        <v>12.25</v>
      </c>
      <c r="F186" s="87">
        <v>19.25</v>
      </c>
    </row>
    <row r="187" spans="1:6">
      <c r="A187" s="424">
        <v>42992</v>
      </c>
      <c r="B187" s="87">
        <v>1.25</v>
      </c>
      <c r="C187" s="87">
        <v>9</v>
      </c>
      <c r="D187" s="87">
        <v>7</v>
      </c>
      <c r="E187" s="87">
        <v>12.25</v>
      </c>
      <c r="F187" s="87">
        <v>19.25</v>
      </c>
    </row>
    <row r="188" spans="1:6">
      <c r="A188" s="424">
        <v>42993</v>
      </c>
      <c r="B188" s="87">
        <v>1.25</v>
      </c>
      <c r="C188" s="87">
        <v>9</v>
      </c>
      <c r="D188" s="87">
        <v>7</v>
      </c>
      <c r="E188" s="87">
        <v>12.25</v>
      </c>
      <c r="F188" s="87">
        <v>19.25</v>
      </c>
    </row>
    <row r="189" spans="1:6">
      <c r="A189" s="424">
        <v>42996</v>
      </c>
      <c r="B189" s="87">
        <v>1.25</v>
      </c>
      <c r="C189" s="87">
        <v>8.5</v>
      </c>
      <c r="D189" s="87">
        <v>7</v>
      </c>
      <c r="E189" s="87">
        <v>12.25</v>
      </c>
      <c r="F189" s="87">
        <v>19.25</v>
      </c>
    </row>
    <row r="190" spans="1:6">
      <c r="A190" s="424">
        <v>42997</v>
      </c>
      <c r="B190" s="87">
        <v>1.25</v>
      </c>
      <c r="C190" s="87">
        <v>8.5</v>
      </c>
      <c r="D190" s="87">
        <v>7</v>
      </c>
      <c r="E190" s="87">
        <v>12.25</v>
      </c>
      <c r="F190" s="87">
        <v>19.25</v>
      </c>
    </row>
    <row r="191" spans="1:6">
      <c r="A191" s="424">
        <v>42998</v>
      </c>
      <c r="B191" s="87">
        <v>1.25</v>
      </c>
      <c r="C191" s="87">
        <v>8.5</v>
      </c>
      <c r="D191" s="87">
        <v>7</v>
      </c>
      <c r="E191" s="87">
        <v>12.25</v>
      </c>
      <c r="F191" s="87">
        <v>19.25</v>
      </c>
    </row>
    <row r="192" spans="1:6">
      <c r="A192" s="424">
        <v>42999</v>
      </c>
      <c r="B192" s="87">
        <v>1.25</v>
      </c>
      <c r="C192" s="87">
        <v>8.5</v>
      </c>
      <c r="D192" s="87">
        <v>7</v>
      </c>
      <c r="E192" s="87">
        <v>12.25</v>
      </c>
      <c r="F192" s="87">
        <v>19.25</v>
      </c>
    </row>
    <row r="193" spans="1:6">
      <c r="A193" s="424">
        <v>43000</v>
      </c>
      <c r="B193" s="87">
        <v>1.25</v>
      </c>
      <c r="C193" s="87">
        <v>8.5</v>
      </c>
      <c r="D193" s="87">
        <v>7</v>
      </c>
      <c r="E193" s="87">
        <v>12.25</v>
      </c>
      <c r="F193" s="87">
        <v>19.25</v>
      </c>
    </row>
    <row r="194" spans="1:6">
      <c r="A194" s="424">
        <v>43003</v>
      </c>
      <c r="B194" s="87">
        <v>1.25</v>
      </c>
      <c r="C194" s="87">
        <v>8.5</v>
      </c>
      <c r="D194" s="87">
        <v>7</v>
      </c>
      <c r="E194" s="87">
        <v>12.25</v>
      </c>
      <c r="F194" s="87">
        <v>19.25</v>
      </c>
    </row>
    <row r="195" spans="1:6">
      <c r="A195" s="424">
        <v>43004</v>
      </c>
      <c r="B195" s="87">
        <v>1.25</v>
      </c>
      <c r="C195" s="87">
        <v>8.5</v>
      </c>
      <c r="D195" s="87">
        <v>7</v>
      </c>
      <c r="E195" s="87">
        <v>12.25</v>
      </c>
      <c r="F195" s="87">
        <v>19.25</v>
      </c>
    </row>
    <row r="196" spans="1:6">
      <c r="A196" s="424">
        <v>43005</v>
      </c>
      <c r="B196" s="87">
        <v>1.25</v>
      </c>
      <c r="C196" s="87">
        <v>8.5</v>
      </c>
      <c r="D196" s="87">
        <v>7</v>
      </c>
      <c r="E196" s="87">
        <v>12.25</v>
      </c>
      <c r="F196" s="87">
        <v>19.25</v>
      </c>
    </row>
    <row r="197" spans="1:6">
      <c r="A197" s="424">
        <v>43006</v>
      </c>
      <c r="B197" s="87">
        <v>1.25</v>
      </c>
      <c r="C197" s="87">
        <v>8.5</v>
      </c>
      <c r="D197" s="87">
        <v>7</v>
      </c>
      <c r="E197" s="87">
        <v>12.25</v>
      </c>
      <c r="F197" s="87">
        <v>19.25</v>
      </c>
    </row>
    <row r="198" spans="1:6">
      <c r="A198" s="424">
        <v>43007</v>
      </c>
      <c r="B198" s="87">
        <v>1.25</v>
      </c>
      <c r="C198" s="87">
        <v>8.5</v>
      </c>
      <c r="D198" s="87">
        <v>7</v>
      </c>
      <c r="E198" s="87">
        <v>12.25</v>
      </c>
      <c r="F198" s="87">
        <v>19.25</v>
      </c>
    </row>
    <row r="199" spans="1:6">
      <c r="A199" s="424">
        <v>43010</v>
      </c>
      <c r="B199" s="87">
        <v>1.25</v>
      </c>
      <c r="C199" s="87">
        <v>8.5</v>
      </c>
      <c r="D199" s="87">
        <v>7</v>
      </c>
      <c r="E199" s="87">
        <v>12.25</v>
      </c>
      <c r="F199" s="87">
        <v>19.25</v>
      </c>
    </row>
    <row r="200" spans="1:6">
      <c r="A200" s="424">
        <v>43011</v>
      </c>
      <c r="B200" s="87">
        <v>1.25</v>
      </c>
      <c r="C200" s="87">
        <v>8.5</v>
      </c>
      <c r="D200" s="87">
        <v>7</v>
      </c>
      <c r="E200" s="87">
        <v>12.25</v>
      </c>
      <c r="F200" s="87">
        <v>19.25</v>
      </c>
    </row>
    <row r="201" spans="1:6">
      <c r="A201" s="424">
        <v>43012</v>
      </c>
      <c r="B201" s="87">
        <v>1.25</v>
      </c>
      <c r="C201" s="87">
        <v>8.5</v>
      </c>
      <c r="D201" s="87">
        <v>7</v>
      </c>
      <c r="E201" s="87">
        <v>12.25</v>
      </c>
      <c r="F201" s="87">
        <v>19.25</v>
      </c>
    </row>
    <row r="202" spans="1:6">
      <c r="A202" s="424">
        <v>43013</v>
      </c>
      <c r="B202" s="87">
        <v>1.25</v>
      </c>
      <c r="C202" s="87">
        <v>8.5</v>
      </c>
      <c r="D202" s="87">
        <v>7</v>
      </c>
      <c r="E202" s="87">
        <v>12.25</v>
      </c>
      <c r="F202" s="87">
        <v>19.25</v>
      </c>
    </row>
    <row r="203" spans="1:6">
      <c r="A203" s="424">
        <v>43014</v>
      </c>
      <c r="B203" s="87">
        <v>1.25</v>
      </c>
      <c r="C203" s="87">
        <v>8.5</v>
      </c>
      <c r="D203" s="87">
        <v>7</v>
      </c>
      <c r="E203" s="87">
        <v>12.25</v>
      </c>
      <c r="F203" s="87">
        <v>19.25</v>
      </c>
    </row>
    <row r="204" spans="1:6">
      <c r="A204" s="424">
        <v>43017</v>
      </c>
      <c r="B204" s="87">
        <v>1.25</v>
      </c>
      <c r="C204" s="87">
        <v>8.5</v>
      </c>
      <c r="D204" s="87">
        <v>7</v>
      </c>
      <c r="E204" s="87">
        <v>12.25</v>
      </c>
      <c r="F204" s="87">
        <v>19.25</v>
      </c>
    </row>
    <row r="205" spans="1:6">
      <c r="A205" s="424">
        <v>43018</v>
      </c>
      <c r="B205" s="87">
        <v>1.25</v>
      </c>
      <c r="C205" s="87">
        <v>8.5</v>
      </c>
      <c r="D205" s="87">
        <v>7</v>
      </c>
      <c r="E205" s="87">
        <v>12.25</v>
      </c>
      <c r="F205" s="87">
        <v>19.25</v>
      </c>
    </row>
    <row r="206" spans="1:6">
      <c r="A206" s="424">
        <v>43019</v>
      </c>
      <c r="B206" s="87">
        <v>1.25</v>
      </c>
      <c r="C206" s="87">
        <v>8.5</v>
      </c>
      <c r="D206" s="87">
        <v>7</v>
      </c>
      <c r="E206" s="87">
        <v>12.25</v>
      </c>
      <c r="F206" s="87">
        <v>19.25</v>
      </c>
    </row>
    <row r="207" spans="1:6">
      <c r="A207" s="424">
        <v>43020</v>
      </c>
      <c r="B207" s="87">
        <v>1.25</v>
      </c>
      <c r="C207" s="87">
        <v>8.5</v>
      </c>
      <c r="D207" s="87">
        <v>7</v>
      </c>
      <c r="E207" s="87">
        <v>12.25</v>
      </c>
      <c r="F207" s="87">
        <v>19.25</v>
      </c>
    </row>
    <row r="208" spans="1:6">
      <c r="A208" s="424">
        <v>43021</v>
      </c>
      <c r="B208" s="87">
        <v>1.25</v>
      </c>
      <c r="C208" s="87">
        <v>8.5</v>
      </c>
      <c r="D208" s="87">
        <v>7</v>
      </c>
      <c r="E208" s="87">
        <v>12.25</v>
      </c>
      <c r="F208" s="87">
        <v>19.25</v>
      </c>
    </row>
    <row r="209" spans="1:6">
      <c r="A209" s="424">
        <v>43024</v>
      </c>
      <c r="B209" s="87">
        <v>1.25</v>
      </c>
      <c r="C209" s="87">
        <v>8.5</v>
      </c>
      <c r="D209" s="87">
        <v>7</v>
      </c>
      <c r="E209" s="87">
        <v>12.25</v>
      </c>
      <c r="F209" s="87">
        <v>19.25</v>
      </c>
    </row>
    <row r="210" spans="1:6">
      <c r="A210" s="424">
        <v>43025</v>
      </c>
      <c r="B210" s="87">
        <v>1.25</v>
      </c>
      <c r="C210" s="87">
        <v>8.5</v>
      </c>
      <c r="D210" s="87">
        <v>7</v>
      </c>
      <c r="E210" s="87">
        <v>12.25</v>
      </c>
      <c r="F210" s="87">
        <v>19.25</v>
      </c>
    </row>
    <row r="211" spans="1:6">
      <c r="A211" s="424">
        <v>43026</v>
      </c>
      <c r="B211" s="87">
        <v>1.25</v>
      </c>
      <c r="C211" s="87">
        <v>8.5</v>
      </c>
      <c r="D211" s="87">
        <v>7</v>
      </c>
      <c r="E211" s="87">
        <v>12.25</v>
      </c>
      <c r="F211" s="87">
        <v>19.25</v>
      </c>
    </row>
    <row r="212" spans="1:6">
      <c r="A212" s="424">
        <v>43027</v>
      </c>
      <c r="B212" s="87">
        <v>1.25</v>
      </c>
      <c r="C212" s="87">
        <v>8.5</v>
      </c>
      <c r="D212" s="87">
        <v>7</v>
      </c>
      <c r="E212" s="87">
        <v>12.25</v>
      </c>
      <c r="F212" s="87">
        <v>19.25</v>
      </c>
    </row>
    <row r="213" spans="1:6">
      <c r="A213" s="424">
        <v>43028</v>
      </c>
      <c r="B213" s="87">
        <v>1.25</v>
      </c>
      <c r="C213" s="87">
        <v>8.5</v>
      </c>
      <c r="D213" s="87">
        <v>7</v>
      </c>
      <c r="E213" s="87">
        <v>12.25</v>
      </c>
      <c r="F213" s="87">
        <v>19.25</v>
      </c>
    </row>
    <row r="214" spans="1:6">
      <c r="A214" s="424">
        <v>43031</v>
      </c>
      <c r="B214" s="87">
        <v>1.25</v>
      </c>
      <c r="C214" s="87">
        <v>8.5</v>
      </c>
      <c r="D214" s="87">
        <v>7</v>
      </c>
      <c r="E214" s="87">
        <v>12.25</v>
      </c>
      <c r="F214" s="87">
        <v>19.25</v>
      </c>
    </row>
    <row r="215" spans="1:6">
      <c r="A215" s="424">
        <v>43032</v>
      </c>
      <c r="B215" s="87">
        <v>1.25</v>
      </c>
      <c r="C215" s="87">
        <v>8.5</v>
      </c>
      <c r="D215" s="87">
        <v>7</v>
      </c>
      <c r="E215" s="87">
        <v>12.25</v>
      </c>
      <c r="F215" s="87">
        <v>19.25</v>
      </c>
    </row>
    <row r="216" spans="1:6">
      <c r="A216" s="424">
        <v>43033</v>
      </c>
      <c r="B216" s="87">
        <v>1.25</v>
      </c>
      <c r="C216" s="87">
        <v>8.5</v>
      </c>
      <c r="D216" s="87">
        <v>7</v>
      </c>
      <c r="E216" s="87">
        <v>12.25</v>
      </c>
      <c r="F216" s="87">
        <v>19.25</v>
      </c>
    </row>
    <row r="217" spans="1:6">
      <c r="A217" s="424">
        <v>43034</v>
      </c>
      <c r="B217" s="87">
        <v>1.25</v>
      </c>
      <c r="C217" s="87">
        <v>8.5</v>
      </c>
      <c r="D217" s="87">
        <v>7</v>
      </c>
      <c r="E217" s="87">
        <v>12.25</v>
      </c>
      <c r="F217" s="87">
        <v>19.25</v>
      </c>
    </row>
    <row r="218" spans="1:6">
      <c r="A218" s="424">
        <v>43035</v>
      </c>
      <c r="B218" s="87">
        <v>1.25</v>
      </c>
      <c r="C218" s="87">
        <v>8.25</v>
      </c>
      <c r="D218" s="87">
        <v>7</v>
      </c>
      <c r="E218" s="87">
        <v>12.25</v>
      </c>
      <c r="F218" s="87">
        <v>19.25</v>
      </c>
    </row>
    <row r="219" spans="1:6">
      <c r="A219" s="424">
        <v>43038</v>
      </c>
      <c r="B219" s="87">
        <v>1.25</v>
      </c>
      <c r="C219" s="87">
        <v>8.25</v>
      </c>
      <c r="D219" s="87">
        <v>7</v>
      </c>
      <c r="E219" s="87">
        <v>12.25</v>
      </c>
      <c r="F219" s="87">
        <v>19.25</v>
      </c>
    </row>
    <row r="220" spans="1:6">
      <c r="A220" s="424">
        <v>43039</v>
      </c>
      <c r="B220" s="87">
        <v>1.25</v>
      </c>
      <c r="C220" s="87">
        <v>8.25</v>
      </c>
      <c r="D220" s="87">
        <v>7</v>
      </c>
      <c r="E220" s="87">
        <v>12.25</v>
      </c>
      <c r="F220" s="87">
        <v>19.25</v>
      </c>
    </row>
    <row r="221" spans="1:6">
      <c r="A221" s="424">
        <v>43040</v>
      </c>
      <c r="B221" s="87">
        <v>1.25</v>
      </c>
      <c r="C221" s="87">
        <v>8.25</v>
      </c>
      <c r="D221" s="87">
        <v>7</v>
      </c>
      <c r="E221" s="87">
        <v>12.25</v>
      </c>
      <c r="F221" s="87">
        <v>19.25</v>
      </c>
    </row>
    <row r="222" spans="1:6">
      <c r="A222" s="424">
        <v>43041</v>
      </c>
      <c r="B222" s="87">
        <v>1.25</v>
      </c>
      <c r="C222" s="87">
        <v>8.25</v>
      </c>
      <c r="D222" s="87">
        <v>7</v>
      </c>
      <c r="E222" s="87">
        <v>12.25</v>
      </c>
      <c r="F222" s="87">
        <v>19.25</v>
      </c>
    </row>
    <row r="223" spans="1:6">
      <c r="A223" s="424">
        <v>43042</v>
      </c>
      <c r="B223" s="87">
        <v>1.25</v>
      </c>
      <c r="C223" s="87">
        <v>8.25</v>
      </c>
      <c r="D223" s="87">
        <v>7</v>
      </c>
      <c r="E223" s="87">
        <v>12.25</v>
      </c>
      <c r="F223" s="87">
        <v>19.25</v>
      </c>
    </row>
    <row r="224" spans="1:6">
      <c r="A224" s="424">
        <v>43045</v>
      </c>
      <c r="B224" s="87">
        <v>1.25</v>
      </c>
      <c r="C224" s="87">
        <v>8.25</v>
      </c>
      <c r="D224" s="87">
        <v>7</v>
      </c>
      <c r="E224" s="87">
        <v>12.25</v>
      </c>
      <c r="F224" s="87">
        <v>19.25</v>
      </c>
    </row>
    <row r="225" spans="1:6">
      <c r="A225" s="424">
        <v>43046</v>
      </c>
      <c r="B225" s="87">
        <v>1.25</v>
      </c>
      <c r="C225" s="87">
        <v>8.25</v>
      </c>
      <c r="D225" s="87">
        <v>7</v>
      </c>
      <c r="E225" s="87">
        <v>12.25</v>
      </c>
      <c r="F225" s="87">
        <v>19.25</v>
      </c>
    </row>
    <row r="226" spans="1:6">
      <c r="A226" s="424">
        <v>43047</v>
      </c>
      <c r="B226" s="87">
        <v>1.25</v>
      </c>
      <c r="C226" s="87">
        <v>8.25</v>
      </c>
      <c r="D226" s="87">
        <v>7</v>
      </c>
      <c r="E226" s="87">
        <v>12.25</v>
      </c>
      <c r="F226" s="87">
        <v>19.25</v>
      </c>
    </row>
    <row r="227" spans="1:6">
      <c r="A227" s="424">
        <v>43048</v>
      </c>
      <c r="B227" s="87">
        <v>1.25</v>
      </c>
      <c r="C227" s="87">
        <v>8.25</v>
      </c>
      <c r="D227" s="87">
        <v>7</v>
      </c>
      <c r="E227" s="87">
        <v>12.25</v>
      </c>
      <c r="F227" s="87">
        <v>19.25</v>
      </c>
    </row>
    <row r="228" spans="1:6">
      <c r="A228" s="424">
        <v>43049</v>
      </c>
      <c r="B228" s="87">
        <v>1.25</v>
      </c>
      <c r="C228" s="87">
        <v>8.25</v>
      </c>
      <c r="D228" s="87">
        <v>7</v>
      </c>
      <c r="E228" s="87">
        <v>12.25</v>
      </c>
      <c r="F228" s="87">
        <v>19.25</v>
      </c>
    </row>
    <row r="229" spans="1:6">
      <c r="A229" s="424">
        <v>43052</v>
      </c>
      <c r="B229" s="87">
        <v>1.25</v>
      </c>
      <c r="C229" s="87">
        <v>8.25</v>
      </c>
      <c r="D229" s="87">
        <v>7</v>
      </c>
      <c r="E229" s="87">
        <v>12.25</v>
      </c>
      <c r="F229" s="87">
        <v>19.25</v>
      </c>
    </row>
    <row r="230" spans="1:6">
      <c r="A230" s="424">
        <v>43053</v>
      </c>
      <c r="B230" s="87">
        <v>1.25</v>
      </c>
      <c r="C230" s="87">
        <v>8.25</v>
      </c>
      <c r="D230" s="87">
        <v>7</v>
      </c>
      <c r="E230" s="87">
        <v>12.25</v>
      </c>
      <c r="F230" s="87">
        <v>19.25</v>
      </c>
    </row>
    <row r="231" spans="1:6">
      <c r="A231" s="424">
        <v>43054</v>
      </c>
      <c r="B231" s="87">
        <v>1.25</v>
      </c>
      <c r="C231" s="87">
        <v>8.25</v>
      </c>
      <c r="D231" s="87">
        <v>7</v>
      </c>
      <c r="E231" s="87">
        <v>12.25</v>
      </c>
      <c r="F231" s="87">
        <v>19.25</v>
      </c>
    </row>
    <row r="232" spans="1:6">
      <c r="A232" s="424">
        <v>43055</v>
      </c>
      <c r="B232" s="87">
        <v>1.25</v>
      </c>
      <c r="C232" s="87">
        <v>8.25</v>
      </c>
      <c r="D232" s="87">
        <v>7</v>
      </c>
      <c r="E232" s="87">
        <v>12.25</v>
      </c>
      <c r="F232" s="87">
        <v>19.25</v>
      </c>
    </row>
    <row r="233" spans="1:6">
      <c r="A233" s="424">
        <v>43056</v>
      </c>
      <c r="B233" s="87">
        <v>1.25</v>
      </c>
      <c r="C233" s="87">
        <v>8.25</v>
      </c>
      <c r="D233" s="87">
        <v>7</v>
      </c>
      <c r="E233" s="87">
        <v>12.25</v>
      </c>
      <c r="F233" s="87">
        <v>19.25</v>
      </c>
    </row>
    <row r="234" spans="1:6">
      <c r="A234" s="424">
        <v>43059</v>
      </c>
      <c r="B234" s="87">
        <v>1.25</v>
      </c>
      <c r="C234" s="87">
        <v>8.25</v>
      </c>
      <c r="D234" s="87">
        <v>7</v>
      </c>
      <c r="E234" s="87">
        <v>12.25</v>
      </c>
      <c r="F234" s="87">
        <v>19.25</v>
      </c>
    </row>
    <row r="235" spans="1:6">
      <c r="A235" s="424">
        <v>43060</v>
      </c>
      <c r="B235" s="87">
        <v>1.25</v>
      </c>
      <c r="C235" s="87">
        <v>8.25</v>
      </c>
      <c r="D235" s="87">
        <v>7</v>
      </c>
      <c r="E235" s="87">
        <v>12.25</v>
      </c>
      <c r="F235" s="87">
        <v>19.25</v>
      </c>
    </row>
    <row r="236" spans="1:6">
      <c r="A236" s="424">
        <v>43061</v>
      </c>
      <c r="B236" s="87">
        <v>1.25</v>
      </c>
      <c r="C236" s="87">
        <v>8.25</v>
      </c>
      <c r="D236" s="87">
        <v>7</v>
      </c>
      <c r="E236" s="87">
        <v>12.25</v>
      </c>
      <c r="F236" s="87">
        <v>19.25</v>
      </c>
    </row>
    <row r="237" spans="1:6">
      <c r="A237" s="424">
        <v>43062</v>
      </c>
      <c r="B237" s="87">
        <v>1.25</v>
      </c>
      <c r="C237" s="87">
        <v>8.25</v>
      </c>
      <c r="D237" s="87">
        <v>7</v>
      </c>
      <c r="E237" s="87">
        <v>12.25</v>
      </c>
      <c r="F237" s="87">
        <v>19.25</v>
      </c>
    </row>
    <row r="238" spans="1:6">
      <c r="A238" s="424">
        <v>43063</v>
      </c>
      <c r="B238" s="87">
        <v>1.25</v>
      </c>
      <c r="C238" s="87">
        <v>8.25</v>
      </c>
      <c r="D238" s="87">
        <v>7</v>
      </c>
      <c r="E238" s="87">
        <v>12.25</v>
      </c>
      <c r="F238" s="87">
        <v>19.25</v>
      </c>
    </row>
    <row r="239" spans="1:6">
      <c r="A239" s="424">
        <v>43066</v>
      </c>
      <c r="B239" s="87">
        <v>1.25</v>
      </c>
      <c r="C239" s="87">
        <v>8.25</v>
      </c>
      <c r="D239" s="87">
        <v>7</v>
      </c>
      <c r="E239" s="87">
        <v>12.25</v>
      </c>
      <c r="F239" s="87">
        <v>19.25</v>
      </c>
    </row>
    <row r="240" spans="1:6">
      <c r="A240" s="424">
        <v>43067</v>
      </c>
      <c r="B240" s="87">
        <v>1.25</v>
      </c>
      <c r="C240" s="87">
        <v>8.25</v>
      </c>
      <c r="D240" s="87">
        <v>7</v>
      </c>
      <c r="E240" s="87">
        <v>12.25</v>
      </c>
      <c r="F240" s="87">
        <v>19.25</v>
      </c>
    </row>
    <row r="241" spans="1:6">
      <c r="A241" s="424">
        <v>43068</v>
      </c>
      <c r="B241" s="87">
        <v>1.25</v>
      </c>
      <c r="C241" s="87">
        <v>8.25</v>
      </c>
      <c r="D241" s="87">
        <v>7</v>
      </c>
      <c r="E241" s="87">
        <v>12.25</v>
      </c>
      <c r="F241" s="87">
        <v>19.25</v>
      </c>
    </row>
    <row r="242" spans="1:6">
      <c r="A242" s="424">
        <v>43069</v>
      </c>
      <c r="B242" s="87">
        <v>1.25</v>
      </c>
      <c r="C242" s="87">
        <v>8.25</v>
      </c>
      <c r="D242" s="87">
        <v>7</v>
      </c>
      <c r="E242" s="87">
        <v>12.25</v>
      </c>
      <c r="F242" s="87">
        <v>19.25</v>
      </c>
    </row>
    <row r="243" spans="1:6">
      <c r="A243" s="424">
        <v>43070</v>
      </c>
      <c r="B243" s="87">
        <v>1.25</v>
      </c>
      <c r="C243" s="87">
        <v>8.25</v>
      </c>
      <c r="D243" s="87">
        <v>7</v>
      </c>
      <c r="E243" s="87">
        <v>12.25</v>
      </c>
      <c r="F243" s="87">
        <v>19.25</v>
      </c>
    </row>
    <row r="244" spans="1:6">
      <c r="A244" s="424">
        <v>43073</v>
      </c>
      <c r="B244" s="87">
        <v>1.25</v>
      </c>
      <c r="C244" s="87">
        <v>8.25</v>
      </c>
      <c r="D244" s="87">
        <v>7</v>
      </c>
      <c r="E244" s="87">
        <v>12.25</v>
      </c>
      <c r="F244" s="87">
        <v>19.25</v>
      </c>
    </row>
    <row r="245" spans="1:6">
      <c r="A245" s="424">
        <v>43074</v>
      </c>
      <c r="B245" s="87">
        <v>1.25</v>
      </c>
      <c r="C245" s="87">
        <v>8.25</v>
      </c>
      <c r="D245" s="87">
        <v>7</v>
      </c>
      <c r="E245" s="87">
        <v>12.25</v>
      </c>
      <c r="F245" s="87">
        <v>19.25</v>
      </c>
    </row>
    <row r="246" spans="1:6">
      <c r="A246" s="424">
        <v>43075</v>
      </c>
      <c r="B246" s="87">
        <v>1.25</v>
      </c>
      <c r="C246" s="87">
        <v>8.25</v>
      </c>
      <c r="D246" s="87">
        <v>7</v>
      </c>
      <c r="E246" s="87">
        <v>12.25</v>
      </c>
      <c r="F246" s="87">
        <v>19.25</v>
      </c>
    </row>
    <row r="247" spans="1:6">
      <c r="A247" s="424">
        <v>43076</v>
      </c>
      <c r="B247" s="87">
        <v>1.25</v>
      </c>
      <c r="C247" s="87">
        <v>8.25</v>
      </c>
      <c r="D247" s="87">
        <v>7</v>
      </c>
      <c r="E247" s="87">
        <v>12.25</v>
      </c>
      <c r="F247" s="87">
        <v>19.25</v>
      </c>
    </row>
    <row r="248" spans="1:6">
      <c r="A248" s="424">
        <v>43077</v>
      </c>
      <c r="B248" s="87">
        <v>1.25</v>
      </c>
      <c r="C248" s="87">
        <v>8.25</v>
      </c>
      <c r="D248" s="87">
        <v>7</v>
      </c>
      <c r="E248" s="87">
        <v>12.25</v>
      </c>
      <c r="F248" s="87">
        <v>19.25</v>
      </c>
    </row>
    <row r="249" spans="1:6">
      <c r="A249" s="424">
        <v>43080</v>
      </c>
      <c r="B249" s="87">
        <v>1.25</v>
      </c>
      <c r="C249" s="87">
        <v>8.25</v>
      </c>
      <c r="D249" s="87">
        <v>7</v>
      </c>
      <c r="E249" s="87">
        <v>12.25</v>
      </c>
      <c r="F249" s="87">
        <v>19.25</v>
      </c>
    </row>
    <row r="250" spans="1:6">
      <c r="A250" s="424">
        <v>43081</v>
      </c>
      <c r="B250" s="87">
        <v>1.25</v>
      </c>
      <c r="C250" s="87">
        <v>8.25</v>
      </c>
      <c r="D250" s="87">
        <v>7</v>
      </c>
      <c r="E250" s="87">
        <v>12.25</v>
      </c>
      <c r="F250" s="87">
        <v>19.25</v>
      </c>
    </row>
    <row r="251" spans="1:6">
      <c r="A251" s="424">
        <v>43082</v>
      </c>
      <c r="B251" s="87">
        <v>1.25</v>
      </c>
      <c r="C251" s="87">
        <v>8.25</v>
      </c>
      <c r="D251" s="87">
        <v>7.25</v>
      </c>
      <c r="E251" s="87">
        <v>12.25</v>
      </c>
      <c r="F251" s="87">
        <v>19.25</v>
      </c>
    </row>
    <row r="252" spans="1:6">
      <c r="A252" s="424">
        <v>43083</v>
      </c>
      <c r="B252" s="87">
        <v>1.5</v>
      </c>
      <c r="C252" s="87">
        <v>8.25</v>
      </c>
      <c r="D252" s="87">
        <v>7.25</v>
      </c>
      <c r="E252" s="87">
        <v>12.25</v>
      </c>
      <c r="F252" s="87">
        <v>19.25</v>
      </c>
    </row>
    <row r="253" spans="1:6">
      <c r="A253" s="424">
        <v>43084</v>
      </c>
      <c r="B253" s="87">
        <v>1.5</v>
      </c>
      <c r="C253" s="87">
        <v>8.25</v>
      </c>
      <c r="D253" s="87">
        <v>7.25</v>
      </c>
      <c r="E253" s="87">
        <v>12.75</v>
      </c>
      <c r="F253" s="87">
        <v>19.25</v>
      </c>
    </row>
    <row r="254" spans="1:6">
      <c r="A254" s="424">
        <v>43087</v>
      </c>
      <c r="B254" s="87">
        <v>1.5</v>
      </c>
      <c r="C254" s="87">
        <v>7.75</v>
      </c>
      <c r="D254" s="87">
        <v>7.25</v>
      </c>
      <c r="E254" s="87">
        <v>12.75</v>
      </c>
      <c r="F254" s="87">
        <v>19.25</v>
      </c>
    </row>
    <row r="255" spans="1:6">
      <c r="A255" s="424">
        <v>43088</v>
      </c>
      <c r="B255" s="87">
        <v>1.5</v>
      </c>
      <c r="C255" s="87">
        <v>7.75</v>
      </c>
      <c r="D255" s="87">
        <v>7.25</v>
      </c>
      <c r="E255" s="87">
        <v>12.75</v>
      </c>
      <c r="F255" s="87">
        <v>19.25</v>
      </c>
    </row>
    <row r="256" spans="1:6">
      <c r="A256" s="424">
        <v>43089</v>
      </c>
      <c r="B256" s="87">
        <v>1.5</v>
      </c>
      <c r="C256" s="87">
        <v>7.75</v>
      </c>
      <c r="D256" s="87">
        <v>7.25</v>
      </c>
      <c r="E256" s="87">
        <v>12.75</v>
      </c>
      <c r="F256" s="87">
        <v>19.25</v>
      </c>
    </row>
    <row r="257" spans="1:6">
      <c r="A257" s="424">
        <v>43090</v>
      </c>
      <c r="B257" s="87">
        <v>1.5</v>
      </c>
      <c r="C257" s="87">
        <v>7.75</v>
      </c>
      <c r="D257" s="87">
        <v>7.25</v>
      </c>
      <c r="E257" s="87">
        <v>12.75</v>
      </c>
      <c r="F257" s="87">
        <v>19.25</v>
      </c>
    </row>
    <row r="258" spans="1:6">
      <c r="A258" s="424">
        <v>43091</v>
      </c>
      <c r="B258" s="87">
        <v>1.5</v>
      </c>
      <c r="C258" s="87">
        <v>7.75</v>
      </c>
      <c r="D258" s="87">
        <v>7.25</v>
      </c>
      <c r="E258" s="87">
        <v>12.75</v>
      </c>
      <c r="F258" s="87">
        <v>19.25</v>
      </c>
    </row>
    <row r="259" spans="1:6">
      <c r="A259" s="424">
        <v>43094</v>
      </c>
      <c r="B259" s="87">
        <v>1.5</v>
      </c>
      <c r="C259" s="87">
        <v>7.75</v>
      </c>
      <c r="D259" s="87">
        <v>7.25</v>
      </c>
      <c r="E259" s="87">
        <v>12.75</v>
      </c>
      <c r="F259" s="87">
        <v>19.25</v>
      </c>
    </row>
    <row r="260" spans="1:6">
      <c r="A260" s="424">
        <v>43095</v>
      </c>
      <c r="B260" s="87">
        <v>1.5</v>
      </c>
      <c r="C260" s="87">
        <v>7.75</v>
      </c>
      <c r="D260" s="87">
        <v>7.25</v>
      </c>
      <c r="E260" s="87">
        <v>12.75</v>
      </c>
      <c r="F260" s="87">
        <v>19.25</v>
      </c>
    </row>
    <row r="261" spans="1:6">
      <c r="A261" s="424">
        <v>43096</v>
      </c>
      <c r="B261" s="87">
        <v>1.5</v>
      </c>
      <c r="C261" s="87">
        <v>7.75</v>
      </c>
      <c r="D261" s="87">
        <v>7.25</v>
      </c>
      <c r="E261" s="87">
        <v>12.75</v>
      </c>
      <c r="F261" s="87">
        <v>19.25</v>
      </c>
    </row>
    <row r="262" spans="1:6">
      <c r="A262" s="424">
        <v>43097</v>
      </c>
      <c r="B262" s="87">
        <v>1.5</v>
      </c>
      <c r="C262" s="87">
        <v>7.75</v>
      </c>
      <c r="D262" s="87">
        <v>7.25</v>
      </c>
      <c r="E262" s="87">
        <v>12.75</v>
      </c>
      <c r="F262" s="87">
        <v>19.25</v>
      </c>
    </row>
    <row r="263" spans="1:6">
      <c r="A263" s="424">
        <v>43098</v>
      </c>
      <c r="B263" s="87">
        <v>1.5</v>
      </c>
      <c r="C263" s="87">
        <v>7.75</v>
      </c>
      <c r="D263" s="87">
        <v>7.25</v>
      </c>
      <c r="E263" s="87">
        <v>12.75</v>
      </c>
      <c r="F263" s="87">
        <v>19.25</v>
      </c>
    </row>
    <row r="264" spans="1:6">
      <c r="A264" s="424">
        <v>43101</v>
      </c>
      <c r="B264" s="87">
        <v>1.5</v>
      </c>
      <c r="C264" s="87">
        <v>7.75</v>
      </c>
      <c r="D264" s="87">
        <v>7.25</v>
      </c>
      <c r="E264" s="87">
        <v>12.75</v>
      </c>
      <c r="F264" s="87">
        <v>19.25</v>
      </c>
    </row>
    <row r="265" spans="1:6">
      <c r="A265" s="424">
        <v>43102</v>
      </c>
      <c r="B265" s="87">
        <v>1.5</v>
      </c>
      <c r="C265" s="87">
        <v>7.75</v>
      </c>
      <c r="D265" s="87">
        <v>7.25</v>
      </c>
      <c r="E265" s="87">
        <v>12.75</v>
      </c>
      <c r="F265" s="87">
        <v>19.25</v>
      </c>
    </row>
    <row r="266" spans="1:6">
      <c r="A266" s="424">
        <v>43103</v>
      </c>
      <c r="B266" s="87">
        <v>1.5</v>
      </c>
      <c r="C266" s="87">
        <v>7.75</v>
      </c>
      <c r="D266" s="87">
        <v>7.25</v>
      </c>
      <c r="E266" s="87">
        <v>12.75</v>
      </c>
      <c r="F266" s="87">
        <v>19.25</v>
      </c>
    </row>
    <row r="267" spans="1:6">
      <c r="A267" s="424">
        <v>43104</v>
      </c>
      <c r="B267" s="87">
        <v>1.5</v>
      </c>
      <c r="C267" s="87">
        <v>7.75</v>
      </c>
      <c r="D267" s="87">
        <v>7.25</v>
      </c>
      <c r="E267" s="87">
        <v>12.75</v>
      </c>
      <c r="F267" s="87">
        <v>19.25</v>
      </c>
    </row>
    <row r="268" spans="1:6">
      <c r="A268" s="424">
        <v>43105</v>
      </c>
      <c r="B268" s="87">
        <v>1.5</v>
      </c>
      <c r="C268" s="87">
        <v>7.75</v>
      </c>
      <c r="D268" s="87">
        <v>7.25</v>
      </c>
      <c r="E268" s="87">
        <v>12.75</v>
      </c>
      <c r="F268" s="87">
        <v>19.25</v>
      </c>
    </row>
    <row r="269" spans="1:6">
      <c r="A269" s="424">
        <v>43108</v>
      </c>
      <c r="B269" s="87">
        <v>1.5</v>
      </c>
      <c r="C269" s="87">
        <v>7.75</v>
      </c>
      <c r="D269" s="87">
        <v>7.25</v>
      </c>
      <c r="E269" s="87">
        <v>12.75</v>
      </c>
      <c r="F269" s="87">
        <v>19.25</v>
      </c>
    </row>
    <row r="270" spans="1:6">
      <c r="A270" s="424">
        <v>43109</v>
      </c>
      <c r="B270" s="87">
        <v>1.5</v>
      </c>
      <c r="C270" s="87">
        <v>7.75</v>
      </c>
      <c r="D270" s="87">
        <v>7.25</v>
      </c>
      <c r="E270" s="87">
        <v>12.75</v>
      </c>
      <c r="F270" s="87">
        <v>19.25</v>
      </c>
    </row>
    <row r="271" spans="1:6">
      <c r="A271" s="424">
        <v>43110</v>
      </c>
      <c r="B271" s="87">
        <v>1.5</v>
      </c>
      <c r="C271" s="87">
        <v>7.75</v>
      </c>
      <c r="D271" s="87">
        <v>7.25</v>
      </c>
      <c r="E271" s="87">
        <v>12.75</v>
      </c>
      <c r="F271" s="87">
        <v>19.25</v>
      </c>
    </row>
    <row r="272" spans="1:6">
      <c r="A272" s="424">
        <v>43111</v>
      </c>
      <c r="B272" s="87">
        <v>1.5</v>
      </c>
      <c r="C272" s="87">
        <v>7.75</v>
      </c>
      <c r="D272" s="87">
        <v>7.25</v>
      </c>
      <c r="E272" s="87">
        <v>12.75</v>
      </c>
      <c r="F272" s="87">
        <v>19.25</v>
      </c>
    </row>
    <row r="273" spans="1:6">
      <c r="A273" s="424">
        <v>43112</v>
      </c>
      <c r="B273" s="87">
        <v>1.5</v>
      </c>
      <c r="C273" s="87">
        <v>7.75</v>
      </c>
      <c r="D273" s="87">
        <v>7.25</v>
      </c>
      <c r="E273" s="87">
        <v>12.75</v>
      </c>
      <c r="F273" s="87">
        <v>19.25</v>
      </c>
    </row>
    <row r="274" spans="1:6">
      <c r="A274" s="424">
        <v>43115</v>
      </c>
      <c r="B274" s="87">
        <v>1.5</v>
      </c>
      <c r="C274" s="87">
        <v>7.75</v>
      </c>
      <c r="D274" s="87">
        <v>7.25</v>
      </c>
      <c r="E274" s="87">
        <v>12.75</v>
      </c>
      <c r="F274" s="87">
        <v>19.25</v>
      </c>
    </row>
    <row r="275" spans="1:6">
      <c r="A275" s="424">
        <v>43116</v>
      </c>
      <c r="B275" s="87">
        <v>1.5</v>
      </c>
      <c r="C275" s="87">
        <v>7.75</v>
      </c>
      <c r="D275" s="87">
        <v>7.25</v>
      </c>
      <c r="E275" s="87">
        <v>12.75</v>
      </c>
      <c r="F275" s="87">
        <v>19.25</v>
      </c>
    </row>
    <row r="276" spans="1:6">
      <c r="A276" s="424">
        <v>43117</v>
      </c>
      <c r="B276" s="87">
        <v>1.5</v>
      </c>
      <c r="C276" s="87">
        <v>7.75</v>
      </c>
      <c r="D276" s="87">
        <v>7.25</v>
      </c>
      <c r="E276" s="87">
        <v>12.75</v>
      </c>
      <c r="F276" s="87">
        <v>19.25</v>
      </c>
    </row>
    <row r="277" spans="1:6">
      <c r="A277" s="424">
        <v>43118</v>
      </c>
      <c r="B277" s="87">
        <v>1.5</v>
      </c>
      <c r="C277" s="87">
        <v>7.75</v>
      </c>
      <c r="D277" s="87">
        <v>7.25</v>
      </c>
      <c r="E277" s="87">
        <v>12.75</v>
      </c>
      <c r="F277" s="87">
        <v>19.25</v>
      </c>
    </row>
    <row r="278" spans="1:6">
      <c r="A278" s="424">
        <v>43119</v>
      </c>
      <c r="B278" s="87">
        <v>1.5</v>
      </c>
      <c r="C278" s="87">
        <v>7.75</v>
      </c>
      <c r="D278" s="87">
        <v>7.25</v>
      </c>
      <c r="E278" s="87">
        <v>12.75</v>
      </c>
      <c r="F278" s="87">
        <v>19.25</v>
      </c>
    </row>
    <row r="279" spans="1:6">
      <c r="A279" s="424">
        <v>43122</v>
      </c>
      <c r="B279" s="87">
        <v>1.5</v>
      </c>
      <c r="C279" s="87">
        <v>7.75</v>
      </c>
      <c r="D279" s="87">
        <v>7.25</v>
      </c>
      <c r="E279" s="87">
        <v>12.75</v>
      </c>
      <c r="F279" s="87">
        <v>19.25</v>
      </c>
    </row>
    <row r="280" spans="1:6">
      <c r="A280" s="424">
        <v>43123</v>
      </c>
      <c r="B280" s="87">
        <v>1.5</v>
      </c>
      <c r="C280" s="87">
        <v>7.75</v>
      </c>
      <c r="D280" s="87">
        <v>7.25</v>
      </c>
      <c r="E280" s="87">
        <v>12.75</v>
      </c>
      <c r="F280" s="87">
        <v>19.25</v>
      </c>
    </row>
    <row r="281" spans="1:6">
      <c r="A281" s="424">
        <v>43124</v>
      </c>
      <c r="B281" s="87">
        <v>1.5</v>
      </c>
      <c r="C281" s="87">
        <v>7.75</v>
      </c>
      <c r="D281" s="87">
        <v>7.25</v>
      </c>
      <c r="E281" s="87">
        <v>12.75</v>
      </c>
      <c r="F281" s="87">
        <v>19.25</v>
      </c>
    </row>
    <row r="282" spans="1:6">
      <c r="A282" s="424">
        <v>43125</v>
      </c>
      <c r="B282" s="87">
        <v>1.5</v>
      </c>
      <c r="C282" s="87">
        <v>7.75</v>
      </c>
      <c r="D282" s="87">
        <v>7.25</v>
      </c>
      <c r="E282" s="87">
        <v>12.75</v>
      </c>
      <c r="F282" s="87">
        <v>19.25</v>
      </c>
    </row>
    <row r="283" spans="1:6">
      <c r="A283" s="424">
        <v>43126</v>
      </c>
      <c r="B283" s="87">
        <v>1.5</v>
      </c>
      <c r="C283" s="87">
        <v>7.75</v>
      </c>
      <c r="D283" s="87">
        <v>7.25</v>
      </c>
      <c r="E283" s="87">
        <v>12.75</v>
      </c>
      <c r="F283" s="87">
        <v>19.25</v>
      </c>
    </row>
    <row r="284" spans="1:6">
      <c r="A284" s="424">
        <v>43129</v>
      </c>
      <c r="B284" s="87">
        <v>1.5</v>
      </c>
      <c r="C284" s="87">
        <v>7.75</v>
      </c>
      <c r="D284" s="87">
        <v>7.25</v>
      </c>
      <c r="E284" s="87">
        <v>12.75</v>
      </c>
      <c r="F284" s="87">
        <v>19.25</v>
      </c>
    </row>
    <row r="285" spans="1:6">
      <c r="A285" s="424">
        <v>43130</v>
      </c>
      <c r="B285" s="87">
        <v>1.5</v>
      </c>
      <c r="C285" s="87">
        <v>7.75</v>
      </c>
      <c r="D285" s="87">
        <v>7.25</v>
      </c>
      <c r="E285" s="87">
        <v>12.75</v>
      </c>
      <c r="F285" s="87">
        <v>19.25</v>
      </c>
    </row>
    <row r="286" spans="1:6">
      <c r="A286" s="424">
        <v>43131</v>
      </c>
      <c r="B286" s="87">
        <v>1.5</v>
      </c>
      <c r="C286" s="87">
        <v>7.75</v>
      </c>
      <c r="D286" s="87">
        <v>7.25</v>
      </c>
      <c r="E286" s="87">
        <v>12.75</v>
      </c>
      <c r="F286" s="87">
        <v>19.25</v>
      </c>
    </row>
    <row r="287" spans="1:6">
      <c r="A287" s="424">
        <v>43132</v>
      </c>
      <c r="B287" s="87">
        <v>1.5</v>
      </c>
      <c r="C287" s="87">
        <v>7.75</v>
      </c>
      <c r="D287" s="87">
        <v>7.25</v>
      </c>
      <c r="E287" s="87">
        <v>12.75</v>
      </c>
      <c r="F287" s="87">
        <v>19.25</v>
      </c>
    </row>
    <row r="288" spans="1:6">
      <c r="A288" s="424">
        <v>43133</v>
      </c>
      <c r="B288" s="87">
        <v>1.5</v>
      </c>
      <c r="C288" s="87">
        <v>7.75</v>
      </c>
      <c r="D288" s="87">
        <v>7.25</v>
      </c>
      <c r="E288" s="87">
        <v>12.75</v>
      </c>
      <c r="F288" s="87">
        <v>19.25</v>
      </c>
    </row>
    <row r="289" spans="1:6">
      <c r="A289" s="424">
        <v>43136</v>
      </c>
      <c r="B289" s="87">
        <v>1.5</v>
      </c>
      <c r="C289" s="87">
        <v>7.75</v>
      </c>
      <c r="D289" s="87">
        <v>7.25</v>
      </c>
      <c r="E289" s="87">
        <v>12.75</v>
      </c>
      <c r="F289" s="87">
        <v>19.25</v>
      </c>
    </row>
    <row r="290" spans="1:6">
      <c r="A290" s="424">
        <v>43137</v>
      </c>
      <c r="B290" s="87">
        <v>1.5</v>
      </c>
      <c r="C290" s="87">
        <v>7.75</v>
      </c>
      <c r="D290" s="87">
        <v>7.25</v>
      </c>
      <c r="E290" s="87">
        <v>12.75</v>
      </c>
      <c r="F290" s="87">
        <v>19.25</v>
      </c>
    </row>
    <row r="291" spans="1:6">
      <c r="A291" s="424">
        <v>43138</v>
      </c>
      <c r="B291" s="87">
        <v>1.5</v>
      </c>
      <c r="C291" s="87">
        <v>7.75</v>
      </c>
      <c r="D291" s="87">
        <v>7.25</v>
      </c>
      <c r="E291" s="87">
        <v>12.75</v>
      </c>
      <c r="F291" s="87">
        <v>19.25</v>
      </c>
    </row>
    <row r="292" spans="1:6">
      <c r="A292" s="424">
        <v>43139</v>
      </c>
      <c r="B292" s="87">
        <v>1.5</v>
      </c>
      <c r="C292" s="87">
        <v>7.75</v>
      </c>
      <c r="D292" s="87">
        <v>7.25</v>
      </c>
      <c r="E292" s="87">
        <v>12.75</v>
      </c>
      <c r="F292" s="87">
        <v>19.25</v>
      </c>
    </row>
    <row r="293" spans="1:6">
      <c r="A293" s="424">
        <v>43140</v>
      </c>
      <c r="B293" s="87">
        <v>1.5</v>
      </c>
      <c r="C293" s="87">
        <v>7.75</v>
      </c>
      <c r="D293" s="87">
        <v>7.25</v>
      </c>
      <c r="E293" s="87">
        <v>12.75</v>
      </c>
      <c r="F293" s="87">
        <v>19.25</v>
      </c>
    </row>
    <row r="294" spans="1:6">
      <c r="A294" s="424">
        <v>43143</v>
      </c>
      <c r="B294" s="87">
        <v>1.5</v>
      </c>
      <c r="C294" s="87">
        <v>7.5</v>
      </c>
      <c r="D294" s="87">
        <v>7.25</v>
      </c>
      <c r="E294" s="87">
        <v>12.75</v>
      </c>
      <c r="F294" s="87">
        <v>19.25</v>
      </c>
    </row>
    <row r="295" spans="1:6">
      <c r="A295" s="424">
        <v>43144</v>
      </c>
      <c r="B295" s="87">
        <v>1.5</v>
      </c>
      <c r="C295" s="87">
        <v>7.5</v>
      </c>
      <c r="D295" s="87">
        <v>7.25</v>
      </c>
      <c r="E295" s="87">
        <v>12.75</v>
      </c>
      <c r="F295" s="87">
        <v>19.25</v>
      </c>
    </row>
    <row r="296" spans="1:6">
      <c r="A296" s="424">
        <v>43145</v>
      </c>
      <c r="B296" s="87">
        <v>1.5</v>
      </c>
      <c r="C296" s="87">
        <v>7.5</v>
      </c>
      <c r="D296" s="87">
        <v>7.25</v>
      </c>
      <c r="E296" s="87">
        <v>12.75</v>
      </c>
      <c r="F296" s="87">
        <v>19.25</v>
      </c>
    </row>
    <row r="297" spans="1:6">
      <c r="A297" s="424">
        <v>43146</v>
      </c>
      <c r="B297" s="87">
        <v>1.5</v>
      </c>
      <c r="C297" s="87">
        <v>7.5</v>
      </c>
      <c r="D297" s="87">
        <v>7.25</v>
      </c>
      <c r="E297" s="87">
        <v>12.75</v>
      </c>
      <c r="F297" s="87">
        <v>18.25</v>
      </c>
    </row>
    <row r="298" spans="1:6">
      <c r="A298" s="424">
        <v>43147</v>
      </c>
      <c r="B298" s="87">
        <v>1.5</v>
      </c>
      <c r="C298" s="87">
        <v>7.5</v>
      </c>
      <c r="D298" s="87">
        <v>7.25</v>
      </c>
      <c r="E298" s="87">
        <v>12.75</v>
      </c>
      <c r="F298" s="87">
        <v>18.25</v>
      </c>
    </row>
    <row r="299" spans="1:6">
      <c r="A299" s="424">
        <v>43150</v>
      </c>
      <c r="B299" s="87">
        <v>1.5</v>
      </c>
      <c r="C299" s="87">
        <v>7.5</v>
      </c>
      <c r="D299" s="87">
        <v>7.25</v>
      </c>
      <c r="E299" s="87">
        <v>12.75</v>
      </c>
      <c r="F299" s="87">
        <v>18.25</v>
      </c>
    </row>
    <row r="300" spans="1:6">
      <c r="A300" s="424">
        <v>43151</v>
      </c>
      <c r="B300" s="87">
        <v>1.5</v>
      </c>
      <c r="C300" s="87">
        <v>7.5</v>
      </c>
      <c r="D300" s="87">
        <v>7.25</v>
      </c>
      <c r="E300" s="87">
        <v>12.75</v>
      </c>
      <c r="F300" s="87">
        <v>18.25</v>
      </c>
    </row>
    <row r="301" spans="1:6">
      <c r="A301" s="424">
        <v>43152</v>
      </c>
      <c r="B301" s="87">
        <v>1.5</v>
      </c>
      <c r="C301" s="87">
        <v>7.5</v>
      </c>
      <c r="D301" s="87">
        <v>7.25</v>
      </c>
      <c r="E301" s="87">
        <v>12.75</v>
      </c>
      <c r="F301" s="87">
        <v>18.25</v>
      </c>
    </row>
    <row r="302" spans="1:6">
      <c r="A302" s="424">
        <v>43153</v>
      </c>
      <c r="B302" s="87">
        <v>1.5</v>
      </c>
      <c r="C302" s="87">
        <v>7.5</v>
      </c>
      <c r="D302" s="87">
        <v>7.25</v>
      </c>
      <c r="E302" s="87">
        <v>12.75</v>
      </c>
      <c r="F302" s="87">
        <v>18.25</v>
      </c>
    </row>
    <row r="303" spans="1:6">
      <c r="A303" s="424">
        <v>43154</v>
      </c>
      <c r="B303" s="87">
        <v>1.5</v>
      </c>
      <c r="C303" s="87">
        <v>7.5</v>
      </c>
      <c r="D303" s="87">
        <v>7.25</v>
      </c>
      <c r="E303" s="87">
        <v>12.75</v>
      </c>
      <c r="F303" s="87">
        <v>18.25</v>
      </c>
    </row>
    <row r="304" spans="1:6">
      <c r="A304" s="424">
        <v>43157</v>
      </c>
      <c r="B304" s="87">
        <v>1.5</v>
      </c>
      <c r="C304" s="87">
        <v>7.5</v>
      </c>
      <c r="D304" s="87">
        <v>7.25</v>
      </c>
      <c r="E304" s="87">
        <v>12.75</v>
      </c>
      <c r="F304" s="87">
        <v>18.25</v>
      </c>
    </row>
    <row r="305" spans="1:6">
      <c r="A305" s="424">
        <v>43158</v>
      </c>
      <c r="B305" s="87">
        <v>1.5</v>
      </c>
      <c r="C305" s="87">
        <v>7.5</v>
      </c>
      <c r="D305" s="87">
        <v>7.25</v>
      </c>
      <c r="E305" s="87">
        <v>12.75</v>
      </c>
      <c r="F305" s="87">
        <v>18.25</v>
      </c>
    </row>
    <row r="306" spans="1:6">
      <c r="A306" s="424">
        <v>43159</v>
      </c>
      <c r="B306" s="87">
        <v>1.5</v>
      </c>
      <c r="C306" s="87">
        <v>7.5</v>
      </c>
      <c r="D306" s="87">
        <v>7.25</v>
      </c>
      <c r="E306" s="87">
        <v>12.75</v>
      </c>
      <c r="F306" s="87">
        <v>18.25</v>
      </c>
    </row>
    <row r="307" spans="1:6">
      <c r="A307" s="424">
        <v>43160</v>
      </c>
      <c r="B307" s="87">
        <v>1.5</v>
      </c>
      <c r="C307" s="87">
        <v>7.5</v>
      </c>
      <c r="D307" s="87">
        <v>7.25</v>
      </c>
      <c r="E307" s="87">
        <v>12.75</v>
      </c>
      <c r="F307" s="87">
        <v>18.25</v>
      </c>
    </row>
    <row r="308" spans="1:6">
      <c r="A308" s="424">
        <v>43161</v>
      </c>
      <c r="B308" s="87">
        <v>1.5</v>
      </c>
      <c r="C308" s="87">
        <v>7.5</v>
      </c>
      <c r="D308" s="87">
        <v>7.25</v>
      </c>
      <c r="E308" s="87">
        <v>12.75</v>
      </c>
      <c r="F308" s="87">
        <v>18.25</v>
      </c>
    </row>
    <row r="309" spans="1:6">
      <c r="A309" s="424">
        <v>43164</v>
      </c>
      <c r="B309" s="87">
        <v>1.5</v>
      </c>
      <c r="C309" s="87">
        <v>7.5</v>
      </c>
      <c r="D309" s="87">
        <v>7.25</v>
      </c>
      <c r="E309" s="87">
        <v>12.75</v>
      </c>
      <c r="F309" s="87">
        <v>18.25</v>
      </c>
    </row>
    <row r="310" spans="1:6">
      <c r="A310" s="424">
        <v>43165</v>
      </c>
      <c r="B310" s="87">
        <v>1.5</v>
      </c>
      <c r="C310" s="87">
        <v>7.5</v>
      </c>
      <c r="D310" s="87">
        <v>7.25</v>
      </c>
      <c r="E310" s="87">
        <v>12.75</v>
      </c>
      <c r="F310" s="87">
        <v>18.25</v>
      </c>
    </row>
    <row r="311" spans="1:6">
      <c r="A311" s="424">
        <v>43166</v>
      </c>
      <c r="B311" s="87">
        <v>1.5</v>
      </c>
      <c r="C311" s="87">
        <v>7.5</v>
      </c>
      <c r="D311" s="87">
        <v>7.25</v>
      </c>
      <c r="E311" s="87">
        <v>12.75</v>
      </c>
      <c r="F311" s="87">
        <v>18.25</v>
      </c>
    </row>
    <row r="312" spans="1:6">
      <c r="A312" s="424">
        <v>43167</v>
      </c>
      <c r="B312" s="87">
        <v>1.5</v>
      </c>
      <c r="C312" s="87">
        <v>7.5</v>
      </c>
      <c r="D312" s="87">
        <v>7.25</v>
      </c>
      <c r="E312" s="87">
        <v>12.75</v>
      </c>
      <c r="F312" s="87">
        <v>18.25</v>
      </c>
    </row>
    <row r="313" spans="1:6">
      <c r="A313" s="424">
        <v>43168</v>
      </c>
      <c r="B313" s="87">
        <v>1.5</v>
      </c>
      <c r="C313" s="87">
        <v>7.5</v>
      </c>
      <c r="D313" s="87">
        <v>7.25</v>
      </c>
      <c r="E313" s="87">
        <v>12.75</v>
      </c>
      <c r="F313" s="87">
        <v>18.25</v>
      </c>
    </row>
    <row r="314" spans="1:6">
      <c r="A314" s="424">
        <v>43171</v>
      </c>
      <c r="B314" s="87">
        <v>1.5</v>
      </c>
      <c r="C314" s="87">
        <v>7.5</v>
      </c>
      <c r="D314" s="87">
        <v>7.25</v>
      </c>
      <c r="E314" s="87">
        <v>12.75</v>
      </c>
      <c r="F314" s="87">
        <v>18.25</v>
      </c>
    </row>
    <row r="315" spans="1:6">
      <c r="A315" s="424">
        <v>43172</v>
      </c>
      <c r="B315" s="87">
        <v>1.5</v>
      </c>
      <c r="C315" s="87">
        <v>7.5</v>
      </c>
      <c r="D315" s="87">
        <v>7.25</v>
      </c>
      <c r="E315" s="87">
        <v>12.75</v>
      </c>
      <c r="F315" s="87">
        <v>18.25</v>
      </c>
    </row>
    <row r="316" spans="1:6">
      <c r="A316" s="424">
        <v>43173</v>
      </c>
      <c r="B316" s="87">
        <v>1.5</v>
      </c>
      <c r="C316" s="87">
        <v>7.5</v>
      </c>
      <c r="D316" s="87">
        <v>7.25</v>
      </c>
      <c r="E316" s="87">
        <v>12.75</v>
      </c>
      <c r="F316" s="87">
        <v>18.25</v>
      </c>
    </row>
    <row r="317" spans="1:6">
      <c r="A317" s="424">
        <v>43174</v>
      </c>
      <c r="B317" s="87">
        <v>1.5</v>
      </c>
      <c r="C317" s="87">
        <v>7.5</v>
      </c>
      <c r="D317" s="87">
        <v>7.25</v>
      </c>
      <c r="E317" s="87">
        <v>12.75</v>
      </c>
      <c r="F317" s="87">
        <v>18.25</v>
      </c>
    </row>
    <row r="318" spans="1:6">
      <c r="A318" s="424">
        <v>43175</v>
      </c>
      <c r="B318" s="87">
        <v>1.5</v>
      </c>
      <c r="C318" s="87">
        <v>7.5</v>
      </c>
      <c r="D318" s="87">
        <v>7.25</v>
      </c>
      <c r="E318" s="87">
        <v>12.75</v>
      </c>
      <c r="F318" s="87">
        <v>18.25</v>
      </c>
    </row>
    <row r="319" spans="1:6">
      <c r="A319" s="424">
        <v>43178</v>
      </c>
      <c r="B319" s="87">
        <v>1.5</v>
      </c>
      <c r="C319" s="87">
        <v>7.5</v>
      </c>
      <c r="D319" s="87">
        <v>7.25</v>
      </c>
      <c r="E319" s="87">
        <v>12.75</v>
      </c>
      <c r="F319" s="87">
        <v>18.25</v>
      </c>
    </row>
    <row r="320" spans="1:6">
      <c r="A320" s="424">
        <v>43179</v>
      </c>
      <c r="B320" s="87">
        <v>1.5</v>
      </c>
      <c r="C320" s="87">
        <v>7.5</v>
      </c>
      <c r="D320" s="87">
        <v>7.25</v>
      </c>
      <c r="E320" s="87">
        <v>12.75</v>
      </c>
      <c r="F320" s="87">
        <v>18.25</v>
      </c>
    </row>
    <row r="321" spans="1:6">
      <c r="A321" s="424">
        <v>43180</v>
      </c>
      <c r="B321" s="87">
        <v>1.75</v>
      </c>
      <c r="C321" s="87">
        <v>7.5</v>
      </c>
      <c r="D321" s="87">
        <v>7.25</v>
      </c>
      <c r="E321" s="87">
        <v>12.75</v>
      </c>
      <c r="F321" s="87">
        <v>18.25</v>
      </c>
    </row>
    <row r="322" spans="1:6">
      <c r="A322" s="424">
        <v>43181</v>
      </c>
      <c r="B322" s="87">
        <v>1.75</v>
      </c>
      <c r="C322" s="87">
        <v>7.5</v>
      </c>
      <c r="D322" s="87">
        <v>7.25</v>
      </c>
      <c r="E322" s="87">
        <v>12.75</v>
      </c>
      <c r="F322" s="87">
        <v>18.25</v>
      </c>
    </row>
    <row r="323" spans="1:6">
      <c r="A323" s="424">
        <v>43182</v>
      </c>
      <c r="B323" s="87">
        <v>1.75</v>
      </c>
      <c r="C323" s="87">
        <v>7.25</v>
      </c>
      <c r="D323" s="87">
        <v>7.25</v>
      </c>
      <c r="E323" s="87">
        <v>12.75</v>
      </c>
      <c r="F323" s="87">
        <v>18.25</v>
      </c>
    </row>
    <row r="324" spans="1:6">
      <c r="A324" s="424">
        <v>43185</v>
      </c>
      <c r="B324" s="87">
        <v>1.75</v>
      </c>
      <c r="C324" s="87">
        <v>7.25</v>
      </c>
      <c r="D324" s="87">
        <v>7.25</v>
      </c>
      <c r="E324" s="87">
        <v>12.75</v>
      </c>
      <c r="F324" s="87">
        <v>18.25</v>
      </c>
    </row>
    <row r="325" spans="1:6">
      <c r="A325" s="424">
        <v>43186</v>
      </c>
      <c r="B325" s="87">
        <v>1.75</v>
      </c>
      <c r="C325" s="87">
        <v>7.25</v>
      </c>
      <c r="D325" s="87">
        <v>7.25</v>
      </c>
      <c r="E325" s="87">
        <v>12.75</v>
      </c>
      <c r="F325" s="87">
        <v>18.25</v>
      </c>
    </row>
    <row r="326" spans="1:6">
      <c r="A326" s="424">
        <v>43187</v>
      </c>
      <c r="B326" s="87">
        <v>1.75</v>
      </c>
      <c r="C326" s="87">
        <v>7.25</v>
      </c>
      <c r="D326" s="87">
        <v>7.25</v>
      </c>
      <c r="E326" s="87">
        <v>12.75</v>
      </c>
      <c r="F326" s="87">
        <v>18.25</v>
      </c>
    </row>
    <row r="327" spans="1:6">
      <c r="A327" s="424">
        <v>43188</v>
      </c>
      <c r="B327" s="87">
        <v>1.75</v>
      </c>
      <c r="C327" s="87">
        <v>7.25</v>
      </c>
      <c r="D327" s="87">
        <v>7.25</v>
      </c>
      <c r="E327" s="87">
        <v>12.75</v>
      </c>
      <c r="F327" s="87">
        <v>17.25</v>
      </c>
    </row>
    <row r="328" spans="1:6">
      <c r="A328" s="424">
        <v>43189</v>
      </c>
      <c r="B328" s="87">
        <v>1.75</v>
      </c>
      <c r="C328" s="87">
        <v>7.25</v>
      </c>
      <c r="D328" s="87">
        <v>7.25</v>
      </c>
      <c r="E328" s="87">
        <v>12.75</v>
      </c>
      <c r="F328" s="87">
        <v>17.25</v>
      </c>
    </row>
    <row r="329" spans="1:6">
      <c r="A329" s="424">
        <v>43192</v>
      </c>
      <c r="B329" s="87">
        <v>1.75</v>
      </c>
      <c r="C329" s="87">
        <v>7.25</v>
      </c>
      <c r="D329" s="87">
        <v>7.25</v>
      </c>
      <c r="E329" s="87">
        <v>12.75</v>
      </c>
      <c r="F329" s="87">
        <v>17.25</v>
      </c>
    </row>
    <row r="330" spans="1:6">
      <c r="A330" s="424">
        <v>43193</v>
      </c>
      <c r="B330" s="87">
        <v>1.75</v>
      </c>
      <c r="C330" s="87">
        <v>7.25</v>
      </c>
      <c r="D330" s="87">
        <v>7.25</v>
      </c>
      <c r="E330" s="87">
        <v>12.75</v>
      </c>
      <c r="F330" s="87">
        <v>17.25</v>
      </c>
    </row>
    <row r="331" spans="1:6">
      <c r="A331" s="424">
        <v>43194</v>
      </c>
      <c r="B331" s="87">
        <v>1.75</v>
      </c>
      <c r="C331" s="87">
        <v>7.25</v>
      </c>
      <c r="D331" s="87">
        <v>7.25</v>
      </c>
      <c r="E331" s="87">
        <v>12.75</v>
      </c>
      <c r="F331" s="87">
        <v>17.25</v>
      </c>
    </row>
    <row r="332" spans="1:6">
      <c r="A332" s="424">
        <v>43195</v>
      </c>
      <c r="B332" s="87">
        <v>1.75</v>
      </c>
      <c r="C332" s="87">
        <v>7.25</v>
      </c>
      <c r="D332" s="87">
        <v>7.25</v>
      </c>
      <c r="E332" s="87">
        <v>12.75</v>
      </c>
      <c r="F332" s="87">
        <v>17.25</v>
      </c>
    </row>
    <row r="333" spans="1:6">
      <c r="A333" s="424">
        <v>43196</v>
      </c>
      <c r="B333" s="87">
        <v>1.75</v>
      </c>
      <c r="C333" s="87">
        <v>7.25</v>
      </c>
      <c r="D333" s="87">
        <v>7.25</v>
      </c>
      <c r="E333" s="87">
        <v>12.75</v>
      </c>
      <c r="F333" s="87">
        <v>17.25</v>
      </c>
    </row>
    <row r="334" spans="1:6">
      <c r="A334" s="424">
        <v>43199</v>
      </c>
      <c r="B334" s="87">
        <v>1.75</v>
      </c>
      <c r="C334" s="87">
        <v>7.25</v>
      </c>
      <c r="D334" s="87">
        <v>7.25</v>
      </c>
      <c r="E334" s="87">
        <v>12.75</v>
      </c>
      <c r="F334" s="87">
        <v>17.25</v>
      </c>
    </row>
    <row r="335" spans="1:6">
      <c r="A335" s="424">
        <v>43200</v>
      </c>
      <c r="B335" s="87">
        <v>1.75</v>
      </c>
      <c r="C335" s="87">
        <v>7.25</v>
      </c>
      <c r="D335" s="87">
        <v>7.25</v>
      </c>
      <c r="E335" s="87">
        <v>12.75</v>
      </c>
      <c r="F335" s="87">
        <v>17.25</v>
      </c>
    </row>
    <row r="336" spans="1:6">
      <c r="A336" s="424">
        <v>43201</v>
      </c>
      <c r="B336" s="87">
        <v>1.75</v>
      </c>
      <c r="C336" s="87">
        <v>7.25</v>
      </c>
      <c r="D336" s="87">
        <v>7.25</v>
      </c>
      <c r="E336" s="87">
        <v>12.75</v>
      </c>
      <c r="F336" s="87">
        <v>17.25</v>
      </c>
    </row>
    <row r="337" spans="1:6">
      <c r="A337" s="424">
        <v>43202</v>
      </c>
      <c r="B337" s="87">
        <v>1.75</v>
      </c>
      <c r="C337" s="87">
        <v>7.25</v>
      </c>
      <c r="D337" s="87">
        <v>7.25</v>
      </c>
      <c r="E337" s="87">
        <v>12.75</v>
      </c>
      <c r="F337" s="87">
        <v>17.25</v>
      </c>
    </row>
    <row r="338" spans="1:6">
      <c r="A338" s="424">
        <v>43203</v>
      </c>
      <c r="B338" s="87">
        <v>1.75</v>
      </c>
      <c r="C338" s="87">
        <v>7.25</v>
      </c>
      <c r="D338" s="87">
        <v>7.25</v>
      </c>
      <c r="E338" s="87">
        <v>12.75</v>
      </c>
      <c r="F338" s="87">
        <v>17.25</v>
      </c>
    </row>
    <row r="339" spans="1:6">
      <c r="A339" s="424">
        <v>43206</v>
      </c>
      <c r="B339" s="87">
        <v>1.75</v>
      </c>
      <c r="C339" s="87">
        <v>7.25</v>
      </c>
      <c r="D339" s="87">
        <v>7.25</v>
      </c>
      <c r="E339" s="87">
        <v>12.75</v>
      </c>
      <c r="F339" s="87">
        <v>17.25</v>
      </c>
    </row>
    <row r="340" spans="1:6">
      <c r="A340" s="424">
        <v>43207</v>
      </c>
      <c r="B340" s="87">
        <v>1.75</v>
      </c>
      <c r="C340" s="87">
        <v>7.25</v>
      </c>
      <c r="D340" s="87">
        <v>7.25</v>
      </c>
      <c r="E340" s="87">
        <v>12.75</v>
      </c>
      <c r="F340" s="87">
        <v>17.25</v>
      </c>
    </row>
    <row r="341" spans="1:6">
      <c r="A341" s="424">
        <v>43208</v>
      </c>
      <c r="B341" s="87">
        <v>1.75</v>
      </c>
      <c r="C341" s="87">
        <v>7.25</v>
      </c>
      <c r="D341" s="87">
        <v>7.25</v>
      </c>
      <c r="E341" s="87">
        <v>12.75</v>
      </c>
      <c r="F341" s="87">
        <v>17.25</v>
      </c>
    </row>
    <row r="342" spans="1:6">
      <c r="A342" s="424">
        <v>43209</v>
      </c>
      <c r="B342" s="87">
        <v>1.75</v>
      </c>
      <c r="C342" s="87">
        <v>7.25</v>
      </c>
      <c r="D342" s="87">
        <v>7.25</v>
      </c>
      <c r="E342" s="87">
        <v>12.75</v>
      </c>
      <c r="F342" s="87">
        <v>17.25</v>
      </c>
    </row>
    <row r="343" spans="1:6">
      <c r="A343" s="424">
        <v>43210</v>
      </c>
      <c r="B343" s="87">
        <v>1.75</v>
      </c>
      <c r="C343" s="87">
        <v>7.25</v>
      </c>
      <c r="D343" s="87">
        <v>7.25</v>
      </c>
      <c r="E343" s="87">
        <v>12.75</v>
      </c>
      <c r="F343" s="87">
        <v>17.25</v>
      </c>
    </row>
    <row r="344" spans="1:6">
      <c r="A344" s="424">
        <v>43213</v>
      </c>
      <c r="B344" s="87">
        <v>1.75</v>
      </c>
      <c r="C344" s="87">
        <v>7.25</v>
      </c>
      <c r="D344" s="87">
        <v>7.25</v>
      </c>
      <c r="E344" s="87">
        <v>12.75</v>
      </c>
      <c r="F344" s="87">
        <v>17.25</v>
      </c>
    </row>
    <row r="345" spans="1:6">
      <c r="A345" s="424">
        <v>43214</v>
      </c>
      <c r="B345" s="87">
        <v>1.75</v>
      </c>
      <c r="C345" s="87">
        <v>7.25</v>
      </c>
      <c r="D345" s="87">
        <v>7.25</v>
      </c>
      <c r="E345" s="87">
        <v>12.75</v>
      </c>
      <c r="F345" s="87">
        <v>17.25</v>
      </c>
    </row>
    <row r="346" spans="1:6">
      <c r="A346" s="424">
        <v>43215</v>
      </c>
      <c r="B346" s="87">
        <v>1.75</v>
      </c>
      <c r="C346" s="87">
        <v>7.25</v>
      </c>
      <c r="D346" s="87">
        <v>7.25</v>
      </c>
      <c r="E346" s="87">
        <v>12.75</v>
      </c>
      <c r="F346" s="87">
        <v>17.25</v>
      </c>
    </row>
    <row r="347" spans="1:6">
      <c r="A347" s="424">
        <v>43216</v>
      </c>
      <c r="B347" s="87">
        <v>1.75</v>
      </c>
      <c r="C347" s="87">
        <v>7.25</v>
      </c>
      <c r="D347" s="87">
        <v>7.25</v>
      </c>
      <c r="E347" s="87">
        <v>13.5</v>
      </c>
      <c r="F347" s="87">
        <v>17.25</v>
      </c>
    </row>
    <row r="348" spans="1:6">
      <c r="A348" s="424">
        <v>43217</v>
      </c>
      <c r="B348" s="87">
        <v>1.75</v>
      </c>
      <c r="C348" s="87">
        <v>7.25</v>
      </c>
      <c r="D348" s="87">
        <v>7.25</v>
      </c>
      <c r="E348" s="87">
        <v>13.5</v>
      </c>
      <c r="F348" s="87">
        <v>17.25</v>
      </c>
    </row>
    <row r="349" spans="1:6">
      <c r="A349" s="424">
        <v>43220</v>
      </c>
      <c r="B349" s="87">
        <v>1.75</v>
      </c>
      <c r="C349" s="87">
        <v>7.25</v>
      </c>
      <c r="D349" s="87">
        <v>7.25</v>
      </c>
      <c r="E349" s="87">
        <v>13.5</v>
      </c>
      <c r="F349" s="87">
        <v>17.25</v>
      </c>
    </row>
    <row r="350" spans="1:6">
      <c r="A350" s="424">
        <v>43221</v>
      </c>
      <c r="B350" s="87">
        <v>1.75</v>
      </c>
      <c r="C350" s="87">
        <v>7.25</v>
      </c>
      <c r="D350" s="87">
        <v>7.25</v>
      </c>
      <c r="E350" s="87">
        <v>13.5</v>
      </c>
      <c r="F350" s="87">
        <v>17.25</v>
      </c>
    </row>
    <row r="351" spans="1:6">
      <c r="A351" s="424">
        <v>43222</v>
      </c>
      <c r="B351" s="87">
        <v>1.75</v>
      </c>
      <c r="C351" s="87">
        <v>7.25</v>
      </c>
      <c r="D351" s="87">
        <v>7.25</v>
      </c>
      <c r="E351" s="87">
        <v>13.5</v>
      </c>
      <c r="F351" s="87">
        <v>17.25</v>
      </c>
    </row>
    <row r="352" spans="1:6">
      <c r="A352" s="424">
        <v>43223</v>
      </c>
      <c r="B352" s="87">
        <v>1.75</v>
      </c>
      <c r="C352" s="87">
        <v>7.25</v>
      </c>
      <c r="D352" s="87">
        <v>7.25</v>
      </c>
      <c r="E352" s="87">
        <v>13.5</v>
      </c>
      <c r="F352" s="87">
        <v>17.25</v>
      </c>
    </row>
    <row r="353" spans="1:6">
      <c r="A353" s="424">
        <v>43224</v>
      </c>
      <c r="B353" s="87">
        <v>1.75</v>
      </c>
      <c r="C353" s="87">
        <v>7.25</v>
      </c>
      <c r="D353" s="87">
        <v>7.25</v>
      </c>
      <c r="E353" s="87">
        <v>13.5</v>
      </c>
      <c r="F353" s="87">
        <v>17.25</v>
      </c>
    </row>
    <row r="354" spans="1:6">
      <c r="A354" s="424">
        <v>43227</v>
      </c>
      <c r="B354" s="87">
        <v>1.75</v>
      </c>
      <c r="C354" s="87">
        <v>7.25</v>
      </c>
      <c r="D354" s="87">
        <v>7.25</v>
      </c>
      <c r="E354" s="87">
        <v>13.5</v>
      </c>
      <c r="F354" s="87">
        <v>17.25</v>
      </c>
    </row>
    <row r="355" spans="1:6">
      <c r="A355" s="424">
        <v>43228</v>
      </c>
      <c r="B355" s="87">
        <v>1.75</v>
      </c>
      <c r="C355" s="87">
        <v>7.25</v>
      </c>
      <c r="D355" s="87">
        <v>7.25</v>
      </c>
      <c r="E355" s="87">
        <v>13.5</v>
      </c>
      <c r="F355" s="87">
        <v>17.25</v>
      </c>
    </row>
    <row r="356" spans="1:6">
      <c r="A356" s="424">
        <v>43229</v>
      </c>
      <c r="B356" s="87">
        <v>1.75</v>
      </c>
      <c r="C356" s="87">
        <v>7.25</v>
      </c>
      <c r="D356" s="87">
        <v>7.25</v>
      </c>
      <c r="E356" s="87">
        <v>13.5</v>
      </c>
      <c r="F356" s="87">
        <v>17.25</v>
      </c>
    </row>
    <row r="357" spans="1:6">
      <c r="A357" s="424">
        <v>43230</v>
      </c>
      <c r="B357" s="87">
        <v>1.75</v>
      </c>
      <c r="C357" s="87">
        <v>7.25</v>
      </c>
      <c r="D357" s="87">
        <v>7.25</v>
      </c>
      <c r="E357" s="87">
        <v>13.5</v>
      </c>
      <c r="F357" s="87">
        <v>17.25</v>
      </c>
    </row>
    <row r="358" spans="1:6">
      <c r="A358" s="424">
        <v>43231</v>
      </c>
      <c r="B358" s="87">
        <v>1.75</v>
      </c>
      <c r="C358" s="87">
        <v>7.25</v>
      </c>
      <c r="D358" s="87">
        <v>7.25</v>
      </c>
      <c r="E358" s="87">
        <v>13.5</v>
      </c>
      <c r="F358" s="87">
        <v>17.25</v>
      </c>
    </row>
    <row r="359" spans="1:6">
      <c r="A359" s="424">
        <v>43234</v>
      </c>
      <c r="B359" s="87">
        <v>1.75</v>
      </c>
      <c r="C359" s="87">
        <v>7.25</v>
      </c>
      <c r="D359" s="87">
        <v>7.25</v>
      </c>
      <c r="E359" s="87">
        <v>13.5</v>
      </c>
      <c r="F359" s="87">
        <v>17.25</v>
      </c>
    </row>
    <row r="360" spans="1:6">
      <c r="A360" s="424">
        <v>43235</v>
      </c>
      <c r="B360" s="87">
        <v>1.75</v>
      </c>
      <c r="C360" s="87">
        <v>7.25</v>
      </c>
      <c r="D360" s="87">
        <v>7.25</v>
      </c>
      <c r="E360" s="87">
        <v>13.5</v>
      </c>
      <c r="F360" s="87">
        <v>17.25</v>
      </c>
    </row>
    <row r="361" spans="1:6">
      <c r="A361" s="424">
        <v>43236</v>
      </c>
      <c r="B361" s="87">
        <v>1.75</v>
      </c>
      <c r="C361" s="87">
        <v>7.25</v>
      </c>
      <c r="D361" s="87">
        <v>7.25</v>
      </c>
      <c r="E361" s="87">
        <v>13.5</v>
      </c>
      <c r="F361" s="87">
        <v>17.25</v>
      </c>
    </row>
    <row r="362" spans="1:6">
      <c r="A362" s="424">
        <v>43237</v>
      </c>
      <c r="B362" s="87">
        <v>1.75</v>
      </c>
      <c r="C362" s="87">
        <v>7.25</v>
      </c>
      <c r="D362" s="87">
        <v>7.25</v>
      </c>
      <c r="E362" s="87">
        <v>13.5</v>
      </c>
      <c r="F362" s="87">
        <v>17.25</v>
      </c>
    </row>
    <row r="363" spans="1:6">
      <c r="A363" s="424">
        <v>43238</v>
      </c>
      <c r="B363" s="87">
        <v>1.75</v>
      </c>
      <c r="C363" s="87">
        <v>7.25</v>
      </c>
      <c r="D363" s="87">
        <v>7.25</v>
      </c>
      <c r="E363" s="87">
        <v>13.5</v>
      </c>
      <c r="F363" s="87">
        <v>17.25</v>
      </c>
    </row>
    <row r="364" spans="1:6">
      <c r="A364" s="424">
        <v>43241</v>
      </c>
      <c r="B364" s="87">
        <v>1.75</v>
      </c>
      <c r="C364" s="87">
        <v>7.25</v>
      </c>
      <c r="D364" s="87">
        <v>7.25</v>
      </c>
      <c r="E364" s="87">
        <v>13.5</v>
      </c>
      <c r="F364" s="87">
        <v>17.25</v>
      </c>
    </row>
    <row r="365" spans="1:6">
      <c r="A365" s="424">
        <v>43242</v>
      </c>
      <c r="B365" s="87">
        <v>1.75</v>
      </c>
      <c r="C365" s="87">
        <v>7.25</v>
      </c>
      <c r="D365" s="87">
        <v>7.25</v>
      </c>
      <c r="E365" s="87">
        <v>13.5</v>
      </c>
      <c r="F365" s="87">
        <v>17.25</v>
      </c>
    </row>
    <row r="366" spans="1:6">
      <c r="A366" s="424">
        <v>43243</v>
      </c>
      <c r="B366" s="87">
        <v>1.75</v>
      </c>
      <c r="C366" s="87">
        <v>7.25</v>
      </c>
      <c r="D366" s="87">
        <v>7.25</v>
      </c>
      <c r="E366" s="87">
        <v>13.5</v>
      </c>
      <c r="F366" s="87">
        <v>17.25</v>
      </c>
    </row>
    <row r="367" spans="1:6">
      <c r="A367" s="424">
        <v>43244</v>
      </c>
      <c r="B367" s="87">
        <v>1.75</v>
      </c>
      <c r="C367" s="87">
        <v>7.25</v>
      </c>
      <c r="D367" s="87">
        <v>7.25</v>
      </c>
      <c r="E367" s="87">
        <v>16.5</v>
      </c>
      <c r="F367" s="87">
        <v>17.25</v>
      </c>
    </row>
    <row r="368" spans="1:6">
      <c r="A368" s="424">
        <v>43245</v>
      </c>
      <c r="B368" s="87">
        <v>1.75</v>
      </c>
      <c r="C368" s="87">
        <v>7.25</v>
      </c>
      <c r="D368" s="87">
        <v>7.25</v>
      </c>
      <c r="E368" s="87">
        <v>16.5</v>
      </c>
      <c r="F368" s="87">
        <v>17.25</v>
      </c>
    </row>
    <row r="369" spans="1:6">
      <c r="A369" s="424">
        <v>43248</v>
      </c>
      <c r="B369" s="87">
        <v>1.75</v>
      </c>
      <c r="C369" s="87">
        <v>7.25</v>
      </c>
      <c r="D369" s="87">
        <v>7.25</v>
      </c>
      <c r="E369" s="87">
        <v>16.5</v>
      </c>
      <c r="F369" s="87">
        <v>17.25</v>
      </c>
    </row>
    <row r="370" spans="1:6">
      <c r="A370" s="424">
        <v>43249</v>
      </c>
      <c r="B370" s="87">
        <v>1.75</v>
      </c>
      <c r="C370" s="87">
        <v>7.25</v>
      </c>
      <c r="D370" s="87">
        <v>7.25</v>
      </c>
      <c r="E370" s="87">
        <v>16.5</v>
      </c>
      <c r="F370" s="87">
        <v>17.25</v>
      </c>
    </row>
    <row r="371" spans="1:6">
      <c r="A371" s="424">
        <v>43250</v>
      </c>
      <c r="B371" s="87">
        <v>1.75</v>
      </c>
      <c r="C371" s="87">
        <v>7.25</v>
      </c>
      <c r="D371" s="87">
        <v>7.25</v>
      </c>
      <c r="E371" s="87">
        <v>16.5</v>
      </c>
      <c r="F371" s="87">
        <v>17.25</v>
      </c>
    </row>
    <row r="372" spans="1:6">
      <c r="A372" s="424">
        <v>43251</v>
      </c>
      <c r="B372" s="87">
        <v>1.75</v>
      </c>
      <c r="C372" s="87">
        <v>7.25</v>
      </c>
      <c r="D372" s="87">
        <v>7.25</v>
      </c>
      <c r="E372" s="87">
        <v>16.5</v>
      </c>
      <c r="F372" s="87">
        <v>17.25</v>
      </c>
    </row>
    <row r="373" spans="1:6">
      <c r="A373" s="424">
        <v>43252</v>
      </c>
      <c r="B373" s="87">
        <v>1.75</v>
      </c>
      <c r="C373" s="87">
        <v>7.25</v>
      </c>
      <c r="D373" s="87">
        <v>7.25</v>
      </c>
      <c r="E373" s="87">
        <v>16.5</v>
      </c>
      <c r="F373" s="87">
        <v>17.25</v>
      </c>
    </row>
    <row r="374" spans="1:6">
      <c r="A374" s="424">
        <v>43255</v>
      </c>
      <c r="B374" s="87">
        <v>1.75</v>
      </c>
      <c r="C374" s="87">
        <v>7.25</v>
      </c>
      <c r="D374" s="87">
        <v>7.25</v>
      </c>
      <c r="E374" s="87">
        <v>16.5</v>
      </c>
      <c r="F374" s="87">
        <v>17.25</v>
      </c>
    </row>
    <row r="375" spans="1:6">
      <c r="A375" s="424">
        <v>43256</v>
      </c>
      <c r="B375" s="87">
        <v>1.75</v>
      </c>
      <c r="C375" s="87">
        <v>7.25</v>
      </c>
      <c r="D375" s="87">
        <v>7.25</v>
      </c>
      <c r="E375" s="87">
        <v>16.5</v>
      </c>
      <c r="F375" s="87">
        <v>17.25</v>
      </c>
    </row>
    <row r="376" spans="1:6">
      <c r="A376" s="424">
        <v>43257</v>
      </c>
      <c r="B376" s="87">
        <v>1.75</v>
      </c>
      <c r="C376" s="87">
        <v>7.25</v>
      </c>
      <c r="D376" s="87">
        <v>7.25</v>
      </c>
      <c r="E376" s="87">
        <v>16.5</v>
      </c>
      <c r="F376" s="87">
        <v>17.25</v>
      </c>
    </row>
    <row r="377" spans="1:6">
      <c r="A377" s="424">
        <v>43258</v>
      </c>
      <c r="B377" s="87">
        <v>1.75</v>
      </c>
      <c r="C377" s="87">
        <v>7.25</v>
      </c>
      <c r="D377" s="87">
        <v>7.25</v>
      </c>
      <c r="E377" s="87">
        <v>16.5</v>
      </c>
      <c r="F377" s="87">
        <v>17.25</v>
      </c>
    </row>
    <row r="378" spans="1:6">
      <c r="A378" s="424">
        <v>43259</v>
      </c>
      <c r="B378" s="87">
        <v>1.75</v>
      </c>
      <c r="C378" s="87">
        <v>7.25</v>
      </c>
      <c r="D378" s="87">
        <v>7.25</v>
      </c>
      <c r="E378" s="87">
        <v>17.75</v>
      </c>
      <c r="F378" s="87">
        <v>17.25</v>
      </c>
    </row>
    <row r="379" spans="1:6">
      <c r="A379" s="424">
        <v>43262</v>
      </c>
      <c r="B379" s="87">
        <v>1.75</v>
      </c>
      <c r="C379" s="87">
        <v>7.25</v>
      </c>
      <c r="D379" s="87">
        <v>7.25</v>
      </c>
      <c r="E379" s="87">
        <v>17.75</v>
      </c>
      <c r="F379" s="87">
        <v>17.25</v>
      </c>
    </row>
    <row r="380" spans="1:6">
      <c r="A380" s="424">
        <v>43263</v>
      </c>
      <c r="B380" s="87">
        <v>1.75</v>
      </c>
      <c r="C380" s="87">
        <v>7.25</v>
      </c>
      <c r="D380" s="87">
        <v>7.25</v>
      </c>
      <c r="E380" s="87">
        <v>17.75</v>
      </c>
      <c r="F380" s="87">
        <v>17.25</v>
      </c>
    </row>
    <row r="381" spans="1:6">
      <c r="A381" s="424">
        <v>43264</v>
      </c>
      <c r="B381" s="87">
        <v>2</v>
      </c>
      <c r="C381" s="87">
        <v>7.25</v>
      </c>
      <c r="D381" s="87">
        <v>7.25</v>
      </c>
      <c r="E381" s="87">
        <v>17.75</v>
      </c>
      <c r="F381" s="87">
        <v>17.25</v>
      </c>
    </row>
    <row r="382" spans="1:6">
      <c r="A382" s="424">
        <v>43265</v>
      </c>
      <c r="B382" s="87">
        <v>2</v>
      </c>
      <c r="C382" s="87">
        <v>7.25</v>
      </c>
      <c r="D382" s="87">
        <v>7.25</v>
      </c>
      <c r="E382" s="87">
        <v>17.75</v>
      </c>
      <c r="F382" s="87">
        <v>17.25</v>
      </c>
    </row>
    <row r="383" spans="1:6">
      <c r="A383" s="424">
        <v>43266</v>
      </c>
      <c r="B383" s="87">
        <v>2</v>
      </c>
      <c r="C383" s="87">
        <v>7.25</v>
      </c>
      <c r="D383" s="87">
        <v>7.25</v>
      </c>
      <c r="E383" s="87">
        <v>17.75</v>
      </c>
      <c r="F383" s="87">
        <v>17.25</v>
      </c>
    </row>
    <row r="384" spans="1:6">
      <c r="A384" s="424">
        <v>43269</v>
      </c>
      <c r="B384" s="87">
        <v>2</v>
      </c>
      <c r="C384" s="87">
        <v>7.25</v>
      </c>
      <c r="D384" s="87">
        <v>7.25</v>
      </c>
      <c r="E384" s="87">
        <v>17.75</v>
      </c>
      <c r="F384" s="87">
        <v>17.25</v>
      </c>
    </row>
    <row r="385" spans="1:6">
      <c r="A385" s="424">
        <v>43270</v>
      </c>
      <c r="B385" s="87">
        <v>2</v>
      </c>
      <c r="C385" s="87">
        <v>7.25</v>
      </c>
      <c r="D385" s="87">
        <v>7.25</v>
      </c>
      <c r="E385" s="87">
        <v>17.75</v>
      </c>
      <c r="F385" s="87">
        <v>17.25</v>
      </c>
    </row>
    <row r="386" spans="1:6">
      <c r="A386" s="424">
        <v>43271</v>
      </c>
      <c r="B386" s="87">
        <v>2</v>
      </c>
      <c r="C386" s="87">
        <v>7.25</v>
      </c>
      <c r="D386" s="87">
        <v>7.25</v>
      </c>
      <c r="E386" s="87">
        <v>17.75</v>
      </c>
      <c r="F386" s="87">
        <v>17.25</v>
      </c>
    </row>
    <row r="387" spans="1:6">
      <c r="A387" s="424">
        <v>43272</v>
      </c>
      <c r="B387" s="87">
        <v>2</v>
      </c>
      <c r="C387" s="87">
        <v>7.25</v>
      </c>
      <c r="D387" s="87">
        <v>7.25</v>
      </c>
      <c r="E387" s="87">
        <v>17.75</v>
      </c>
      <c r="F387" s="87">
        <v>17.25</v>
      </c>
    </row>
    <row r="388" spans="1:6">
      <c r="A388" s="424">
        <v>43273</v>
      </c>
      <c r="B388" s="87">
        <v>2</v>
      </c>
      <c r="C388" s="87">
        <v>7.25</v>
      </c>
      <c r="D388" s="87">
        <v>7.25</v>
      </c>
      <c r="E388" s="87">
        <v>17.75</v>
      </c>
      <c r="F388" s="87">
        <v>17.25</v>
      </c>
    </row>
    <row r="389" spans="1:6">
      <c r="A389" s="424">
        <v>43276</v>
      </c>
      <c r="B389" s="87">
        <v>2</v>
      </c>
      <c r="C389" s="87">
        <v>7.25</v>
      </c>
      <c r="D389" s="87">
        <v>7.25</v>
      </c>
      <c r="E389" s="87">
        <v>17.75</v>
      </c>
      <c r="F389" s="87">
        <v>17.25</v>
      </c>
    </row>
    <row r="390" spans="1:6">
      <c r="A390" s="424">
        <v>43277</v>
      </c>
      <c r="B390" s="87">
        <v>2</v>
      </c>
      <c r="C390" s="87">
        <v>7.25</v>
      </c>
      <c r="D390" s="87">
        <v>7.25</v>
      </c>
      <c r="E390" s="87">
        <v>17.75</v>
      </c>
      <c r="F390" s="87">
        <v>17.25</v>
      </c>
    </row>
    <row r="391" spans="1:6">
      <c r="A391" s="424">
        <v>43278</v>
      </c>
      <c r="B391" s="87">
        <v>2</v>
      </c>
      <c r="C391" s="87">
        <v>7.25</v>
      </c>
      <c r="D391" s="87">
        <v>7.25</v>
      </c>
      <c r="E391" s="87">
        <v>17.75</v>
      </c>
      <c r="F391" s="87">
        <v>17.25</v>
      </c>
    </row>
    <row r="392" spans="1:6">
      <c r="A392" s="424">
        <v>43279</v>
      </c>
      <c r="B392" s="87">
        <v>2</v>
      </c>
      <c r="C392" s="87">
        <v>7.25</v>
      </c>
      <c r="D392" s="87">
        <v>7.25</v>
      </c>
      <c r="E392" s="87">
        <v>17.75</v>
      </c>
      <c r="F392" s="87">
        <v>17.25</v>
      </c>
    </row>
    <row r="393" spans="1:6">
      <c r="A393" s="424">
        <v>43280</v>
      </c>
      <c r="B393" s="87">
        <v>2</v>
      </c>
      <c r="C393" s="87">
        <v>7.25</v>
      </c>
      <c r="D393" s="87">
        <v>7.25</v>
      </c>
      <c r="E393" s="87">
        <v>17.75</v>
      </c>
      <c r="F393" s="87">
        <v>17.25</v>
      </c>
    </row>
    <row r="394" spans="1:6">
      <c r="A394" s="424">
        <v>43283</v>
      </c>
      <c r="B394" s="87">
        <v>2</v>
      </c>
      <c r="C394" s="87">
        <v>7.25</v>
      </c>
      <c r="D394" s="87">
        <v>7.25</v>
      </c>
      <c r="E394" s="87">
        <v>17.75</v>
      </c>
      <c r="F394" s="87">
        <v>17.25</v>
      </c>
    </row>
    <row r="395" spans="1:6">
      <c r="A395" s="424">
        <v>43284</v>
      </c>
      <c r="B395" s="87">
        <v>2</v>
      </c>
      <c r="C395" s="87">
        <v>7.25</v>
      </c>
      <c r="D395" s="87">
        <v>7.25</v>
      </c>
      <c r="E395" s="87">
        <v>17.75</v>
      </c>
      <c r="F395" s="87">
        <v>17.25</v>
      </c>
    </row>
    <row r="396" spans="1:6">
      <c r="A396" s="424">
        <v>43285</v>
      </c>
      <c r="B396" s="87">
        <v>2</v>
      </c>
      <c r="C396" s="87">
        <v>7.25</v>
      </c>
      <c r="D396" s="87">
        <v>7.25</v>
      </c>
      <c r="E396" s="87">
        <v>17.75</v>
      </c>
      <c r="F396" s="87">
        <v>17.25</v>
      </c>
    </row>
    <row r="397" spans="1:6">
      <c r="A397" s="424">
        <v>43286</v>
      </c>
      <c r="B397" s="87">
        <v>2</v>
      </c>
      <c r="C397" s="87">
        <v>7.25</v>
      </c>
      <c r="D397" s="87">
        <v>7.25</v>
      </c>
      <c r="E397" s="87">
        <v>17.75</v>
      </c>
      <c r="F397" s="87">
        <v>17.25</v>
      </c>
    </row>
    <row r="398" spans="1:6">
      <c r="A398" s="424">
        <v>43287</v>
      </c>
      <c r="B398" s="87">
        <v>2</v>
      </c>
      <c r="C398" s="87">
        <v>7.25</v>
      </c>
      <c r="D398" s="87">
        <v>7.25</v>
      </c>
      <c r="E398" s="87">
        <v>17.75</v>
      </c>
      <c r="F398" s="87">
        <v>17.25</v>
      </c>
    </row>
    <row r="399" spans="1:6">
      <c r="A399" s="424">
        <v>43290</v>
      </c>
      <c r="B399" s="87">
        <v>2</v>
      </c>
      <c r="C399" s="87">
        <v>7.25</v>
      </c>
      <c r="D399" s="87">
        <v>7.25</v>
      </c>
      <c r="E399" s="87">
        <v>17.75</v>
      </c>
      <c r="F399" s="87">
        <v>17.25</v>
      </c>
    </row>
    <row r="400" spans="1:6">
      <c r="A400" s="424">
        <v>43291</v>
      </c>
      <c r="B400" s="87">
        <v>2</v>
      </c>
      <c r="C400" s="87">
        <v>7.25</v>
      </c>
      <c r="D400" s="87">
        <v>7.25</v>
      </c>
      <c r="E400" s="87">
        <v>17.75</v>
      </c>
      <c r="F400" s="87">
        <v>17.25</v>
      </c>
    </row>
    <row r="401" spans="1:6">
      <c r="A401" s="424">
        <v>43292</v>
      </c>
      <c r="B401" s="87">
        <v>2</v>
      </c>
      <c r="C401" s="87">
        <v>7.25</v>
      </c>
      <c r="D401" s="87">
        <v>7.25</v>
      </c>
      <c r="E401" s="87">
        <v>17.75</v>
      </c>
      <c r="F401" s="87">
        <v>17.25</v>
      </c>
    </row>
    <row r="402" spans="1:6">
      <c r="A402" s="424">
        <v>43293</v>
      </c>
      <c r="B402" s="87">
        <v>2</v>
      </c>
      <c r="C402" s="87">
        <v>7.25</v>
      </c>
      <c r="D402" s="87">
        <v>7.25</v>
      </c>
      <c r="E402" s="87">
        <v>17.75</v>
      </c>
      <c r="F402" s="87">
        <v>17.25</v>
      </c>
    </row>
    <row r="403" spans="1:6">
      <c r="A403" s="424">
        <v>43294</v>
      </c>
      <c r="B403" s="87">
        <v>2</v>
      </c>
      <c r="C403" s="87">
        <v>7.25</v>
      </c>
      <c r="D403" s="87">
        <v>7.25</v>
      </c>
      <c r="E403" s="87">
        <v>17.75</v>
      </c>
      <c r="F403" s="87">
        <v>17.25</v>
      </c>
    </row>
    <row r="404" spans="1:6">
      <c r="A404" s="424">
        <v>43297</v>
      </c>
      <c r="B404" s="87">
        <v>2</v>
      </c>
      <c r="C404" s="87">
        <v>7.25</v>
      </c>
      <c r="D404" s="87">
        <v>7.25</v>
      </c>
      <c r="E404" s="87">
        <v>17.75</v>
      </c>
      <c r="F404" s="87">
        <v>17.25</v>
      </c>
    </row>
    <row r="405" spans="1:6">
      <c r="A405" s="424">
        <v>43298</v>
      </c>
      <c r="B405" s="87">
        <v>2</v>
      </c>
      <c r="C405" s="87">
        <v>7.25</v>
      </c>
      <c r="D405" s="87">
        <v>7.25</v>
      </c>
      <c r="E405" s="87">
        <v>17.75</v>
      </c>
      <c r="F405" s="87">
        <v>17.25</v>
      </c>
    </row>
    <row r="406" spans="1:6">
      <c r="A406" s="424">
        <v>43299</v>
      </c>
      <c r="B406" s="87">
        <v>2</v>
      </c>
      <c r="C406" s="87">
        <v>7.25</v>
      </c>
      <c r="D406" s="87">
        <v>7.25</v>
      </c>
      <c r="E406" s="87">
        <v>17.75</v>
      </c>
      <c r="F406" s="87">
        <v>17.25</v>
      </c>
    </row>
    <row r="407" spans="1:6">
      <c r="A407" s="424">
        <v>43300</v>
      </c>
      <c r="B407" s="87">
        <v>2</v>
      </c>
      <c r="C407" s="87">
        <v>7.25</v>
      </c>
      <c r="D407" s="87">
        <v>7.25</v>
      </c>
      <c r="E407" s="87">
        <v>17.75</v>
      </c>
      <c r="F407" s="87">
        <v>17.25</v>
      </c>
    </row>
    <row r="408" spans="1:6">
      <c r="A408" s="424">
        <v>43301</v>
      </c>
      <c r="B408" s="87">
        <v>2</v>
      </c>
      <c r="C408" s="87">
        <v>7.25</v>
      </c>
      <c r="D408" s="87">
        <v>7.25</v>
      </c>
      <c r="E408" s="87">
        <v>17.75</v>
      </c>
      <c r="F408" s="87">
        <v>17.25</v>
      </c>
    </row>
    <row r="409" spans="1:6">
      <c r="A409" s="424">
        <v>43304</v>
      </c>
      <c r="B409" s="87">
        <v>2</v>
      </c>
      <c r="C409" s="87">
        <v>7.25</v>
      </c>
      <c r="D409" s="87">
        <v>7.25</v>
      </c>
      <c r="E409" s="87">
        <v>17.75</v>
      </c>
      <c r="F409" s="87">
        <v>17.25</v>
      </c>
    </row>
    <row r="410" spans="1:6">
      <c r="A410" s="424">
        <v>43305</v>
      </c>
      <c r="B410" s="87">
        <v>2</v>
      </c>
      <c r="C410" s="87">
        <v>7.25</v>
      </c>
      <c r="D410" s="87">
        <v>7.25</v>
      </c>
      <c r="E410" s="87">
        <v>17.75</v>
      </c>
      <c r="F410" s="87">
        <v>17.25</v>
      </c>
    </row>
    <row r="411" spans="1:6">
      <c r="A411" s="424">
        <v>43306</v>
      </c>
      <c r="B411" s="87">
        <v>2</v>
      </c>
      <c r="C411" s="87">
        <v>7.25</v>
      </c>
      <c r="D411" s="87">
        <v>7.25</v>
      </c>
      <c r="E411" s="87">
        <v>17.75</v>
      </c>
      <c r="F411" s="87">
        <v>17.25</v>
      </c>
    </row>
    <row r="412" spans="1:6">
      <c r="A412" s="424">
        <v>43307</v>
      </c>
      <c r="B412" s="87">
        <v>2</v>
      </c>
      <c r="C412" s="87">
        <v>7.25</v>
      </c>
      <c r="D412" s="87">
        <v>7</v>
      </c>
      <c r="E412" s="87">
        <v>17.75</v>
      </c>
      <c r="F412" s="87">
        <v>17.25</v>
      </c>
    </row>
    <row r="413" spans="1:6">
      <c r="A413" s="424">
        <v>43308</v>
      </c>
      <c r="B413" s="87">
        <v>2</v>
      </c>
      <c r="C413" s="87">
        <v>7.25</v>
      </c>
      <c r="D413" s="87">
        <v>7</v>
      </c>
      <c r="E413" s="87">
        <v>17.75</v>
      </c>
      <c r="F413" s="87">
        <v>17.25</v>
      </c>
    </row>
    <row r="414" spans="1:6">
      <c r="A414" s="424">
        <v>43311</v>
      </c>
      <c r="B414" s="87">
        <v>2</v>
      </c>
      <c r="C414" s="87">
        <v>7.25</v>
      </c>
      <c r="D414" s="87">
        <v>7</v>
      </c>
      <c r="E414" s="87">
        <v>17.75</v>
      </c>
      <c r="F414" s="87">
        <v>17.25</v>
      </c>
    </row>
    <row r="415" spans="1:6">
      <c r="A415" s="424">
        <v>43312</v>
      </c>
      <c r="B415" s="87">
        <v>2</v>
      </c>
      <c r="C415" s="87">
        <v>7.25</v>
      </c>
      <c r="D415" s="87">
        <v>7</v>
      </c>
      <c r="E415" s="87">
        <v>17.75</v>
      </c>
      <c r="F415" s="87">
        <v>17.25</v>
      </c>
    </row>
    <row r="416" spans="1:6">
      <c r="A416" s="424">
        <v>43313</v>
      </c>
      <c r="B416" s="87">
        <v>2</v>
      </c>
      <c r="C416" s="87">
        <v>7.25</v>
      </c>
      <c r="D416" s="87">
        <v>7</v>
      </c>
      <c r="E416" s="87">
        <v>17.75</v>
      </c>
      <c r="F416" s="87">
        <v>17.25</v>
      </c>
    </row>
    <row r="417" spans="1:6">
      <c r="A417" s="424">
        <v>43314</v>
      </c>
      <c r="B417" s="87">
        <v>2</v>
      </c>
      <c r="C417" s="87">
        <v>7.25</v>
      </c>
      <c r="D417" s="87">
        <v>7</v>
      </c>
      <c r="E417" s="87">
        <v>17.75</v>
      </c>
      <c r="F417" s="87">
        <v>17.25</v>
      </c>
    </row>
    <row r="418" spans="1:6">
      <c r="A418" s="424">
        <v>43315</v>
      </c>
      <c r="B418" s="87">
        <v>2</v>
      </c>
      <c r="C418" s="87">
        <v>7.25</v>
      </c>
      <c r="D418" s="87">
        <v>7</v>
      </c>
      <c r="E418" s="87">
        <v>17.75</v>
      </c>
      <c r="F418" s="87">
        <v>17.25</v>
      </c>
    </row>
    <row r="419" spans="1:6">
      <c r="A419" s="424">
        <v>43318</v>
      </c>
      <c r="B419" s="87">
        <v>2</v>
      </c>
      <c r="C419" s="87">
        <v>7.25</v>
      </c>
      <c r="D419" s="87">
        <v>7</v>
      </c>
      <c r="E419" s="87">
        <v>17.75</v>
      </c>
      <c r="F419" s="87">
        <v>17.25</v>
      </c>
    </row>
    <row r="420" spans="1:6">
      <c r="A420" s="424">
        <v>43319</v>
      </c>
      <c r="B420" s="87">
        <v>2</v>
      </c>
      <c r="C420" s="87">
        <v>7.25</v>
      </c>
      <c r="D420" s="87">
        <v>7</v>
      </c>
      <c r="E420" s="87">
        <v>17.75</v>
      </c>
      <c r="F420" s="87">
        <v>17.25</v>
      </c>
    </row>
    <row r="421" spans="1:6">
      <c r="A421" s="424">
        <v>43320</v>
      </c>
      <c r="B421" s="87">
        <v>2</v>
      </c>
      <c r="C421" s="87">
        <v>7.25</v>
      </c>
      <c r="D421" s="87">
        <v>7</v>
      </c>
      <c r="E421" s="87">
        <v>17.75</v>
      </c>
      <c r="F421" s="87">
        <v>17.25</v>
      </c>
    </row>
    <row r="422" spans="1:6">
      <c r="A422" s="424">
        <v>43321</v>
      </c>
      <c r="B422" s="87">
        <v>2</v>
      </c>
      <c r="C422" s="87">
        <v>7.25</v>
      </c>
      <c r="D422" s="87">
        <v>7</v>
      </c>
      <c r="E422" s="87">
        <v>17.75</v>
      </c>
      <c r="F422" s="87">
        <v>17.25</v>
      </c>
    </row>
    <row r="423" spans="1:6">
      <c r="A423" s="424">
        <v>43322</v>
      </c>
      <c r="B423" s="87">
        <v>2</v>
      </c>
      <c r="C423" s="87">
        <v>7.25</v>
      </c>
      <c r="D423" s="87">
        <v>7</v>
      </c>
      <c r="E423" s="87">
        <v>17.75</v>
      </c>
      <c r="F423" s="87">
        <v>17.25</v>
      </c>
    </row>
    <row r="424" spans="1:6">
      <c r="A424" s="424">
        <v>43325</v>
      </c>
      <c r="B424" s="87">
        <v>2</v>
      </c>
      <c r="C424" s="87">
        <v>7.25</v>
      </c>
      <c r="D424" s="87">
        <v>7</v>
      </c>
      <c r="E424" s="87">
        <v>17.75</v>
      </c>
      <c r="F424" s="87">
        <v>17.25</v>
      </c>
    </row>
    <row r="425" spans="1:6">
      <c r="A425" s="424">
        <v>43326</v>
      </c>
      <c r="B425" s="87">
        <v>2</v>
      </c>
      <c r="C425" s="87">
        <v>7.25</v>
      </c>
      <c r="D425" s="87">
        <v>7</v>
      </c>
      <c r="E425" s="87">
        <v>17.75</v>
      </c>
      <c r="F425" s="87">
        <v>17.25</v>
      </c>
    </row>
    <row r="426" spans="1:6">
      <c r="A426" s="424">
        <v>43327</v>
      </c>
      <c r="B426" s="87">
        <v>2</v>
      </c>
      <c r="C426" s="87">
        <v>7.25</v>
      </c>
      <c r="D426" s="87">
        <v>7</v>
      </c>
      <c r="E426" s="87">
        <v>17.75</v>
      </c>
      <c r="F426" s="87">
        <v>17.25</v>
      </c>
    </row>
    <row r="427" spans="1:6">
      <c r="A427" s="424">
        <v>43328</v>
      </c>
      <c r="B427" s="87">
        <v>2</v>
      </c>
      <c r="C427" s="87">
        <v>7.25</v>
      </c>
      <c r="D427" s="87">
        <v>7</v>
      </c>
      <c r="E427" s="87">
        <v>17.75</v>
      </c>
      <c r="F427" s="87">
        <v>17.25</v>
      </c>
    </row>
    <row r="428" spans="1:6">
      <c r="A428" s="424">
        <v>43329</v>
      </c>
      <c r="B428" s="87">
        <v>2</v>
      </c>
      <c r="C428" s="87">
        <v>7.25</v>
      </c>
      <c r="D428" s="87">
        <v>7</v>
      </c>
      <c r="E428" s="87">
        <v>17.75</v>
      </c>
      <c r="F428" s="87">
        <v>17.25</v>
      </c>
    </row>
    <row r="429" spans="1:6">
      <c r="A429" s="424">
        <v>43332</v>
      </c>
      <c r="B429" s="87">
        <v>2</v>
      </c>
      <c r="C429" s="87">
        <v>7.25</v>
      </c>
      <c r="D429" s="87">
        <v>7</v>
      </c>
      <c r="E429" s="87">
        <v>17.75</v>
      </c>
      <c r="F429" s="87">
        <v>17.25</v>
      </c>
    </row>
    <row r="430" spans="1:6">
      <c r="A430" s="424">
        <v>43333</v>
      </c>
      <c r="B430" s="87">
        <v>2</v>
      </c>
      <c r="C430" s="87">
        <v>7.25</v>
      </c>
      <c r="D430" s="87">
        <v>7</v>
      </c>
      <c r="E430" s="87">
        <v>17.75</v>
      </c>
      <c r="F430" s="87">
        <v>17.25</v>
      </c>
    </row>
    <row r="431" spans="1:6">
      <c r="A431" s="424">
        <v>43334</v>
      </c>
      <c r="B431" s="87">
        <v>2</v>
      </c>
      <c r="C431" s="87">
        <v>7.25</v>
      </c>
      <c r="D431" s="87">
        <v>7</v>
      </c>
      <c r="E431" s="87">
        <v>17.75</v>
      </c>
      <c r="F431" s="87">
        <v>17.25</v>
      </c>
    </row>
    <row r="432" spans="1:6">
      <c r="A432" s="424">
        <v>43335</v>
      </c>
      <c r="B432" s="87">
        <v>2</v>
      </c>
      <c r="C432" s="87">
        <v>7.25</v>
      </c>
      <c r="D432" s="87">
        <v>7</v>
      </c>
      <c r="E432" s="87">
        <v>17.75</v>
      </c>
      <c r="F432" s="87">
        <v>17.25</v>
      </c>
    </row>
    <row r="433" spans="1:6">
      <c r="A433" s="424">
        <v>43336</v>
      </c>
      <c r="B433" s="87">
        <v>2</v>
      </c>
      <c r="C433" s="87">
        <v>7.25</v>
      </c>
      <c r="D433" s="87">
        <v>7</v>
      </c>
      <c r="E433" s="87">
        <v>17.75</v>
      </c>
      <c r="F433" s="87">
        <v>17.25</v>
      </c>
    </row>
    <row r="434" spans="1:6">
      <c r="A434" s="424">
        <v>43339</v>
      </c>
      <c r="B434" s="87">
        <v>2</v>
      </c>
      <c r="C434" s="87">
        <v>7.25</v>
      </c>
      <c r="D434" s="87">
        <v>7</v>
      </c>
      <c r="E434" s="87">
        <v>17.75</v>
      </c>
      <c r="F434" s="87">
        <v>17.25</v>
      </c>
    </row>
    <row r="435" spans="1:6">
      <c r="A435" s="424">
        <v>43340</v>
      </c>
      <c r="B435" s="87">
        <v>2</v>
      </c>
      <c r="C435" s="87">
        <v>7.25</v>
      </c>
      <c r="D435" s="87">
        <v>7</v>
      </c>
      <c r="E435" s="87">
        <v>17.75</v>
      </c>
      <c r="F435" s="87">
        <v>17.25</v>
      </c>
    </row>
    <row r="436" spans="1:6">
      <c r="A436" s="424">
        <v>43341</v>
      </c>
      <c r="B436" s="87">
        <v>2</v>
      </c>
      <c r="C436" s="87">
        <v>7.25</v>
      </c>
      <c r="D436" s="87">
        <v>7</v>
      </c>
      <c r="E436" s="87">
        <v>17.75</v>
      </c>
      <c r="F436" s="87">
        <v>17.25</v>
      </c>
    </row>
    <row r="437" spans="1:6">
      <c r="A437" s="424">
        <v>43342</v>
      </c>
      <c r="B437" s="87">
        <v>2</v>
      </c>
      <c r="C437" s="87">
        <v>7.25</v>
      </c>
      <c r="D437" s="87">
        <v>7</v>
      </c>
      <c r="E437" s="87">
        <v>17.75</v>
      </c>
      <c r="F437" s="87">
        <v>17.25</v>
      </c>
    </row>
    <row r="438" spans="1:6">
      <c r="A438" s="424">
        <v>43343</v>
      </c>
      <c r="B438" s="87">
        <v>2</v>
      </c>
      <c r="C438" s="87">
        <v>7.25</v>
      </c>
      <c r="D438" s="87">
        <v>7</v>
      </c>
      <c r="E438" s="87">
        <v>17.75</v>
      </c>
      <c r="F438" s="87">
        <v>17.25</v>
      </c>
    </row>
    <row r="439" spans="1:6">
      <c r="A439" s="424">
        <v>43346</v>
      </c>
      <c r="B439" s="87">
        <v>2</v>
      </c>
      <c r="C439" s="87">
        <v>7.25</v>
      </c>
      <c r="D439" s="87">
        <v>7</v>
      </c>
      <c r="E439" s="87">
        <v>17.75</v>
      </c>
      <c r="F439" s="87">
        <v>17.25</v>
      </c>
    </row>
    <row r="440" spans="1:6">
      <c r="A440" s="424">
        <v>43347</v>
      </c>
      <c r="B440" s="87">
        <v>2</v>
      </c>
      <c r="C440" s="87">
        <v>7.25</v>
      </c>
      <c r="D440" s="87">
        <v>7</v>
      </c>
      <c r="E440" s="87">
        <v>17.75</v>
      </c>
      <c r="F440" s="87">
        <v>17.25</v>
      </c>
    </row>
    <row r="441" spans="1:6">
      <c r="A441" s="424">
        <v>43348</v>
      </c>
      <c r="B441" s="87">
        <v>2</v>
      </c>
      <c r="C441" s="87">
        <v>7.25</v>
      </c>
      <c r="D441" s="87">
        <v>7</v>
      </c>
      <c r="E441" s="87">
        <v>17.75</v>
      </c>
      <c r="F441" s="87">
        <v>17.25</v>
      </c>
    </row>
    <row r="442" spans="1:6">
      <c r="A442" s="424">
        <v>43349</v>
      </c>
      <c r="B442" s="87">
        <v>2</v>
      </c>
      <c r="C442" s="87">
        <v>7.25</v>
      </c>
      <c r="D442" s="87">
        <v>7</v>
      </c>
      <c r="E442" s="87">
        <v>17.75</v>
      </c>
      <c r="F442" s="87">
        <v>17.25</v>
      </c>
    </row>
    <row r="443" spans="1:6">
      <c r="A443" s="424">
        <v>43350</v>
      </c>
      <c r="B443" s="87">
        <v>2</v>
      </c>
      <c r="C443" s="87">
        <v>7.25</v>
      </c>
      <c r="D443" s="87">
        <v>7</v>
      </c>
      <c r="E443" s="87">
        <v>17.75</v>
      </c>
      <c r="F443" s="87">
        <v>17.25</v>
      </c>
    </row>
    <row r="444" spans="1:6">
      <c r="A444" s="424">
        <v>43353</v>
      </c>
      <c r="B444" s="87">
        <v>2</v>
      </c>
      <c r="C444" s="87">
        <v>7.25</v>
      </c>
      <c r="D444" s="87">
        <v>7</v>
      </c>
      <c r="E444" s="87">
        <v>17.75</v>
      </c>
      <c r="F444" s="87">
        <v>17.25</v>
      </c>
    </row>
    <row r="445" spans="1:6">
      <c r="A445" s="424">
        <v>43354</v>
      </c>
      <c r="B445" s="87">
        <v>2</v>
      </c>
      <c r="C445" s="87">
        <v>7.25</v>
      </c>
      <c r="D445" s="87">
        <v>7</v>
      </c>
      <c r="E445" s="87">
        <v>17.75</v>
      </c>
      <c r="F445" s="87">
        <v>17.25</v>
      </c>
    </row>
    <row r="446" spans="1:6">
      <c r="A446" s="424">
        <v>43355</v>
      </c>
      <c r="B446" s="87">
        <v>2</v>
      </c>
      <c r="C446" s="87">
        <v>7.25</v>
      </c>
      <c r="D446" s="87">
        <v>7</v>
      </c>
      <c r="E446" s="87">
        <v>17.75</v>
      </c>
      <c r="F446" s="87">
        <v>17.25</v>
      </c>
    </row>
    <row r="447" spans="1:6">
      <c r="A447" s="424">
        <v>43356</v>
      </c>
      <c r="B447" s="87">
        <v>2</v>
      </c>
      <c r="C447" s="87">
        <v>7.25</v>
      </c>
      <c r="D447" s="87">
        <v>7</v>
      </c>
      <c r="E447" s="87">
        <v>24</v>
      </c>
      <c r="F447" s="87">
        <v>17.25</v>
      </c>
    </row>
    <row r="448" spans="1:6">
      <c r="A448" s="424">
        <v>43357</v>
      </c>
      <c r="B448" s="87">
        <v>2</v>
      </c>
      <c r="C448" s="87">
        <v>7.25</v>
      </c>
      <c r="D448" s="87">
        <v>7</v>
      </c>
      <c r="E448" s="87">
        <v>24</v>
      </c>
      <c r="F448" s="87">
        <v>17.25</v>
      </c>
    </row>
    <row r="449" spans="1:6">
      <c r="A449" s="424">
        <v>43360</v>
      </c>
      <c r="B449" s="87">
        <v>2</v>
      </c>
      <c r="C449" s="87">
        <v>7.5</v>
      </c>
      <c r="D449" s="87">
        <v>7</v>
      </c>
      <c r="E449" s="87">
        <v>24</v>
      </c>
      <c r="F449" s="87">
        <v>17.25</v>
      </c>
    </row>
    <row r="450" spans="1:6">
      <c r="A450" s="424">
        <v>43361</v>
      </c>
      <c r="B450" s="87">
        <v>2</v>
      </c>
      <c r="C450" s="87">
        <v>7.5</v>
      </c>
      <c r="D450" s="87">
        <v>7</v>
      </c>
      <c r="E450" s="87">
        <v>24</v>
      </c>
      <c r="F450" s="87">
        <v>17.25</v>
      </c>
    </row>
    <row r="451" spans="1:6">
      <c r="A451" s="424">
        <v>43362</v>
      </c>
      <c r="B451" s="87">
        <v>2</v>
      </c>
      <c r="C451" s="87">
        <v>7.5</v>
      </c>
      <c r="D451" s="87">
        <v>7</v>
      </c>
      <c r="E451" s="87">
        <v>24</v>
      </c>
      <c r="F451" s="87">
        <v>17.25</v>
      </c>
    </row>
    <row r="452" spans="1:6">
      <c r="A452" s="424">
        <v>43363</v>
      </c>
      <c r="B452" s="87">
        <v>2</v>
      </c>
      <c r="C452" s="87">
        <v>7.5</v>
      </c>
      <c r="D452" s="87">
        <v>7</v>
      </c>
      <c r="E452" s="87">
        <v>24</v>
      </c>
      <c r="F452" s="87">
        <v>17.25</v>
      </c>
    </row>
    <row r="453" spans="1:6">
      <c r="A453" s="424">
        <v>43364</v>
      </c>
      <c r="B453" s="87">
        <v>2</v>
      </c>
      <c r="C453" s="87">
        <v>7.5</v>
      </c>
      <c r="D453" s="87">
        <v>7</v>
      </c>
      <c r="E453" s="87">
        <v>24</v>
      </c>
      <c r="F453" s="87">
        <v>17.25</v>
      </c>
    </row>
    <row r="454" spans="1:6">
      <c r="A454" s="424">
        <v>43367</v>
      </c>
      <c r="B454" s="87">
        <v>2</v>
      </c>
      <c r="C454" s="87">
        <v>7.5</v>
      </c>
      <c r="D454" s="87">
        <v>7</v>
      </c>
      <c r="E454" s="87">
        <v>24</v>
      </c>
      <c r="F454" s="87">
        <v>17.25</v>
      </c>
    </row>
    <row r="455" spans="1:6">
      <c r="A455" s="424">
        <v>43368</v>
      </c>
      <c r="B455" s="87">
        <v>2</v>
      </c>
      <c r="C455" s="87">
        <v>7.5</v>
      </c>
      <c r="D455" s="87">
        <v>7</v>
      </c>
      <c r="E455" s="87">
        <v>24</v>
      </c>
      <c r="F455" s="87">
        <v>17.25</v>
      </c>
    </row>
    <row r="456" spans="1:6">
      <c r="A456" s="424">
        <v>43369</v>
      </c>
      <c r="B456" s="87">
        <v>2.25</v>
      </c>
      <c r="C456" s="87">
        <v>7.5</v>
      </c>
      <c r="D456" s="87">
        <v>7</v>
      </c>
      <c r="E456" s="87">
        <v>24</v>
      </c>
      <c r="F456" s="87">
        <v>17.25</v>
      </c>
    </row>
    <row r="457" spans="1:6">
      <c r="A457" s="424">
        <v>43370</v>
      </c>
      <c r="B457" s="87">
        <v>2.25</v>
      </c>
      <c r="C457" s="87">
        <v>7.5</v>
      </c>
      <c r="D457" s="87">
        <v>7</v>
      </c>
      <c r="E457" s="87">
        <v>24</v>
      </c>
      <c r="F457" s="87">
        <v>17.25</v>
      </c>
    </row>
    <row r="458" spans="1:6">
      <c r="A458" s="424">
        <v>43371</v>
      </c>
      <c r="B458" s="87">
        <v>2.25</v>
      </c>
      <c r="C458" s="87">
        <v>7.5</v>
      </c>
      <c r="D458" s="87">
        <v>7</v>
      </c>
      <c r="E458" s="87">
        <v>24</v>
      </c>
      <c r="F458" s="87">
        <v>17.25</v>
      </c>
    </row>
    <row r="459" spans="1:6">
      <c r="A459" s="424">
        <v>43374</v>
      </c>
      <c r="B459" s="87">
        <v>2.25</v>
      </c>
      <c r="C459" s="87">
        <v>7.5</v>
      </c>
      <c r="D459" s="87">
        <v>7</v>
      </c>
      <c r="E459" s="87">
        <v>24</v>
      </c>
      <c r="F459" s="87">
        <v>17.25</v>
      </c>
    </row>
    <row r="460" spans="1:6">
      <c r="A460" s="424">
        <v>43375</v>
      </c>
      <c r="B460" s="87">
        <v>2.25</v>
      </c>
      <c r="C460" s="87">
        <v>7.5</v>
      </c>
      <c r="D460" s="87">
        <v>7</v>
      </c>
      <c r="E460" s="87">
        <v>24</v>
      </c>
      <c r="F460" s="87">
        <v>17.25</v>
      </c>
    </row>
    <row r="461" spans="1:6">
      <c r="A461" s="424">
        <v>43376</v>
      </c>
      <c r="B461" s="87">
        <v>2.25</v>
      </c>
      <c r="C461" s="87">
        <v>7.5</v>
      </c>
      <c r="D461" s="87">
        <v>7</v>
      </c>
      <c r="E461" s="87">
        <v>24</v>
      </c>
      <c r="F461" s="87">
        <v>17.25</v>
      </c>
    </row>
    <row r="462" spans="1:6">
      <c r="A462" s="424">
        <v>43377</v>
      </c>
      <c r="B462" s="87">
        <v>2.25</v>
      </c>
      <c r="C462" s="87">
        <v>7.5</v>
      </c>
      <c r="D462" s="87">
        <v>7</v>
      </c>
      <c r="E462" s="87">
        <v>24</v>
      </c>
      <c r="F462" s="87">
        <v>17.25</v>
      </c>
    </row>
    <row r="463" spans="1:6">
      <c r="A463" s="424">
        <v>43378</v>
      </c>
      <c r="B463" s="87">
        <v>2.25</v>
      </c>
      <c r="C463" s="87">
        <v>7.5</v>
      </c>
      <c r="D463" s="87">
        <v>7</v>
      </c>
      <c r="E463" s="87">
        <v>24</v>
      </c>
      <c r="F463" s="87">
        <v>17.25</v>
      </c>
    </row>
    <row r="464" spans="1:6">
      <c r="A464" s="424">
        <v>43381</v>
      </c>
      <c r="B464" s="87">
        <v>2.25</v>
      </c>
      <c r="C464" s="87">
        <v>7.5</v>
      </c>
      <c r="D464" s="87">
        <v>7</v>
      </c>
      <c r="E464" s="87">
        <v>24</v>
      </c>
      <c r="F464" s="87">
        <v>17.25</v>
      </c>
    </row>
    <row r="465" spans="1:6">
      <c r="A465" s="424">
        <v>43382</v>
      </c>
      <c r="B465" s="87">
        <v>2.25</v>
      </c>
      <c r="C465" s="87">
        <v>7.5</v>
      </c>
      <c r="D465" s="87">
        <v>7</v>
      </c>
      <c r="E465" s="87">
        <v>24</v>
      </c>
      <c r="F465" s="87">
        <v>17.25</v>
      </c>
    </row>
    <row r="466" spans="1:6">
      <c r="A466" s="424">
        <v>43383</v>
      </c>
      <c r="B466" s="87">
        <v>2.25</v>
      </c>
      <c r="C466" s="87">
        <v>7.5</v>
      </c>
      <c r="D466" s="87">
        <v>7</v>
      </c>
      <c r="E466" s="87">
        <v>24</v>
      </c>
      <c r="F466" s="87">
        <v>17.25</v>
      </c>
    </row>
    <row r="467" spans="1:6">
      <c r="A467" s="424">
        <v>43384</v>
      </c>
      <c r="B467" s="87">
        <v>2.25</v>
      </c>
      <c r="C467" s="87">
        <v>7.5</v>
      </c>
      <c r="D467" s="87">
        <v>7</v>
      </c>
      <c r="E467" s="87">
        <v>24</v>
      </c>
      <c r="F467" s="87">
        <v>17.25</v>
      </c>
    </row>
    <row r="468" spans="1:6">
      <c r="A468" s="424">
        <v>43385</v>
      </c>
      <c r="B468" s="87">
        <v>2.25</v>
      </c>
      <c r="C468" s="87">
        <v>7.5</v>
      </c>
      <c r="D468" s="87">
        <v>7</v>
      </c>
      <c r="E468" s="87">
        <v>24</v>
      </c>
      <c r="F468" s="87">
        <v>17.25</v>
      </c>
    </row>
    <row r="469" spans="1:6">
      <c r="A469" s="424">
        <v>43388</v>
      </c>
      <c r="B469" s="87">
        <v>2.25</v>
      </c>
      <c r="C469" s="87">
        <v>7.5</v>
      </c>
      <c r="D469" s="87">
        <v>7</v>
      </c>
      <c r="E469" s="87">
        <v>24</v>
      </c>
      <c r="F469" s="87">
        <v>17.25</v>
      </c>
    </row>
    <row r="470" spans="1:6">
      <c r="A470" s="424">
        <v>43389</v>
      </c>
      <c r="B470" s="87">
        <v>2.25</v>
      </c>
      <c r="C470" s="87">
        <v>7.5</v>
      </c>
      <c r="D470" s="87">
        <v>7</v>
      </c>
      <c r="E470" s="87">
        <v>24</v>
      </c>
      <c r="F470" s="87">
        <v>17.25</v>
      </c>
    </row>
    <row r="471" spans="1:6">
      <c r="A471" s="424">
        <v>43390</v>
      </c>
      <c r="B471" s="87">
        <v>2.25</v>
      </c>
      <c r="C471" s="87">
        <v>7.5</v>
      </c>
      <c r="D471" s="87">
        <v>7</v>
      </c>
      <c r="E471" s="87">
        <v>24</v>
      </c>
      <c r="F471" s="87">
        <v>17.25</v>
      </c>
    </row>
    <row r="472" spans="1:6">
      <c r="A472" s="424">
        <v>43391</v>
      </c>
      <c r="B472" s="87">
        <v>2.25</v>
      </c>
      <c r="C472" s="87">
        <v>7.5</v>
      </c>
      <c r="D472" s="87">
        <v>7</v>
      </c>
      <c r="E472" s="87">
        <v>24</v>
      </c>
      <c r="F472" s="87">
        <v>17.25</v>
      </c>
    </row>
    <row r="473" spans="1:6">
      <c r="A473" s="424">
        <v>43392</v>
      </c>
      <c r="B473" s="87">
        <v>2.25</v>
      </c>
      <c r="C473" s="87">
        <v>7.5</v>
      </c>
      <c r="D473" s="87">
        <v>7</v>
      </c>
      <c r="E473" s="87">
        <v>24</v>
      </c>
      <c r="F473" s="87">
        <v>17.25</v>
      </c>
    </row>
    <row r="474" spans="1:6">
      <c r="A474" s="424">
        <v>43395</v>
      </c>
      <c r="B474" s="87">
        <v>2.25</v>
      </c>
      <c r="C474" s="87">
        <v>7.5</v>
      </c>
      <c r="D474" s="87">
        <v>7</v>
      </c>
      <c r="E474" s="87">
        <v>24</v>
      </c>
      <c r="F474" s="87">
        <v>17.25</v>
      </c>
    </row>
    <row r="475" spans="1:6">
      <c r="A475" s="424">
        <v>43396</v>
      </c>
      <c r="B475" s="87">
        <v>2.25</v>
      </c>
      <c r="C475" s="87">
        <v>7.5</v>
      </c>
      <c r="D475" s="87">
        <v>7</v>
      </c>
      <c r="E475" s="87">
        <v>24</v>
      </c>
      <c r="F475" s="87">
        <v>17.25</v>
      </c>
    </row>
    <row r="476" spans="1:6">
      <c r="A476" s="424">
        <v>43397</v>
      </c>
      <c r="B476" s="87">
        <v>2.25</v>
      </c>
      <c r="C476" s="87">
        <v>7.5</v>
      </c>
      <c r="D476" s="87">
        <v>7</v>
      </c>
      <c r="E476" s="87">
        <v>24</v>
      </c>
      <c r="F476" s="87">
        <v>17.25</v>
      </c>
    </row>
    <row r="477" spans="1:6">
      <c r="A477" s="424">
        <v>43398</v>
      </c>
      <c r="B477" s="87">
        <v>2.25</v>
      </c>
      <c r="C477" s="87">
        <v>7.5</v>
      </c>
      <c r="D477" s="87">
        <v>7</v>
      </c>
      <c r="E477" s="87">
        <v>24</v>
      </c>
      <c r="F477" s="87">
        <v>17.25</v>
      </c>
    </row>
    <row r="478" spans="1:6">
      <c r="A478" s="424">
        <v>43399</v>
      </c>
      <c r="B478" s="87">
        <v>2.25</v>
      </c>
      <c r="C478" s="87">
        <v>7.5</v>
      </c>
      <c r="D478" s="87">
        <v>7</v>
      </c>
      <c r="E478" s="87">
        <v>24</v>
      </c>
      <c r="F478" s="87">
        <v>17.25</v>
      </c>
    </row>
    <row r="479" spans="1:6">
      <c r="A479" s="424">
        <v>43402</v>
      </c>
      <c r="B479" s="87">
        <v>2.25</v>
      </c>
      <c r="C479" s="87">
        <v>7.5</v>
      </c>
      <c r="D479" s="87">
        <v>7</v>
      </c>
      <c r="E479" s="87">
        <v>24</v>
      </c>
      <c r="F479" s="87">
        <v>17.25</v>
      </c>
    </row>
    <row r="480" spans="1:6">
      <c r="A480" s="424">
        <v>43403</v>
      </c>
      <c r="B480" s="87">
        <v>2.25</v>
      </c>
      <c r="C480" s="87">
        <v>7.5</v>
      </c>
      <c r="D480" s="87">
        <v>7</v>
      </c>
      <c r="E480" s="87">
        <v>24</v>
      </c>
      <c r="F480" s="87">
        <v>17.25</v>
      </c>
    </row>
    <row r="481" spans="1:6">
      <c r="A481" s="424">
        <v>43404</v>
      </c>
      <c r="B481" s="87">
        <v>2.25</v>
      </c>
      <c r="C481" s="87">
        <v>7.5</v>
      </c>
      <c r="D481" s="87">
        <v>7</v>
      </c>
      <c r="E481" s="87">
        <v>24</v>
      </c>
      <c r="F481" s="87">
        <v>17.25</v>
      </c>
    </row>
    <row r="482" spans="1:6">
      <c r="A482" s="424">
        <v>43405</v>
      </c>
      <c r="B482" s="87">
        <v>2.25</v>
      </c>
      <c r="C482" s="87">
        <v>7.5</v>
      </c>
      <c r="D482" s="87">
        <v>7</v>
      </c>
      <c r="E482" s="87">
        <v>24</v>
      </c>
      <c r="F482" s="87">
        <v>17.25</v>
      </c>
    </row>
    <row r="483" spans="1:6">
      <c r="A483" s="424">
        <v>43406</v>
      </c>
      <c r="B483" s="87">
        <v>2.25</v>
      </c>
      <c r="C483" s="87">
        <v>7.5</v>
      </c>
      <c r="D483" s="87">
        <v>7</v>
      </c>
      <c r="E483" s="87">
        <v>24</v>
      </c>
      <c r="F483" s="87">
        <v>17.25</v>
      </c>
    </row>
    <row r="484" spans="1:6">
      <c r="A484" s="424">
        <v>43409</v>
      </c>
      <c r="B484" s="87">
        <v>2.25</v>
      </c>
      <c r="C484" s="87">
        <v>7.5</v>
      </c>
      <c r="D484" s="87">
        <v>7</v>
      </c>
      <c r="E484" s="87">
        <v>24</v>
      </c>
      <c r="F484" s="87">
        <v>17.25</v>
      </c>
    </row>
    <row r="485" spans="1:6">
      <c r="A485" s="424">
        <v>43410</v>
      </c>
      <c r="B485" s="87">
        <v>2.25</v>
      </c>
      <c r="C485" s="87">
        <v>7.5</v>
      </c>
      <c r="D485" s="87">
        <v>7</v>
      </c>
      <c r="E485" s="87">
        <v>24</v>
      </c>
      <c r="F485" s="87">
        <v>17.25</v>
      </c>
    </row>
    <row r="486" spans="1:6">
      <c r="A486" s="424">
        <v>43411</v>
      </c>
      <c r="B486" s="87">
        <v>2.25</v>
      </c>
      <c r="C486" s="87">
        <v>7.5</v>
      </c>
      <c r="D486" s="87">
        <v>7</v>
      </c>
      <c r="E486" s="87">
        <v>24</v>
      </c>
      <c r="F486" s="87">
        <v>17.25</v>
      </c>
    </row>
    <row r="487" spans="1:6">
      <c r="A487" s="424">
        <v>43412</v>
      </c>
      <c r="B487" s="87">
        <v>2.25</v>
      </c>
      <c r="C487" s="87">
        <v>7.5</v>
      </c>
      <c r="D487" s="87">
        <v>7</v>
      </c>
      <c r="E487" s="87">
        <v>24</v>
      </c>
      <c r="F487" s="87">
        <v>17.25</v>
      </c>
    </row>
    <row r="488" spans="1:6">
      <c r="A488" s="424">
        <v>43413</v>
      </c>
      <c r="B488" s="87">
        <v>2.25</v>
      </c>
      <c r="C488" s="87">
        <v>7.5</v>
      </c>
      <c r="D488" s="87">
        <v>7</v>
      </c>
      <c r="E488" s="87">
        <v>24</v>
      </c>
      <c r="F488" s="87">
        <v>17.25</v>
      </c>
    </row>
    <row r="489" spans="1:6">
      <c r="A489" s="424">
        <v>43416</v>
      </c>
      <c r="B489" s="87">
        <v>2.25</v>
      </c>
      <c r="C489" s="87">
        <v>7.5</v>
      </c>
      <c r="D489" s="87">
        <v>7</v>
      </c>
      <c r="E489" s="87">
        <v>24</v>
      </c>
      <c r="F489" s="87">
        <v>17.25</v>
      </c>
    </row>
    <row r="490" spans="1:6">
      <c r="A490" s="424">
        <v>43417</v>
      </c>
      <c r="B490" s="87">
        <v>2.25</v>
      </c>
      <c r="C490" s="87">
        <v>7.5</v>
      </c>
      <c r="D490" s="87">
        <v>7</v>
      </c>
      <c r="E490" s="87">
        <v>24</v>
      </c>
      <c r="F490" s="87">
        <v>17.25</v>
      </c>
    </row>
    <row r="491" spans="1:6">
      <c r="A491" s="424">
        <v>43418</v>
      </c>
      <c r="B491" s="87">
        <v>2.25</v>
      </c>
      <c r="C491" s="87">
        <v>7.5</v>
      </c>
      <c r="D491" s="87">
        <v>7</v>
      </c>
      <c r="E491" s="87">
        <v>24</v>
      </c>
      <c r="F491" s="87">
        <v>17.25</v>
      </c>
    </row>
    <row r="492" spans="1:6">
      <c r="A492" s="424">
        <v>43419</v>
      </c>
      <c r="B492" s="87">
        <v>2.25</v>
      </c>
      <c r="C492" s="87">
        <v>7.5</v>
      </c>
      <c r="D492" s="87">
        <v>7</v>
      </c>
      <c r="E492" s="87">
        <v>24</v>
      </c>
      <c r="F492" s="87">
        <v>17.25</v>
      </c>
    </row>
    <row r="493" spans="1:6">
      <c r="A493" s="424">
        <v>43420</v>
      </c>
      <c r="B493" s="87">
        <v>2.25</v>
      </c>
      <c r="C493" s="87">
        <v>7.5</v>
      </c>
      <c r="D493" s="87">
        <v>7</v>
      </c>
      <c r="E493" s="87">
        <v>24</v>
      </c>
      <c r="F493" s="87">
        <v>17.25</v>
      </c>
    </row>
    <row r="494" spans="1:6">
      <c r="A494" s="424">
        <v>43423</v>
      </c>
      <c r="B494" s="87">
        <v>2.25</v>
      </c>
      <c r="C494" s="87">
        <v>7.5</v>
      </c>
      <c r="D494" s="87">
        <v>7</v>
      </c>
      <c r="E494" s="87">
        <v>24</v>
      </c>
      <c r="F494" s="87">
        <v>17.25</v>
      </c>
    </row>
    <row r="495" spans="1:6">
      <c r="A495" s="424">
        <v>43424</v>
      </c>
      <c r="B495" s="87">
        <v>2.25</v>
      </c>
      <c r="C495" s="87">
        <v>7.5</v>
      </c>
      <c r="D495" s="87">
        <v>7</v>
      </c>
      <c r="E495" s="87">
        <v>24</v>
      </c>
      <c r="F495" s="87">
        <v>17.25</v>
      </c>
    </row>
    <row r="496" spans="1:6">
      <c r="A496" s="424">
        <v>43425</v>
      </c>
      <c r="B496" s="87">
        <v>2.25</v>
      </c>
      <c r="C496" s="87">
        <v>7.5</v>
      </c>
      <c r="D496" s="87">
        <v>7</v>
      </c>
      <c r="E496" s="87">
        <v>24</v>
      </c>
      <c r="F496" s="87">
        <v>17.25</v>
      </c>
    </row>
    <row r="497" spans="1:6">
      <c r="A497" s="424">
        <v>43426</v>
      </c>
      <c r="B497" s="87">
        <v>2.25</v>
      </c>
      <c r="C497" s="87">
        <v>7.5</v>
      </c>
      <c r="D497" s="87">
        <v>7</v>
      </c>
      <c r="E497" s="87">
        <v>24</v>
      </c>
      <c r="F497" s="87">
        <v>17.25</v>
      </c>
    </row>
    <row r="498" spans="1:6">
      <c r="A498" s="424">
        <v>43427</v>
      </c>
      <c r="B498" s="87">
        <v>2.25</v>
      </c>
      <c r="C498" s="87">
        <v>7.5</v>
      </c>
      <c r="D498" s="87">
        <v>7</v>
      </c>
      <c r="E498" s="87">
        <v>24</v>
      </c>
      <c r="F498" s="87">
        <v>17.25</v>
      </c>
    </row>
    <row r="499" spans="1:6">
      <c r="A499" s="424">
        <v>43430</v>
      </c>
      <c r="B499" s="87">
        <v>2.25</v>
      </c>
      <c r="C499" s="87">
        <v>7.5</v>
      </c>
      <c r="D499" s="87">
        <v>7</v>
      </c>
      <c r="E499" s="87">
        <v>24</v>
      </c>
      <c r="F499" s="87">
        <v>17.25</v>
      </c>
    </row>
    <row r="500" spans="1:6">
      <c r="A500" s="424">
        <v>43431</v>
      </c>
      <c r="B500" s="87">
        <v>2.25</v>
      </c>
      <c r="C500" s="87">
        <v>7.5</v>
      </c>
      <c r="D500" s="87">
        <v>7</v>
      </c>
      <c r="E500" s="87">
        <v>24</v>
      </c>
      <c r="F500" s="87">
        <v>17.25</v>
      </c>
    </row>
    <row r="501" spans="1:6">
      <c r="A501" s="424">
        <v>43432</v>
      </c>
      <c r="B501" s="87">
        <v>2.25</v>
      </c>
      <c r="C501" s="87">
        <v>7.5</v>
      </c>
      <c r="D501" s="87">
        <v>7</v>
      </c>
      <c r="E501" s="87">
        <v>24</v>
      </c>
      <c r="F501" s="87">
        <v>17.25</v>
      </c>
    </row>
    <row r="502" spans="1:6">
      <c r="A502" s="424">
        <v>43433</v>
      </c>
      <c r="B502" s="87">
        <v>2.25</v>
      </c>
      <c r="C502" s="87">
        <v>7.5</v>
      </c>
      <c r="D502" s="87">
        <v>7</v>
      </c>
      <c r="E502" s="87">
        <v>24</v>
      </c>
      <c r="F502" s="87">
        <v>17.25</v>
      </c>
    </row>
    <row r="503" spans="1:6">
      <c r="A503" s="424">
        <v>43434</v>
      </c>
      <c r="B503" s="87">
        <v>2.25</v>
      </c>
      <c r="C503" s="87">
        <v>7.5</v>
      </c>
      <c r="D503" s="87">
        <v>7</v>
      </c>
      <c r="E503" s="87">
        <v>24</v>
      </c>
      <c r="F503" s="87">
        <v>17.25</v>
      </c>
    </row>
    <row r="504" spans="1:6">
      <c r="A504" s="424">
        <v>43437</v>
      </c>
      <c r="B504" s="87">
        <v>2.25</v>
      </c>
      <c r="C504" s="87">
        <v>7.5</v>
      </c>
      <c r="D504" s="87">
        <v>7</v>
      </c>
      <c r="E504" s="87">
        <v>24</v>
      </c>
      <c r="F504" s="87">
        <v>17.25</v>
      </c>
    </row>
    <row r="505" spans="1:6">
      <c r="A505" s="424">
        <v>43438</v>
      </c>
      <c r="B505" s="87">
        <v>2.25</v>
      </c>
      <c r="C505" s="87">
        <v>7.5</v>
      </c>
      <c r="D505" s="87">
        <v>7</v>
      </c>
      <c r="E505" s="87">
        <v>24</v>
      </c>
      <c r="F505" s="87">
        <v>17.25</v>
      </c>
    </row>
    <row r="506" spans="1:6">
      <c r="A506" s="424">
        <v>43439</v>
      </c>
      <c r="B506" s="87">
        <v>2.25</v>
      </c>
      <c r="C506" s="87">
        <v>7.5</v>
      </c>
      <c r="D506" s="87">
        <v>7</v>
      </c>
      <c r="E506" s="87">
        <v>24</v>
      </c>
      <c r="F506" s="87">
        <v>17.25</v>
      </c>
    </row>
    <row r="507" spans="1:6">
      <c r="A507" s="424">
        <v>43440</v>
      </c>
      <c r="B507" s="87">
        <v>2.25</v>
      </c>
      <c r="C507" s="87">
        <v>7.5</v>
      </c>
      <c r="D507" s="87">
        <v>7</v>
      </c>
      <c r="E507" s="87">
        <v>24</v>
      </c>
      <c r="F507" s="87">
        <v>17.25</v>
      </c>
    </row>
    <row r="508" spans="1:6">
      <c r="A508" s="424">
        <v>43441</v>
      </c>
      <c r="B508" s="87">
        <v>2.25</v>
      </c>
      <c r="C508" s="87">
        <v>7.5</v>
      </c>
      <c r="D508" s="87">
        <v>7</v>
      </c>
      <c r="E508" s="87">
        <v>24</v>
      </c>
      <c r="F508" s="87">
        <v>17.25</v>
      </c>
    </row>
    <row r="509" spans="1:6">
      <c r="A509" s="424">
        <v>43444</v>
      </c>
      <c r="B509" s="87">
        <v>2.25</v>
      </c>
      <c r="C509" s="87">
        <v>7.5</v>
      </c>
      <c r="D509" s="87">
        <v>7</v>
      </c>
      <c r="E509" s="87">
        <v>24</v>
      </c>
      <c r="F509" s="87">
        <v>17.25</v>
      </c>
    </row>
    <row r="510" spans="1:6">
      <c r="A510" s="424">
        <v>43445</v>
      </c>
      <c r="B510" s="87">
        <v>2.25</v>
      </c>
      <c r="C510" s="87">
        <v>7.5</v>
      </c>
      <c r="D510" s="87">
        <v>7</v>
      </c>
      <c r="E510" s="87">
        <v>24</v>
      </c>
      <c r="F510" s="87">
        <v>17.25</v>
      </c>
    </row>
    <row r="511" spans="1:6">
      <c r="A511" s="424">
        <v>43446</v>
      </c>
      <c r="B511" s="87">
        <v>2.25</v>
      </c>
      <c r="C511" s="87">
        <v>7.5</v>
      </c>
      <c r="D511" s="87">
        <v>7</v>
      </c>
      <c r="E511" s="87">
        <v>24</v>
      </c>
      <c r="F511" s="87">
        <v>17.25</v>
      </c>
    </row>
    <row r="512" spans="1:6">
      <c r="A512" s="424">
        <v>43447</v>
      </c>
      <c r="B512" s="87">
        <v>2.25</v>
      </c>
      <c r="C512" s="87">
        <v>7.5</v>
      </c>
      <c r="D512" s="87">
        <v>7</v>
      </c>
      <c r="E512" s="87">
        <v>24</v>
      </c>
      <c r="F512" s="87">
        <v>17.25</v>
      </c>
    </row>
    <row r="513" spans="1:6">
      <c r="A513" s="424">
        <v>43448</v>
      </c>
      <c r="B513" s="87">
        <v>2.25</v>
      </c>
      <c r="C513" s="87">
        <v>7.5</v>
      </c>
      <c r="D513" s="87">
        <v>7</v>
      </c>
      <c r="E513" s="87">
        <v>24</v>
      </c>
      <c r="F513" s="87">
        <v>17.25</v>
      </c>
    </row>
    <row r="514" spans="1:6">
      <c r="A514" s="424">
        <v>43451</v>
      </c>
      <c r="B514" s="87">
        <v>2.25</v>
      </c>
      <c r="C514" s="87">
        <v>7.75</v>
      </c>
      <c r="D514" s="87">
        <v>7</v>
      </c>
      <c r="E514" s="87">
        <v>24</v>
      </c>
      <c r="F514" s="87">
        <v>17.25</v>
      </c>
    </row>
    <row r="515" spans="1:6">
      <c r="A515" s="424">
        <v>43452</v>
      </c>
      <c r="B515" s="87">
        <v>2.25</v>
      </c>
      <c r="C515" s="87">
        <v>7.75</v>
      </c>
      <c r="D515" s="87">
        <v>7</v>
      </c>
      <c r="E515" s="87">
        <v>24</v>
      </c>
      <c r="F515" s="87">
        <v>17.25</v>
      </c>
    </row>
    <row r="516" spans="1:6">
      <c r="A516" s="424">
        <v>43453</v>
      </c>
      <c r="B516" s="87">
        <v>2.25</v>
      </c>
      <c r="C516" s="87">
        <v>7.75</v>
      </c>
      <c r="D516" s="87">
        <v>7</v>
      </c>
      <c r="E516" s="87">
        <v>24</v>
      </c>
      <c r="F516" s="87">
        <v>17.25</v>
      </c>
    </row>
    <row r="517" spans="1:6">
      <c r="A517" s="424">
        <v>43454</v>
      </c>
      <c r="B517" s="87">
        <v>2.5</v>
      </c>
      <c r="C517" s="87">
        <v>7.75</v>
      </c>
      <c r="D517" s="87">
        <v>7</v>
      </c>
      <c r="E517" s="87">
        <v>24</v>
      </c>
      <c r="F517" s="87">
        <v>17.25</v>
      </c>
    </row>
    <row r="518" spans="1:6">
      <c r="A518" s="424">
        <v>43455</v>
      </c>
      <c r="B518" s="87">
        <v>2.5</v>
      </c>
      <c r="C518" s="87">
        <v>7.75</v>
      </c>
      <c r="D518" s="87">
        <v>7</v>
      </c>
      <c r="E518" s="87">
        <v>24</v>
      </c>
      <c r="F518" s="87">
        <v>17.25</v>
      </c>
    </row>
    <row r="519" spans="1:6">
      <c r="A519" s="424">
        <v>43458</v>
      </c>
      <c r="B519" s="87">
        <v>2.5</v>
      </c>
      <c r="C519" s="87">
        <v>7.75</v>
      </c>
      <c r="D519" s="87">
        <v>7</v>
      </c>
      <c r="E519" s="87">
        <v>24</v>
      </c>
      <c r="F519" s="87">
        <v>17.25</v>
      </c>
    </row>
    <row r="520" spans="1:6">
      <c r="A520" s="424">
        <v>43459</v>
      </c>
      <c r="B520" s="87">
        <v>2.5</v>
      </c>
      <c r="C520" s="87">
        <v>7.75</v>
      </c>
      <c r="D520" s="87">
        <v>7</v>
      </c>
      <c r="E520" s="87">
        <v>24</v>
      </c>
      <c r="F520" s="87">
        <v>17.25</v>
      </c>
    </row>
    <row r="521" spans="1:6">
      <c r="A521" s="424">
        <v>43460</v>
      </c>
      <c r="B521" s="87">
        <v>2.5</v>
      </c>
      <c r="C521" s="87">
        <v>7.75</v>
      </c>
      <c r="D521" s="87">
        <v>7</v>
      </c>
      <c r="E521" s="87">
        <v>24</v>
      </c>
      <c r="F521" s="87">
        <v>17.25</v>
      </c>
    </row>
    <row r="522" spans="1:6">
      <c r="A522" s="424">
        <v>43461</v>
      </c>
      <c r="B522" s="87">
        <v>2.5</v>
      </c>
      <c r="C522" s="87">
        <v>7.75</v>
      </c>
      <c r="D522" s="87">
        <v>7</v>
      </c>
      <c r="E522" s="87">
        <v>24</v>
      </c>
      <c r="F522" s="87">
        <v>17.25</v>
      </c>
    </row>
    <row r="523" spans="1:6">
      <c r="A523" s="424">
        <v>43462</v>
      </c>
      <c r="B523" s="87">
        <v>2.5</v>
      </c>
      <c r="C523" s="87">
        <v>7.75</v>
      </c>
      <c r="D523" s="87">
        <v>7</v>
      </c>
      <c r="E523" s="87">
        <v>24</v>
      </c>
      <c r="F523" s="87">
        <v>17.25</v>
      </c>
    </row>
    <row r="524" spans="1:6">
      <c r="A524" s="424">
        <v>43465</v>
      </c>
      <c r="B524" s="87">
        <v>2.5</v>
      </c>
      <c r="C524" s="87">
        <v>7.75</v>
      </c>
      <c r="D524" s="87">
        <v>7</v>
      </c>
      <c r="E524" s="87">
        <v>24</v>
      </c>
      <c r="F524" s="87">
        <v>17.25</v>
      </c>
    </row>
    <row r="525" spans="1:6">
      <c r="A525" s="424">
        <v>43466</v>
      </c>
      <c r="B525" s="87">
        <v>2.5</v>
      </c>
      <c r="C525" s="87">
        <v>7.75</v>
      </c>
      <c r="D525" s="87">
        <v>7</v>
      </c>
      <c r="E525" s="87">
        <v>24</v>
      </c>
      <c r="F525" s="87">
        <v>17.25</v>
      </c>
    </row>
    <row r="526" spans="1:6">
      <c r="A526" s="424">
        <v>43467</v>
      </c>
      <c r="B526" s="87">
        <v>2.5</v>
      </c>
      <c r="C526" s="87">
        <v>7.75</v>
      </c>
      <c r="D526" s="87">
        <v>7</v>
      </c>
      <c r="E526" s="87">
        <v>24</v>
      </c>
      <c r="F526" s="87">
        <v>17.25</v>
      </c>
    </row>
    <row r="527" spans="1:6">
      <c r="A527" s="424">
        <v>43468</v>
      </c>
      <c r="B527" s="87">
        <v>2.5</v>
      </c>
      <c r="C527" s="87">
        <v>7.75</v>
      </c>
      <c r="D527" s="87">
        <v>7</v>
      </c>
      <c r="E527" s="87">
        <v>24</v>
      </c>
      <c r="F527" s="87">
        <v>17.25</v>
      </c>
    </row>
    <row r="528" spans="1:6">
      <c r="A528" s="424">
        <v>43469</v>
      </c>
      <c r="B528" s="87">
        <v>2.5</v>
      </c>
      <c r="C528" s="87">
        <v>7.75</v>
      </c>
      <c r="D528" s="87">
        <v>7</v>
      </c>
      <c r="E528" s="87">
        <v>24</v>
      </c>
      <c r="F528" s="87">
        <v>17.25</v>
      </c>
    </row>
    <row r="529" spans="1:6">
      <c r="A529" s="424">
        <v>43472</v>
      </c>
      <c r="B529" s="87">
        <v>2.5</v>
      </c>
      <c r="C529" s="87">
        <v>7.75</v>
      </c>
      <c r="D529" s="87">
        <v>7</v>
      </c>
      <c r="E529" s="87">
        <v>24</v>
      </c>
      <c r="F529" s="87">
        <v>17.25</v>
      </c>
    </row>
    <row r="530" spans="1:6">
      <c r="A530" s="424">
        <v>43473</v>
      </c>
      <c r="B530" s="87">
        <v>2.5</v>
      </c>
      <c r="C530" s="87">
        <v>7.75</v>
      </c>
      <c r="D530" s="87">
        <v>7</v>
      </c>
      <c r="E530" s="87">
        <v>24</v>
      </c>
      <c r="F530" s="87">
        <v>17.25</v>
      </c>
    </row>
    <row r="531" spans="1:6">
      <c r="A531" s="424">
        <v>43474</v>
      </c>
      <c r="B531" s="87">
        <v>2.5</v>
      </c>
      <c r="C531" s="87">
        <v>7.75</v>
      </c>
      <c r="D531" s="87">
        <v>7</v>
      </c>
      <c r="E531" s="87">
        <v>24</v>
      </c>
      <c r="F531" s="87">
        <v>17.25</v>
      </c>
    </row>
    <row r="532" spans="1:6">
      <c r="A532" s="424">
        <v>43475</v>
      </c>
      <c r="B532" s="87">
        <v>2.5</v>
      </c>
      <c r="C532" s="87">
        <v>7.75</v>
      </c>
      <c r="D532" s="87">
        <v>7</v>
      </c>
      <c r="E532" s="87">
        <v>24</v>
      </c>
      <c r="F532" s="87">
        <v>17.25</v>
      </c>
    </row>
    <row r="533" spans="1:6">
      <c r="A533" s="424">
        <v>43476</v>
      </c>
      <c r="B533" s="87">
        <v>2.5</v>
      </c>
      <c r="C533" s="87">
        <v>7.75</v>
      </c>
      <c r="D533" s="87">
        <v>7</v>
      </c>
      <c r="E533" s="87">
        <v>24</v>
      </c>
      <c r="F533" s="87">
        <v>17.25</v>
      </c>
    </row>
    <row r="534" spans="1:6">
      <c r="A534" s="424">
        <v>43479</v>
      </c>
      <c r="B534" s="87">
        <v>2.5</v>
      </c>
      <c r="C534" s="87">
        <v>7.75</v>
      </c>
      <c r="D534" s="87">
        <v>7</v>
      </c>
      <c r="E534" s="87">
        <v>24</v>
      </c>
      <c r="F534" s="87">
        <v>17.25</v>
      </c>
    </row>
    <row r="535" spans="1:6">
      <c r="A535" s="424">
        <v>43480</v>
      </c>
      <c r="B535" s="87">
        <v>2.5</v>
      </c>
      <c r="C535" s="87">
        <v>7.75</v>
      </c>
      <c r="D535" s="87">
        <v>7</v>
      </c>
      <c r="E535" s="87">
        <v>24</v>
      </c>
      <c r="F535" s="87">
        <v>17.25</v>
      </c>
    </row>
    <row r="536" spans="1:6">
      <c r="A536" s="424">
        <v>43481</v>
      </c>
      <c r="B536" s="87">
        <v>2.5</v>
      </c>
      <c r="C536" s="87">
        <v>7.75</v>
      </c>
      <c r="D536" s="87">
        <v>7</v>
      </c>
      <c r="E536" s="87">
        <v>24</v>
      </c>
      <c r="F536" s="87">
        <v>17.25</v>
      </c>
    </row>
    <row r="537" spans="1:6">
      <c r="A537" s="424">
        <v>43482</v>
      </c>
      <c r="B537" s="87">
        <v>2.5</v>
      </c>
      <c r="C537" s="87">
        <v>7.75</v>
      </c>
      <c r="D537" s="87">
        <v>7</v>
      </c>
      <c r="E537" s="87">
        <v>24</v>
      </c>
      <c r="F537" s="87">
        <v>17.25</v>
      </c>
    </row>
    <row r="538" spans="1:6">
      <c r="A538" s="424">
        <v>43483</v>
      </c>
      <c r="B538" s="87">
        <v>2.5</v>
      </c>
      <c r="C538" s="87">
        <v>7.75</v>
      </c>
      <c r="D538" s="87">
        <v>7</v>
      </c>
      <c r="E538" s="87">
        <v>24</v>
      </c>
      <c r="F538" s="87">
        <v>17.25</v>
      </c>
    </row>
    <row r="539" spans="1:6">
      <c r="A539" s="424">
        <v>43486</v>
      </c>
      <c r="B539" s="87">
        <v>2.5</v>
      </c>
      <c r="C539" s="87">
        <v>7.75</v>
      </c>
      <c r="D539" s="87">
        <v>7</v>
      </c>
      <c r="E539" s="87">
        <v>24</v>
      </c>
      <c r="F539" s="87">
        <v>17.25</v>
      </c>
    </row>
    <row r="540" spans="1:6">
      <c r="A540" s="424">
        <v>43487</v>
      </c>
      <c r="B540" s="87">
        <v>2.5</v>
      </c>
      <c r="C540" s="87">
        <v>7.75</v>
      </c>
      <c r="D540" s="87">
        <v>7</v>
      </c>
      <c r="E540" s="87">
        <v>24</v>
      </c>
      <c r="F540" s="87">
        <v>17.25</v>
      </c>
    </row>
    <row r="541" spans="1:6">
      <c r="A541" s="424">
        <v>43488</v>
      </c>
      <c r="B541" s="87">
        <v>2.5</v>
      </c>
      <c r="C541" s="87">
        <v>7.75</v>
      </c>
      <c r="D541" s="87">
        <v>7</v>
      </c>
      <c r="E541" s="87">
        <v>24</v>
      </c>
      <c r="F541" s="87">
        <v>17.25</v>
      </c>
    </row>
    <row r="542" spans="1:6">
      <c r="A542" s="424">
        <v>43489</v>
      </c>
      <c r="B542" s="87">
        <v>2.5</v>
      </c>
      <c r="C542" s="87">
        <v>7.75</v>
      </c>
      <c r="D542" s="87">
        <v>7</v>
      </c>
      <c r="E542" s="87">
        <v>24</v>
      </c>
      <c r="F542" s="87">
        <v>17.25</v>
      </c>
    </row>
    <row r="543" spans="1:6">
      <c r="A543" s="424">
        <v>43490</v>
      </c>
      <c r="B543" s="87">
        <v>2.5</v>
      </c>
      <c r="C543" s="87">
        <v>7.75</v>
      </c>
      <c r="D543" s="87">
        <v>7</v>
      </c>
      <c r="E543" s="87">
        <v>24</v>
      </c>
      <c r="F543" s="87">
        <v>17.25</v>
      </c>
    </row>
    <row r="544" spans="1:6">
      <c r="A544" s="424">
        <v>43493</v>
      </c>
      <c r="B544" s="87">
        <v>2.5</v>
      </c>
      <c r="C544" s="87">
        <v>7.75</v>
      </c>
      <c r="D544" s="87">
        <v>7</v>
      </c>
      <c r="E544" s="87">
        <v>24</v>
      </c>
      <c r="F544" s="87">
        <v>17.25</v>
      </c>
    </row>
    <row r="545" spans="1:6">
      <c r="A545" s="424">
        <v>43494</v>
      </c>
      <c r="B545" s="87">
        <v>2.5</v>
      </c>
      <c r="C545" s="87">
        <v>7.75</v>
      </c>
      <c r="D545" s="87">
        <v>7</v>
      </c>
      <c r="E545" s="87">
        <v>24</v>
      </c>
      <c r="F545" s="87">
        <v>17.25</v>
      </c>
    </row>
    <row r="546" spans="1:6">
      <c r="A546" s="424">
        <v>43495</v>
      </c>
      <c r="B546" s="87">
        <v>2.5</v>
      </c>
      <c r="C546" s="87">
        <v>7.75</v>
      </c>
      <c r="D546" s="87">
        <v>6.75</v>
      </c>
      <c r="E546" s="87">
        <v>24</v>
      </c>
      <c r="F546" s="87">
        <v>17.25</v>
      </c>
    </row>
    <row r="547" spans="1:6">
      <c r="A547" s="424">
        <v>43496</v>
      </c>
      <c r="B547" s="87">
        <v>2.5</v>
      </c>
      <c r="C547" s="87">
        <v>7.75</v>
      </c>
      <c r="D547" s="87">
        <v>6.75</v>
      </c>
      <c r="E547" s="87">
        <v>24</v>
      </c>
      <c r="F547" s="87">
        <v>17.25</v>
      </c>
    </row>
    <row r="548" spans="1:6">
      <c r="A548" s="424">
        <v>43497</v>
      </c>
      <c r="B548" s="87">
        <v>2.5</v>
      </c>
      <c r="C548" s="87">
        <v>7.75</v>
      </c>
      <c r="D548" s="87">
        <v>6.75</v>
      </c>
      <c r="E548" s="87">
        <v>24</v>
      </c>
      <c r="F548" s="87">
        <v>17.25</v>
      </c>
    </row>
    <row r="549" spans="1:6">
      <c r="A549" s="424">
        <v>43500</v>
      </c>
      <c r="B549" s="87">
        <v>2.5</v>
      </c>
      <c r="C549" s="87">
        <v>7.75</v>
      </c>
      <c r="D549" s="87">
        <v>6.75</v>
      </c>
      <c r="E549" s="87">
        <v>24</v>
      </c>
      <c r="F549" s="87">
        <v>17.25</v>
      </c>
    </row>
    <row r="550" spans="1:6">
      <c r="A550" s="424">
        <v>43501</v>
      </c>
      <c r="B550" s="87">
        <v>2.5</v>
      </c>
      <c r="C550" s="87">
        <v>7.75</v>
      </c>
      <c r="D550" s="87">
        <v>6.75</v>
      </c>
      <c r="E550" s="87">
        <v>24</v>
      </c>
      <c r="F550" s="87">
        <v>17.25</v>
      </c>
    </row>
    <row r="551" spans="1:6">
      <c r="A551" s="424">
        <v>43502</v>
      </c>
      <c r="B551" s="87">
        <v>2.5</v>
      </c>
      <c r="C551" s="87">
        <v>7.75</v>
      </c>
      <c r="D551" s="87">
        <v>6.75</v>
      </c>
      <c r="E551" s="87">
        <v>24</v>
      </c>
      <c r="F551" s="87">
        <v>17.25</v>
      </c>
    </row>
    <row r="552" spans="1:6">
      <c r="A552" s="424">
        <v>43503</v>
      </c>
      <c r="B552" s="87">
        <v>2.5</v>
      </c>
      <c r="C552" s="87">
        <v>7.75</v>
      </c>
      <c r="D552" s="87">
        <v>6.75</v>
      </c>
      <c r="E552" s="87">
        <v>24</v>
      </c>
      <c r="F552" s="87">
        <v>17.25</v>
      </c>
    </row>
    <row r="553" spans="1:6">
      <c r="A553" s="424">
        <v>43504</v>
      </c>
      <c r="B553" s="87">
        <v>2.5</v>
      </c>
      <c r="C553" s="87">
        <v>7.75</v>
      </c>
      <c r="D553" s="87">
        <v>6.75</v>
      </c>
      <c r="E553" s="87">
        <v>24</v>
      </c>
      <c r="F553" s="87">
        <v>17.25</v>
      </c>
    </row>
    <row r="554" spans="1:6">
      <c r="A554" s="424">
        <v>43507</v>
      </c>
      <c r="B554" s="87">
        <v>2.5</v>
      </c>
      <c r="C554" s="87">
        <v>7.75</v>
      </c>
      <c r="D554" s="87">
        <v>6.75</v>
      </c>
      <c r="E554" s="87">
        <v>24</v>
      </c>
      <c r="F554" s="87">
        <v>17.25</v>
      </c>
    </row>
    <row r="555" spans="1:6">
      <c r="A555" s="424">
        <v>43508</v>
      </c>
      <c r="B555" s="87">
        <v>2.5</v>
      </c>
      <c r="C555" s="87">
        <v>7.75</v>
      </c>
      <c r="D555" s="87">
        <v>6.75</v>
      </c>
      <c r="E555" s="87">
        <v>24</v>
      </c>
      <c r="F555" s="87">
        <v>17.25</v>
      </c>
    </row>
    <row r="556" spans="1:6">
      <c r="A556" s="424">
        <v>43509</v>
      </c>
      <c r="B556" s="87">
        <v>2.5</v>
      </c>
      <c r="C556" s="87">
        <v>7.75</v>
      </c>
      <c r="D556" s="87">
        <v>6.75</v>
      </c>
      <c r="E556" s="87">
        <v>24</v>
      </c>
      <c r="F556" s="87">
        <v>17.25</v>
      </c>
    </row>
    <row r="557" spans="1:6">
      <c r="A557" s="424">
        <v>43510</v>
      </c>
      <c r="B557" s="87">
        <v>2.5</v>
      </c>
      <c r="C557" s="87">
        <v>7.75</v>
      </c>
      <c r="D557" s="87">
        <v>6.75</v>
      </c>
      <c r="E557" s="87">
        <v>24</v>
      </c>
      <c r="F557" s="87">
        <v>16.25</v>
      </c>
    </row>
    <row r="558" spans="1:6">
      <c r="A558" s="424">
        <v>43511</v>
      </c>
      <c r="B558" s="87">
        <v>2.5</v>
      </c>
      <c r="C558" s="87">
        <v>7.75</v>
      </c>
      <c r="D558" s="87">
        <v>6.75</v>
      </c>
      <c r="E558" s="87">
        <v>24</v>
      </c>
      <c r="F558" s="87">
        <v>16.25</v>
      </c>
    </row>
    <row r="559" spans="1:6">
      <c r="A559" s="424">
        <v>43514</v>
      </c>
      <c r="B559" s="87">
        <v>2.5</v>
      </c>
      <c r="C559" s="87">
        <v>7.75</v>
      </c>
      <c r="D559" s="87">
        <v>6.75</v>
      </c>
      <c r="E559" s="87">
        <v>24</v>
      </c>
      <c r="F559" s="87">
        <v>16.25</v>
      </c>
    </row>
    <row r="560" spans="1:6">
      <c r="A560" s="424">
        <v>43515</v>
      </c>
      <c r="B560" s="87">
        <v>2.5</v>
      </c>
      <c r="C560" s="87">
        <v>7.75</v>
      </c>
      <c r="D560" s="87">
        <v>6.75</v>
      </c>
      <c r="E560" s="87">
        <v>24</v>
      </c>
      <c r="F560" s="87">
        <v>16.25</v>
      </c>
    </row>
    <row r="561" spans="1:6">
      <c r="A561" s="424">
        <v>43516</v>
      </c>
      <c r="B561" s="87">
        <v>2.5</v>
      </c>
      <c r="C561" s="87">
        <v>7.75</v>
      </c>
      <c r="D561" s="87">
        <v>6.75</v>
      </c>
      <c r="E561" s="87">
        <v>24</v>
      </c>
      <c r="F561" s="87">
        <v>16.25</v>
      </c>
    </row>
    <row r="562" spans="1:6">
      <c r="A562" s="424">
        <v>43517</v>
      </c>
      <c r="B562" s="87">
        <v>2.5</v>
      </c>
      <c r="C562" s="87">
        <v>7.75</v>
      </c>
      <c r="D562" s="87">
        <v>6.75</v>
      </c>
      <c r="E562" s="87">
        <v>24</v>
      </c>
      <c r="F562" s="87">
        <v>16.25</v>
      </c>
    </row>
    <row r="563" spans="1:6">
      <c r="A563" s="424">
        <v>43518</v>
      </c>
      <c r="B563" s="87">
        <v>2.5</v>
      </c>
      <c r="C563" s="87">
        <v>7.75</v>
      </c>
      <c r="D563" s="87">
        <v>6.75</v>
      </c>
      <c r="E563" s="87">
        <v>24</v>
      </c>
      <c r="F563" s="87">
        <v>16.25</v>
      </c>
    </row>
    <row r="564" spans="1:6">
      <c r="A564" s="424">
        <v>43521</v>
      </c>
      <c r="B564" s="87">
        <v>2.5</v>
      </c>
      <c r="C564" s="87">
        <v>7.75</v>
      </c>
      <c r="D564" s="87">
        <v>6.75</v>
      </c>
      <c r="E564" s="87">
        <v>24</v>
      </c>
      <c r="F564" s="87">
        <v>16.25</v>
      </c>
    </row>
    <row r="565" spans="1:6">
      <c r="A565" s="424">
        <v>43522</v>
      </c>
      <c r="B565" s="87">
        <v>2.5</v>
      </c>
      <c r="C565" s="87">
        <v>7.75</v>
      </c>
      <c r="D565" s="87">
        <v>6.75</v>
      </c>
      <c r="E565" s="87">
        <v>24</v>
      </c>
      <c r="F565" s="87">
        <v>16.25</v>
      </c>
    </row>
    <row r="566" spans="1:6">
      <c r="A566" s="424">
        <v>43523</v>
      </c>
      <c r="B566" s="87">
        <v>2.5</v>
      </c>
      <c r="C566" s="87">
        <v>7.75</v>
      </c>
      <c r="D566" s="87">
        <v>6.75</v>
      </c>
      <c r="E566" s="87">
        <v>24</v>
      </c>
      <c r="F566" s="87">
        <v>16.25</v>
      </c>
    </row>
    <row r="567" spans="1:6">
      <c r="A567" s="424">
        <v>43524</v>
      </c>
      <c r="B567" s="87">
        <v>2.5</v>
      </c>
      <c r="C567" s="87">
        <v>7.75</v>
      </c>
      <c r="D567" s="87">
        <v>6.75</v>
      </c>
      <c r="E567" s="87">
        <v>24</v>
      </c>
      <c r="F567" s="87">
        <v>16.25</v>
      </c>
    </row>
    <row r="568" spans="1:6">
      <c r="A568" s="424">
        <v>43525</v>
      </c>
      <c r="B568" s="87">
        <v>2.5</v>
      </c>
      <c r="C568" s="87">
        <v>7.75</v>
      </c>
      <c r="D568" s="87">
        <v>6.75</v>
      </c>
      <c r="E568" s="87">
        <v>24</v>
      </c>
      <c r="F568" s="87">
        <v>16.25</v>
      </c>
    </row>
    <row r="569" spans="1:6">
      <c r="A569" s="424">
        <v>43528</v>
      </c>
      <c r="B569" s="87">
        <v>2.5</v>
      </c>
      <c r="C569" s="87">
        <v>7.75</v>
      </c>
      <c r="D569" s="87">
        <v>6.75</v>
      </c>
      <c r="E569" s="87">
        <v>24</v>
      </c>
      <c r="F569" s="87">
        <v>16.25</v>
      </c>
    </row>
    <row r="570" spans="1:6">
      <c r="A570" s="424">
        <v>43529</v>
      </c>
      <c r="B570" s="87">
        <v>2.5</v>
      </c>
      <c r="C570" s="87">
        <v>7.75</v>
      </c>
      <c r="D570" s="87">
        <v>6.75</v>
      </c>
      <c r="E570" s="87">
        <v>24</v>
      </c>
      <c r="F570" s="87">
        <v>16.25</v>
      </c>
    </row>
    <row r="571" spans="1:6">
      <c r="A571" s="424">
        <v>43530</v>
      </c>
      <c r="B571" s="87">
        <v>2.5</v>
      </c>
      <c r="C571" s="87">
        <v>7.75</v>
      </c>
      <c r="D571" s="87">
        <v>6.75</v>
      </c>
      <c r="E571" s="87">
        <v>24</v>
      </c>
      <c r="F571" s="87">
        <v>16.25</v>
      </c>
    </row>
    <row r="572" spans="1:6">
      <c r="A572" s="424">
        <v>43531</v>
      </c>
      <c r="B572" s="87">
        <v>2.5</v>
      </c>
      <c r="C572" s="87">
        <v>7.75</v>
      </c>
      <c r="D572" s="87">
        <v>6.75</v>
      </c>
      <c r="E572" s="87">
        <v>24</v>
      </c>
      <c r="F572" s="87">
        <v>16.25</v>
      </c>
    </row>
    <row r="573" spans="1:6">
      <c r="A573" s="424">
        <v>43532</v>
      </c>
      <c r="B573" s="87">
        <v>2.5</v>
      </c>
      <c r="C573" s="87">
        <v>7.75</v>
      </c>
      <c r="D573" s="87">
        <v>6.75</v>
      </c>
      <c r="E573" s="87">
        <v>24</v>
      </c>
      <c r="F573" s="87">
        <v>16.25</v>
      </c>
    </row>
    <row r="574" spans="1:6">
      <c r="A574" s="424">
        <v>43535</v>
      </c>
      <c r="B574" s="87">
        <v>2.5</v>
      </c>
      <c r="C574" s="87">
        <v>7.75</v>
      </c>
      <c r="D574" s="87">
        <v>6.75</v>
      </c>
      <c r="E574" s="87">
        <v>24</v>
      </c>
      <c r="F574" s="87">
        <v>16.25</v>
      </c>
    </row>
    <row r="575" spans="1:6">
      <c r="A575" s="424">
        <v>43536</v>
      </c>
      <c r="B575" s="87">
        <v>2.5</v>
      </c>
      <c r="C575" s="87">
        <v>7.75</v>
      </c>
      <c r="D575" s="87">
        <v>6.75</v>
      </c>
      <c r="E575" s="87">
        <v>24</v>
      </c>
      <c r="F575" s="87">
        <v>16.25</v>
      </c>
    </row>
    <row r="576" spans="1:6">
      <c r="A576" s="424">
        <v>43537</v>
      </c>
      <c r="B576" s="87">
        <v>2.5</v>
      </c>
      <c r="C576" s="87">
        <v>7.75</v>
      </c>
      <c r="D576" s="87">
        <v>6.5</v>
      </c>
      <c r="E576" s="87">
        <v>24</v>
      </c>
      <c r="F576" s="87">
        <v>16.25</v>
      </c>
    </row>
    <row r="577" spans="1:6">
      <c r="A577" s="424">
        <v>43538</v>
      </c>
      <c r="B577" s="87">
        <v>2.5</v>
      </c>
      <c r="C577" s="87">
        <v>7.75</v>
      </c>
      <c r="D577" s="87">
        <v>6.5</v>
      </c>
      <c r="E577" s="87">
        <v>24</v>
      </c>
      <c r="F577" s="87">
        <v>16.25</v>
      </c>
    </row>
    <row r="578" spans="1:6">
      <c r="A578" s="424">
        <v>43539</v>
      </c>
      <c r="B578" s="87">
        <v>2.5</v>
      </c>
      <c r="C578" s="87">
        <v>7.75</v>
      </c>
      <c r="D578" s="87">
        <v>6.5</v>
      </c>
      <c r="E578" s="87">
        <v>24</v>
      </c>
      <c r="F578" s="87">
        <v>16.25</v>
      </c>
    </row>
    <row r="579" spans="1:6">
      <c r="A579" s="424">
        <v>43542</v>
      </c>
      <c r="B579" s="87">
        <v>2.5</v>
      </c>
      <c r="C579" s="87">
        <v>7.75</v>
      </c>
      <c r="D579" s="87">
        <v>6.5</v>
      </c>
      <c r="E579" s="87">
        <v>24</v>
      </c>
      <c r="F579" s="87">
        <v>16.25</v>
      </c>
    </row>
    <row r="580" spans="1:6">
      <c r="A580" s="424">
        <v>43543</v>
      </c>
      <c r="B580" s="87">
        <v>2.5</v>
      </c>
      <c r="C580" s="87">
        <v>7.75</v>
      </c>
      <c r="D580" s="87">
        <v>6.5</v>
      </c>
      <c r="E580" s="87">
        <v>24</v>
      </c>
      <c r="F580" s="87">
        <v>16.25</v>
      </c>
    </row>
    <row r="581" spans="1:6">
      <c r="A581" s="424">
        <v>43544</v>
      </c>
      <c r="B581" s="87">
        <v>2.5</v>
      </c>
      <c r="C581" s="87">
        <v>7.75</v>
      </c>
      <c r="D581" s="87">
        <v>6.5</v>
      </c>
      <c r="E581" s="87">
        <v>24</v>
      </c>
      <c r="F581" s="87">
        <v>16.25</v>
      </c>
    </row>
    <row r="582" spans="1:6">
      <c r="A582" s="424">
        <v>43545</v>
      </c>
      <c r="B582" s="87">
        <v>2.5</v>
      </c>
      <c r="C582" s="87">
        <v>7.75</v>
      </c>
      <c r="D582" s="87">
        <v>6.5</v>
      </c>
      <c r="E582" s="87">
        <v>24</v>
      </c>
      <c r="F582" s="87">
        <v>16.25</v>
      </c>
    </row>
    <row r="583" spans="1:6">
      <c r="A583" s="424">
        <v>43546</v>
      </c>
      <c r="B583" s="87">
        <v>2.5</v>
      </c>
      <c r="C583" s="87">
        <v>7.75</v>
      </c>
      <c r="D583" s="87">
        <v>6.5</v>
      </c>
      <c r="E583" s="87">
        <v>24</v>
      </c>
      <c r="F583" s="87">
        <v>16.25</v>
      </c>
    </row>
    <row r="584" spans="1:6">
      <c r="A584" s="424">
        <v>43549</v>
      </c>
      <c r="B584" s="87">
        <v>2.5</v>
      </c>
      <c r="C584" s="87">
        <v>7.75</v>
      </c>
      <c r="D584" s="87">
        <v>6.5</v>
      </c>
      <c r="E584" s="87">
        <v>24</v>
      </c>
      <c r="F584" s="87">
        <v>16.25</v>
      </c>
    </row>
    <row r="585" spans="1:6">
      <c r="A585" s="424">
        <v>43550</v>
      </c>
      <c r="B585" s="87">
        <v>2.5</v>
      </c>
      <c r="C585" s="87">
        <v>7.75</v>
      </c>
      <c r="D585" s="87">
        <v>6.5</v>
      </c>
      <c r="E585" s="87">
        <v>24</v>
      </c>
      <c r="F585" s="87">
        <v>16.25</v>
      </c>
    </row>
    <row r="586" spans="1:6">
      <c r="A586" s="424">
        <v>43551</v>
      </c>
      <c r="B586" s="87">
        <v>2.5</v>
      </c>
      <c r="C586" s="87">
        <v>7.75</v>
      </c>
      <c r="D586" s="87">
        <v>6.5</v>
      </c>
      <c r="E586" s="87">
        <v>24</v>
      </c>
      <c r="F586" s="87">
        <v>16.25</v>
      </c>
    </row>
    <row r="587" spans="1:6">
      <c r="A587" s="424">
        <v>43552</v>
      </c>
      <c r="B587" s="87">
        <v>2.5</v>
      </c>
      <c r="C587" s="87">
        <v>7.75</v>
      </c>
      <c r="D587" s="87">
        <v>6.5</v>
      </c>
      <c r="E587" s="87">
        <v>24</v>
      </c>
      <c r="F587" s="87">
        <v>16.25</v>
      </c>
    </row>
    <row r="588" spans="1:6">
      <c r="A588" s="424">
        <v>43553</v>
      </c>
      <c r="B588" s="87">
        <v>2.5</v>
      </c>
      <c r="C588" s="87">
        <v>7.75</v>
      </c>
      <c r="D588" s="87">
        <v>6.5</v>
      </c>
      <c r="E588" s="87">
        <v>24</v>
      </c>
      <c r="F588" s="87">
        <v>16.25</v>
      </c>
    </row>
    <row r="589" spans="1:6">
      <c r="A589" s="424">
        <v>43556</v>
      </c>
      <c r="B589" s="87">
        <v>2.5</v>
      </c>
      <c r="C589" s="87">
        <v>7.75</v>
      </c>
      <c r="D589" s="87">
        <v>6.5</v>
      </c>
      <c r="E589" s="87">
        <v>24</v>
      </c>
      <c r="F589" s="87">
        <v>16.25</v>
      </c>
    </row>
    <row r="590" spans="1:6">
      <c r="A590" s="424">
        <v>43557</v>
      </c>
      <c r="B590" s="87">
        <v>2.5</v>
      </c>
      <c r="C590" s="87">
        <v>7.75</v>
      </c>
      <c r="D590" s="87">
        <v>6.5</v>
      </c>
      <c r="E590" s="87">
        <v>24</v>
      </c>
      <c r="F590" s="87">
        <v>16.25</v>
      </c>
    </row>
    <row r="591" spans="1:6">
      <c r="A591" s="424">
        <v>43558</v>
      </c>
      <c r="B591" s="87">
        <v>2.5</v>
      </c>
      <c r="C591" s="87">
        <v>7.75</v>
      </c>
      <c r="D591" s="87">
        <v>6.5</v>
      </c>
      <c r="E591" s="87">
        <v>24</v>
      </c>
      <c r="F591" s="87">
        <v>16.25</v>
      </c>
    </row>
    <row r="592" spans="1:6">
      <c r="A592" s="424">
        <v>43559</v>
      </c>
      <c r="B592" s="87">
        <v>2.5</v>
      </c>
      <c r="C592" s="87">
        <v>7.75</v>
      </c>
      <c r="D592" s="87">
        <v>6.5</v>
      </c>
      <c r="E592" s="87">
        <v>24</v>
      </c>
      <c r="F592" s="87">
        <v>16.25</v>
      </c>
    </row>
    <row r="593" spans="1:6">
      <c r="A593" s="424">
        <v>43560</v>
      </c>
      <c r="B593" s="87">
        <v>2.5</v>
      </c>
      <c r="C593" s="87">
        <v>7.75</v>
      </c>
      <c r="D593" s="87">
        <v>6.5</v>
      </c>
      <c r="E593" s="87">
        <v>24</v>
      </c>
      <c r="F593" s="87">
        <v>16.25</v>
      </c>
    </row>
    <row r="594" spans="1:6">
      <c r="A594" s="424">
        <v>43563</v>
      </c>
      <c r="B594" s="87">
        <v>2.5</v>
      </c>
      <c r="C594" s="87">
        <v>7.75</v>
      </c>
      <c r="D594" s="87">
        <v>6.5</v>
      </c>
      <c r="E594" s="87">
        <v>24</v>
      </c>
      <c r="F594" s="87">
        <v>16.25</v>
      </c>
    </row>
    <row r="595" spans="1:6">
      <c r="A595" s="424">
        <v>43564</v>
      </c>
      <c r="B595" s="87">
        <v>2.5</v>
      </c>
      <c r="C595" s="87">
        <v>7.75</v>
      </c>
      <c r="D595" s="87">
        <v>6.5</v>
      </c>
      <c r="E595" s="87">
        <v>24</v>
      </c>
      <c r="F595" s="87">
        <v>16.25</v>
      </c>
    </row>
    <row r="596" spans="1:6">
      <c r="A596" s="424">
        <v>43565</v>
      </c>
      <c r="B596" s="87">
        <v>2.5</v>
      </c>
      <c r="C596" s="87">
        <v>7.75</v>
      </c>
      <c r="D596" s="87">
        <v>6.5</v>
      </c>
      <c r="E596" s="87">
        <v>24</v>
      </c>
      <c r="F596" s="87">
        <v>16.25</v>
      </c>
    </row>
    <row r="597" spans="1:6">
      <c r="A597" s="424">
        <v>43566</v>
      </c>
      <c r="B597" s="87">
        <v>2.5</v>
      </c>
      <c r="C597" s="87">
        <v>7.75</v>
      </c>
      <c r="D597" s="87">
        <v>6.5</v>
      </c>
      <c r="E597" s="87">
        <v>24</v>
      </c>
      <c r="F597" s="87">
        <v>16.25</v>
      </c>
    </row>
    <row r="598" spans="1:6">
      <c r="A598" s="424">
        <v>43567</v>
      </c>
      <c r="B598" s="87">
        <v>2.5</v>
      </c>
      <c r="C598" s="87">
        <v>7.75</v>
      </c>
      <c r="D598" s="87">
        <v>6.5</v>
      </c>
      <c r="E598" s="87">
        <v>24</v>
      </c>
      <c r="F598" s="87">
        <v>16.25</v>
      </c>
    </row>
    <row r="599" spans="1:6">
      <c r="A599" s="424">
        <v>43570</v>
      </c>
      <c r="B599" s="87">
        <v>2.5</v>
      </c>
      <c r="C599" s="87">
        <v>7.75</v>
      </c>
      <c r="D599" s="87">
        <v>6.5</v>
      </c>
      <c r="E599" s="87">
        <v>24</v>
      </c>
      <c r="F599" s="87">
        <v>16.25</v>
      </c>
    </row>
    <row r="600" spans="1:6">
      <c r="A600" s="424">
        <v>43571</v>
      </c>
      <c r="B600" s="87">
        <v>2.5</v>
      </c>
      <c r="C600" s="87">
        <v>7.75</v>
      </c>
      <c r="D600" s="87">
        <v>6.5</v>
      </c>
      <c r="E600" s="87">
        <v>24</v>
      </c>
      <c r="F600" s="87">
        <v>16.25</v>
      </c>
    </row>
    <row r="601" spans="1:6">
      <c r="A601" s="424">
        <v>43572</v>
      </c>
      <c r="B601" s="87">
        <v>2.5</v>
      </c>
      <c r="C601" s="87">
        <v>7.75</v>
      </c>
      <c r="D601" s="87">
        <v>6.5</v>
      </c>
      <c r="E601" s="87">
        <v>24</v>
      </c>
      <c r="F601" s="87">
        <v>16.25</v>
      </c>
    </row>
    <row r="602" spans="1:6">
      <c r="A602" s="424">
        <v>43573</v>
      </c>
      <c r="B602" s="87">
        <v>2.5</v>
      </c>
      <c r="C602" s="87">
        <v>7.75</v>
      </c>
      <c r="D602" s="87">
        <v>6.5</v>
      </c>
      <c r="E602" s="87">
        <v>24</v>
      </c>
      <c r="F602" s="87">
        <v>16.25</v>
      </c>
    </row>
    <row r="603" spans="1:6">
      <c r="A603" s="424">
        <v>43574</v>
      </c>
      <c r="B603" s="87">
        <v>2.5</v>
      </c>
      <c r="C603" s="87">
        <v>7.75</v>
      </c>
      <c r="D603" s="87">
        <v>6.5</v>
      </c>
      <c r="E603" s="87">
        <v>24</v>
      </c>
      <c r="F603" s="87">
        <v>16.25</v>
      </c>
    </row>
    <row r="604" spans="1:6">
      <c r="A604" s="424">
        <v>43577</v>
      </c>
      <c r="B604" s="87">
        <v>2.5</v>
      </c>
      <c r="C604" s="87">
        <v>7.75</v>
      </c>
      <c r="D604" s="87">
        <v>6.5</v>
      </c>
      <c r="E604" s="87">
        <v>24</v>
      </c>
      <c r="F604" s="87">
        <v>16.25</v>
      </c>
    </row>
    <row r="605" spans="1:6">
      <c r="A605" s="424">
        <v>43578</v>
      </c>
      <c r="B605" s="87">
        <v>2.5</v>
      </c>
      <c r="C605" s="87">
        <v>7.75</v>
      </c>
      <c r="D605" s="87">
        <v>6.5</v>
      </c>
      <c r="E605" s="87">
        <v>24</v>
      </c>
      <c r="F605" s="87">
        <v>16.25</v>
      </c>
    </row>
    <row r="606" spans="1:6">
      <c r="A606" s="424">
        <v>43579</v>
      </c>
      <c r="B606" s="87">
        <v>2.5</v>
      </c>
      <c r="C606" s="87">
        <v>7.75</v>
      </c>
      <c r="D606" s="87">
        <v>6.5</v>
      </c>
      <c r="E606" s="87">
        <v>24</v>
      </c>
      <c r="F606" s="87">
        <v>16.25</v>
      </c>
    </row>
  </sheetData>
  <hyperlinks>
    <hyperlink ref="A1" location="Content!A1" display="&lt;&lt;"/>
    <hyperlink ref="B35" r:id="rId1" display="https://www.eia.gov/dnav/pet/hist/LeafHandler.ashx?n=PET&amp;s=MCRFPUS2&amp;f=M"/>
    <hyperlink ref="B36" r:id="rId2" display="https://www.eia.gov/dnav/pet/hist/LeafHandler.ashx?n=PET&amp;s=MCRFPUS2&amp;f=M"/>
    <hyperlink ref="B34" r:id="rId3" display="https://www.eia.gov/dnav/pet/hist/LeafHandler.ashx?n=PET&amp;s=MCRFPUS2&amp;f=M"/>
    <hyperlink ref="B33" r:id="rId4" display="https://www.eia.gov/dnav/pet/hist/LeafHandler.ashx?n=PET&amp;s=MCRFPUS2&amp;f=M"/>
    <hyperlink ref="B32" r:id="rId5" display="https://www.eia.gov/dnav/pet/hist/LeafHandler.ashx?n=PET&amp;s=MCRFPUS2&amp;f=M"/>
  </hyperlinks>
  <pageMargins left="0.7" right="0.7" top="0.75" bottom="0.75" header="0.3" footer="0.3"/>
  <pageSetup paperSize="9" orientation="portrait" r:id="rId6"/>
  <drawing r:id="rId7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3"/>
  <dimension ref="A1:G37"/>
  <sheetViews>
    <sheetView zoomScaleNormal="100" workbookViewId="0">
      <selection activeCell="E20" sqref="E20"/>
    </sheetView>
  </sheetViews>
  <sheetFormatPr defaultColWidth="9.140625" defaultRowHeight="14.25"/>
  <cols>
    <col min="1" max="16384" width="9.140625" style="454"/>
  </cols>
  <sheetData>
    <row r="1" spans="1:7">
      <c r="A1" s="463" t="s">
        <v>140</v>
      </c>
      <c r="B1" s="464" t="str">
        <f>IF(Content!$E$1=1,B2,B3)</f>
        <v>2016 NBU</v>
      </c>
      <c r="C1" s="464" t="str">
        <f>IF(Content!$E$1=1,C2,C3)</f>
        <v>2017 NBU</v>
      </c>
      <c r="D1" s="464" t="str">
        <f>IF(Content!$E$1=1,D2,D3)</f>
        <v>2018 NBU</v>
      </c>
      <c r="E1" s="464" t="str">
        <f>IF(Content!$E$1=1,E2,E3)</f>
        <v>Actual</v>
      </c>
      <c r="F1" s="456"/>
      <c r="G1" s="464" t="str">
        <f>IF(Content!$E$1=1,G2,G3)</f>
        <v>Forecast history: Current account balance, % GDP</v>
      </c>
    </row>
    <row r="2" spans="1:7" hidden="1">
      <c r="A2" s="456"/>
      <c r="B2" s="468" t="s">
        <v>1361</v>
      </c>
      <c r="C2" s="468" t="s">
        <v>1362</v>
      </c>
      <c r="D2" s="468" t="s">
        <v>1363</v>
      </c>
      <c r="E2" s="469" t="s">
        <v>802</v>
      </c>
      <c r="F2" s="457"/>
      <c r="G2" s="466" t="s">
        <v>1588</v>
      </c>
    </row>
    <row r="3" spans="1:7" hidden="1">
      <c r="A3" s="456"/>
      <c r="B3" s="468" t="s">
        <v>1357</v>
      </c>
      <c r="C3" s="468" t="s">
        <v>1358</v>
      </c>
      <c r="D3" s="468" t="s">
        <v>1359</v>
      </c>
      <c r="E3" s="469" t="s">
        <v>1360</v>
      </c>
      <c r="F3" s="457"/>
      <c r="G3" s="466" t="s">
        <v>1589</v>
      </c>
    </row>
    <row r="4" spans="1:7" ht="15">
      <c r="A4" s="458"/>
      <c r="B4" s="459"/>
      <c r="C4" s="459"/>
      <c r="D4" s="459"/>
      <c r="E4" s="456"/>
      <c r="F4" s="456"/>
    </row>
    <row r="5" spans="1:7">
      <c r="A5" s="458" t="s">
        <v>40</v>
      </c>
      <c r="B5" s="460">
        <v>-0.8</v>
      </c>
      <c r="C5" s="456"/>
      <c r="D5" s="456"/>
      <c r="E5" s="456"/>
      <c r="F5" s="456"/>
    </row>
    <row r="6" spans="1:7">
      <c r="A6" s="458"/>
      <c r="B6" s="460">
        <v>-2.1</v>
      </c>
      <c r="C6" s="461"/>
      <c r="D6" s="461"/>
      <c r="E6" s="456"/>
      <c r="F6" s="456"/>
    </row>
    <row r="7" spans="1:7">
      <c r="A7" s="458" t="s">
        <v>42</v>
      </c>
      <c r="B7" s="460">
        <v>-1.3</v>
      </c>
      <c r="C7" s="461"/>
      <c r="D7" s="461"/>
      <c r="E7" s="456"/>
      <c r="F7" s="456"/>
    </row>
    <row r="8" spans="1:7">
      <c r="A8" s="458"/>
      <c r="B8" s="460">
        <v>-3</v>
      </c>
      <c r="C8" s="460">
        <v>-2</v>
      </c>
      <c r="D8" s="461"/>
      <c r="E8" s="456"/>
      <c r="F8" s="456"/>
    </row>
    <row r="9" spans="1:7">
      <c r="A9" s="458" t="s">
        <v>44</v>
      </c>
      <c r="B9" s="460">
        <v>-2.7</v>
      </c>
      <c r="C9" s="460">
        <v>-1.9</v>
      </c>
      <c r="D9" s="461"/>
      <c r="E9" s="456"/>
      <c r="F9" s="456"/>
    </row>
    <row r="10" spans="1:7">
      <c r="A10" s="458"/>
      <c r="B10" s="460">
        <v>-2</v>
      </c>
      <c r="C10" s="460">
        <v>-2.1</v>
      </c>
      <c r="D10" s="460">
        <v>-2.2999999999999998</v>
      </c>
      <c r="E10" s="456"/>
      <c r="F10" s="456"/>
    </row>
    <row r="11" spans="1:7">
      <c r="A11" s="458" t="s">
        <v>46</v>
      </c>
      <c r="B11" s="460">
        <v>-2.8</v>
      </c>
      <c r="C11" s="460">
        <v>-3</v>
      </c>
      <c r="D11" s="460">
        <v>-2.6</v>
      </c>
      <c r="E11" s="456"/>
      <c r="F11" s="456"/>
    </row>
    <row r="12" spans="1:7">
      <c r="A12" s="458"/>
      <c r="B12" s="461"/>
      <c r="C12" s="460">
        <v>-3.5</v>
      </c>
      <c r="D12" s="460">
        <v>-3.2</v>
      </c>
      <c r="E12" s="488">
        <v>-3.6</v>
      </c>
      <c r="F12" s="456"/>
    </row>
    <row r="13" spans="1:7">
      <c r="A13" s="458" t="s">
        <v>48</v>
      </c>
      <c r="B13" s="461"/>
      <c r="C13" s="460">
        <v>-4.4000000000000004</v>
      </c>
      <c r="D13" s="460">
        <v>-4.0999999999999996</v>
      </c>
      <c r="E13" s="489"/>
      <c r="F13" s="456"/>
    </row>
    <row r="14" spans="1:7">
      <c r="A14" s="458"/>
      <c r="B14" s="461"/>
      <c r="C14" s="460">
        <v>-3.9</v>
      </c>
      <c r="D14" s="460">
        <v>-4</v>
      </c>
      <c r="E14" s="489"/>
      <c r="F14" s="456"/>
    </row>
    <row r="15" spans="1:7">
      <c r="A15" s="458" t="s">
        <v>50</v>
      </c>
      <c r="B15" s="461"/>
      <c r="C15" s="460">
        <v>-3.7</v>
      </c>
      <c r="D15" s="460">
        <v>-3.5</v>
      </c>
      <c r="E15" s="489"/>
      <c r="F15" s="456"/>
    </row>
    <row r="16" spans="1:7">
      <c r="A16" s="458"/>
      <c r="B16" s="461"/>
      <c r="C16" s="461"/>
      <c r="D16" s="460">
        <v>-2.8</v>
      </c>
      <c r="E16" s="488">
        <v>-3.5</v>
      </c>
      <c r="F16" s="456"/>
    </row>
    <row r="17" spans="1:6">
      <c r="A17" s="458" t="s">
        <v>52</v>
      </c>
      <c r="B17" s="461"/>
      <c r="C17" s="461"/>
      <c r="D17" s="460">
        <v>-1.8</v>
      </c>
      <c r="E17" s="489"/>
      <c r="F17" s="456"/>
    </row>
    <row r="18" spans="1:6">
      <c r="A18" s="458"/>
      <c r="B18" s="461"/>
      <c r="C18" s="461"/>
      <c r="D18" s="460">
        <v>-1.5</v>
      </c>
      <c r="E18" s="489"/>
      <c r="F18" s="456"/>
    </row>
    <row r="19" spans="1:6">
      <c r="A19" s="458" t="s">
        <v>336</v>
      </c>
      <c r="B19" s="461"/>
      <c r="C19" s="461"/>
      <c r="D19" s="460">
        <v>-3.8</v>
      </c>
      <c r="E19" s="489"/>
      <c r="F19" s="456"/>
    </row>
    <row r="20" spans="1:6">
      <c r="A20" s="458"/>
      <c r="B20" s="461"/>
      <c r="C20" s="461"/>
      <c r="D20" s="461"/>
      <c r="E20" s="488">
        <v>-3.6</v>
      </c>
      <c r="F20" s="456"/>
    </row>
    <row r="21" spans="1:6">
      <c r="A21" s="458"/>
      <c r="B21" s="456"/>
      <c r="C21" s="456"/>
      <c r="D21" s="456"/>
      <c r="E21" s="456"/>
      <c r="F21" s="456"/>
    </row>
    <row r="22" spans="1:6">
      <c r="A22" s="458"/>
      <c r="B22" s="456"/>
      <c r="C22" s="456"/>
      <c r="D22" s="456"/>
      <c r="E22" s="456"/>
      <c r="F22" s="456"/>
    </row>
    <row r="23" spans="1:6">
      <c r="A23" s="458"/>
      <c r="B23" s="461"/>
      <c r="C23" s="456"/>
      <c r="D23" s="456"/>
      <c r="E23" s="456"/>
      <c r="F23" s="456"/>
    </row>
    <row r="24" spans="1:6">
      <c r="A24" s="458"/>
      <c r="B24" s="461"/>
      <c r="C24" s="456"/>
      <c r="D24" s="456"/>
      <c r="E24" s="456"/>
      <c r="F24" s="456"/>
    </row>
    <row r="25" spans="1:6">
      <c r="B25" s="461"/>
    </row>
    <row r="26" spans="1:6">
      <c r="B26" s="461"/>
      <c r="C26" s="461"/>
    </row>
    <row r="27" spans="1:6">
      <c r="B27" s="461"/>
      <c r="C27" s="461"/>
    </row>
    <row r="28" spans="1:6">
      <c r="B28" s="461"/>
      <c r="C28" s="461"/>
      <c r="D28" s="461"/>
    </row>
    <row r="29" spans="1:6">
      <c r="B29" s="461"/>
      <c r="C29" s="461"/>
      <c r="D29" s="461"/>
    </row>
    <row r="30" spans="1:6">
      <c r="C30" s="461"/>
      <c r="D30" s="461"/>
    </row>
    <row r="31" spans="1:6">
      <c r="C31" s="461"/>
      <c r="D31" s="461"/>
    </row>
    <row r="32" spans="1:6">
      <c r="C32" s="461"/>
      <c r="D32" s="461"/>
    </row>
    <row r="33" spans="3:4">
      <c r="C33" s="461"/>
      <c r="D33" s="461"/>
    </row>
    <row r="34" spans="3:4">
      <c r="D34" s="461"/>
    </row>
    <row r="35" spans="3:4">
      <c r="D35" s="461"/>
    </row>
    <row r="36" spans="3:4">
      <c r="D36" s="461"/>
    </row>
    <row r="37" spans="3:4">
      <c r="D37" s="4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4"/>
  <dimension ref="A1:F15"/>
  <sheetViews>
    <sheetView workbookViewId="0">
      <selection activeCell="B14" sqref="B14"/>
    </sheetView>
  </sheetViews>
  <sheetFormatPr defaultColWidth="9.140625" defaultRowHeight="15"/>
  <cols>
    <col min="1" max="5" width="9.140625" style="491"/>
    <col min="6" max="16384" width="9.140625" style="462"/>
  </cols>
  <sheetData>
    <row r="1" spans="1:6">
      <c r="A1" s="490" t="s">
        <v>140</v>
      </c>
      <c r="F1" s="464" t="str">
        <f>IF(Content!$E$1=1,F2,F3)</f>
        <v>Forecast rating: current account balance, % GDP</v>
      </c>
    </row>
    <row r="2" spans="1:6" hidden="1">
      <c r="F2" s="464" t="s">
        <v>1590</v>
      </c>
    </row>
    <row r="3" spans="1:6" hidden="1">
      <c r="F3" s="464" t="s">
        <v>1591</v>
      </c>
    </row>
    <row r="4" spans="1:6">
      <c r="A4" s="491" t="s">
        <v>1801</v>
      </c>
      <c r="B4" s="491" t="s">
        <v>1802</v>
      </c>
      <c r="C4" s="491" t="s">
        <v>1366</v>
      </c>
    </row>
    <row r="5" spans="1:6">
      <c r="A5" s="491">
        <v>-0.115</v>
      </c>
      <c r="B5" s="491">
        <v>-0.3</v>
      </c>
      <c r="C5" s="464" t="str">
        <f>IF(Content!$E$1=1,D5,E5)</f>
        <v>O1</v>
      </c>
      <c r="D5" s="491" t="s">
        <v>1538</v>
      </c>
      <c r="E5" s="491" t="s">
        <v>1538</v>
      </c>
    </row>
    <row r="6" spans="1:6">
      <c r="A6" s="491">
        <v>-8.5000000000000006E-2</v>
      </c>
      <c r="B6" s="491">
        <v>-0.22</v>
      </c>
      <c r="C6" s="464" t="str">
        <f>IF(Content!$E$1=1,D6,E6)</f>
        <v xml:space="preserve">IMF </v>
      </c>
      <c r="D6" s="491" t="s">
        <v>1370</v>
      </c>
      <c r="E6" s="491" t="s">
        <v>1369</v>
      </c>
    </row>
    <row r="7" spans="1:6">
      <c r="A7" s="491">
        <v>-6.7000000000000004E-2</v>
      </c>
      <c r="B7" s="491">
        <v>-0.20100000000000001</v>
      </c>
      <c r="C7" s="464" t="str">
        <f>IF(Content!$E$1=1,D7,E7)</f>
        <v>Surv</v>
      </c>
      <c r="D7" s="491" t="s">
        <v>1368</v>
      </c>
      <c r="E7" s="491" t="s">
        <v>1367</v>
      </c>
    </row>
    <row r="8" spans="1:6">
      <c r="A8" s="491">
        <v>-6.2E-2</v>
      </c>
      <c r="B8" s="491">
        <v>-0.31</v>
      </c>
      <c r="C8" s="464" t="str">
        <f>IF(Content!$E$1=1,D8,E8)</f>
        <v>NBU</v>
      </c>
      <c r="D8" s="491" t="s">
        <v>1356</v>
      </c>
      <c r="E8" s="491" t="s">
        <v>1371</v>
      </c>
    </row>
    <row r="9" spans="1:6">
      <c r="A9" s="491">
        <v>-6.0999999999999999E-2</v>
      </c>
      <c r="B9" s="491">
        <v>-0.3</v>
      </c>
      <c r="C9" s="464" t="str">
        <f>IF(Content!$E$1=1,D9,E9)</f>
        <v>FЕ</v>
      </c>
      <c r="D9" s="491" t="s">
        <v>1579</v>
      </c>
      <c r="E9" s="491" t="s">
        <v>1579</v>
      </c>
    </row>
    <row r="10" spans="1:6">
      <c r="A10" s="491">
        <v>-2.5999999999999999E-2</v>
      </c>
      <c r="B10" s="491">
        <v>-7.0000000000000001E-3</v>
      </c>
      <c r="C10" s="464" t="str">
        <f>IF(Content!$E$1=1,D10,E10)</f>
        <v>O7</v>
      </c>
      <c r="D10" s="491" t="s">
        <v>1545</v>
      </c>
      <c r="E10" s="491" t="s">
        <v>1545</v>
      </c>
    </row>
    <row r="11" spans="1:6">
      <c r="A11" s="491">
        <v>-4.0000000000000001E-3</v>
      </c>
      <c r="B11" s="491">
        <v>-0.11799999999999999</v>
      </c>
      <c r="C11" s="464" t="str">
        <f>IF(Content!$E$1=1,D11,E11)</f>
        <v>O5</v>
      </c>
      <c r="D11" s="491" t="s">
        <v>1535</v>
      </c>
      <c r="E11" s="491" t="s">
        <v>1535</v>
      </c>
    </row>
    <row r="12" spans="1:6">
      <c r="A12" s="491">
        <v>-3.0000000000000001E-3</v>
      </c>
      <c r="B12" s="491">
        <v>0.129</v>
      </c>
      <c r="C12" s="464" t="str">
        <f>IF(Content!$E$1=1,D12,E12)</f>
        <v>O3</v>
      </c>
      <c r="D12" s="491" t="s">
        <v>1541</v>
      </c>
      <c r="E12" s="491" t="s">
        <v>1541</v>
      </c>
    </row>
    <row r="13" spans="1:6">
      <c r="A13" s="491">
        <v>7.6999999999999999E-2</v>
      </c>
      <c r="B13" s="491">
        <v>0.41099999999999998</v>
      </c>
      <c r="C13" s="464" t="str">
        <f>IF(Content!$E$1=1,D13,E13)</f>
        <v>O2</v>
      </c>
      <c r="D13" s="491" t="s">
        <v>1539</v>
      </c>
      <c r="E13" s="491" t="s">
        <v>1539</v>
      </c>
    </row>
    <row r="14" spans="1:6">
      <c r="A14" s="491">
        <v>0.16500000000000001</v>
      </c>
      <c r="B14" s="491">
        <v>0.29399999999999998</v>
      </c>
      <c r="C14" s="464" t="str">
        <f>IF(Content!$E$1=1,D14,E14)</f>
        <v>O4</v>
      </c>
      <c r="D14" s="491" t="s">
        <v>1542</v>
      </c>
      <c r="E14" s="491" t="s">
        <v>1542</v>
      </c>
    </row>
    <row r="15" spans="1:6">
      <c r="A15" s="491">
        <v>0.182</v>
      </c>
      <c r="B15" s="491">
        <v>0.622</v>
      </c>
      <c r="C15" s="464" t="str">
        <f>IF(Content!$E$1=1,D15,E15)</f>
        <v>O8</v>
      </c>
      <c r="D15" s="491" t="s">
        <v>1546</v>
      </c>
      <c r="E15" s="491" t="s">
        <v>1546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8">
    <tabColor theme="4" tint="0.39997558519241921"/>
  </sheetPr>
  <dimension ref="A1:O46"/>
  <sheetViews>
    <sheetView showGridLines="0" zoomScaleNormal="100" workbookViewId="0">
      <selection activeCell="B22" sqref="B22"/>
    </sheetView>
  </sheetViews>
  <sheetFormatPr defaultColWidth="8.85546875" defaultRowHeight="12.75"/>
  <cols>
    <col min="1" max="16384" width="8.85546875" style="97"/>
  </cols>
  <sheetData>
    <row r="1" spans="1:15">
      <c r="A1" s="19" t="s">
        <v>140</v>
      </c>
      <c r="B1" s="122" t="str">
        <f>IF(Content!$E$1=1,B2,B3)</f>
        <v>Current forecast</v>
      </c>
      <c r="C1" s="122" t="str">
        <f>IF(Content!$E$1=1,C2,C3)</f>
        <v>Previous forecast</v>
      </c>
      <c r="D1" s="146"/>
      <c r="E1" s="146"/>
      <c r="F1" s="122" t="str">
        <f>IF(Content!$E$1=1,F2,F3)</f>
        <v>Real GDP, yoy changes, %</v>
      </c>
    </row>
    <row r="2" spans="1:15" hidden="1">
      <c r="A2" s="99"/>
      <c r="B2" s="103" t="s">
        <v>609</v>
      </c>
      <c r="C2" s="103" t="s">
        <v>610</v>
      </c>
      <c r="D2" s="146"/>
      <c r="E2" s="146"/>
      <c r="F2" s="147" t="s">
        <v>508</v>
      </c>
    </row>
    <row r="3" spans="1:15" hidden="1">
      <c r="A3" s="99"/>
      <c r="B3" s="103" t="s">
        <v>607</v>
      </c>
      <c r="C3" s="103" t="s">
        <v>608</v>
      </c>
      <c r="D3" s="146"/>
      <c r="E3" s="146"/>
      <c r="F3" s="147" t="s">
        <v>670</v>
      </c>
    </row>
    <row r="4" spans="1:15">
      <c r="A4" s="100"/>
      <c r="B4" s="101">
        <v>2.8</v>
      </c>
      <c r="C4" s="101">
        <v>2.8</v>
      </c>
      <c r="F4" s="161"/>
      <c r="G4" s="161"/>
      <c r="H4" s="161"/>
      <c r="I4" s="161"/>
      <c r="J4" s="161"/>
      <c r="K4" s="161"/>
      <c r="O4" s="149"/>
    </row>
    <row r="5" spans="1:15">
      <c r="A5" s="100" t="s">
        <v>48</v>
      </c>
      <c r="B5" s="101">
        <v>2.7</v>
      </c>
      <c r="C5" s="101">
        <v>2.6</v>
      </c>
      <c r="F5" s="161"/>
      <c r="G5" s="161"/>
      <c r="H5" s="161"/>
      <c r="I5" s="161"/>
      <c r="J5" s="161"/>
      <c r="K5" s="161"/>
      <c r="O5" s="149"/>
    </row>
    <row r="6" spans="1:15">
      <c r="A6" s="100"/>
      <c r="B6" s="101">
        <v>2.2999999999999998</v>
      </c>
      <c r="C6" s="101">
        <v>2.4</v>
      </c>
      <c r="F6" s="161"/>
      <c r="G6" s="161"/>
      <c r="H6" s="161"/>
      <c r="I6" s="161"/>
      <c r="J6" s="161"/>
      <c r="K6" s="161"/>
      <c r="O6" s="149"/>
    </row>
    <row r="7" spans="1:15">
      <c r="A7" s="100" t="s">
        <v>50</v>
      </c>
      <c r="B7" s="101">
        <v>2.2000000000000002</v>
      </c>
      <c r="C7" s="101">
        <v>2.2000000000000002</v>
      </c>
      <c r="F7" s="161"/>
      <c r="G7" s="161"/>
      <c r="H7" s="161"/>
      <c r="I7" s="161"/>
      <c r="J7" s="161"/>
      <c r="K7" s="161"/>
      <c r="O7" s="149"/>
    </row>
    <row r="8" spans="1:15">
      <c r="A8" s="100"/>
      <c r="B8" s="101">
        <v>3.3</v>
      </c>
      <c r="C8" s="101">
        <v>3.1</v>
      </c>
      <c r="F8" s="161"/>
      <c r="G8" s="161"/>
      <c r="H8" s="161"/>
      <c r="I8" s="161"/>
      <c r="J8" s="161"/>
      <c r="K8" s="161"/>
      <c r="N8" s="149"/>
      <c r="O8" s="149"/>
    </row>
    <row r="9" spans="1:15">
      <c r="A9" s="100" t="s">
        <v>52</v>
      </c>
      <c r="B9" s="101">
        <v>3.8</v>
      </c>
      <c r="C9" s="101">
        <v>3.8</v>
      </c>
      <c r="F9" s="161"/>
      <c r="G9" s="161"/>
      <c r="H9" s="161"/>
      <c r="I9" s="161"/>
      <c r="J9" s="161"/>
      <c r="K9" s="161"/>
      <c r="N9" s="149"/>
      <c r="O9" s="149"/>
    </row>
    <row r="10" spans="1:15">
      <c r="A10" s="100"/>
      <c r="B10" s="101">
        <v>2.8</v>
      </c>
      <c r="C10" s="101">
        <v>2.8</v>
      </c>
      <c r="F10" s="161"/>
      <c r="G10" s="161"/>
      <c r="H10" s="161"/>
      <c r="I10" s="161"/>
      <c r="J10" s="161"/>
      <c r="K10" s="161"/>
      <c r="N10" s="149"/>
      <c r="O10" s="149"/>
    </row>
    <row r="11" spans="1:15">
      <c r="A11" s="99" t="s">
        <v>336</v>
      </c>
      <c r="B11" s="102">
        <v>3.5</v>
      </c>
      <c r="C11" s="102">
        <v>3.3</v>
      </c>
      <c r="F11" s="161"/>
      <c r="G11" s="161"/>
      <c r="H11" s="161"/>
      <c r="I11" s="161"/>
      <c r="J11" s="161"/>
      <c r="K11" s="161"/>
      <c r="N11" s="149"/>
      <c r="O11" s="149"/>
    </row>
    <row r="12" spans="1:15">
      <c r="A12" s="99"/>
      <c r="B12" s="102">
        <v>2.4</v>
      </c>
      <c r="C12" s="102">
        <v>2.9</v>
      </c>
      <c r="F12" s="161"/>
      <c r="G12" s="161"/>
      <c r="H12" s="161"/>
      <c r="I12" s="161"/>
      <c r="J12" s="161"/>
      <c r="K12" s="161"/>
      <c r="N12" s="149"/>
    </row>
    <row r="13" spans="1:15">
      <c r="A13" s="100" t="s">
        <v>421</v>
      </c>
      <c r="B13" s="101">
        <v>2.6</v>
      </c>
      <c r="C13" s="101">
        <v>2.5</v>
      </c>
      <c r="F13" s="161"/>
      <c r="G13" s="161"/>
      <c r="H13" s="161"/>
      <c r="I13" s="161"/>
      <c r="J13" s="161"/>
      <c r="K13" s="161"/>
      <c r="N13" s="149"/>
    </row>
    <row r="14" spans="1:15">
      <c r="A14" s="100"/>
      <c r="B14" s="101">
        <v>2.5</v>
      </c>
      <c r="C14" s="101">
        <v>2.4</v>
      </c>
      <c r="F14" s="161"/>
      <c r="G14" s="161"/>
      <c r="H14" s="161"/>
      <c r="I14" s="161"/>
      <c r="J14" s="161"/>
      <c r="K14" s="161"/>
      <c r="N14" s="149"/>
    </row>
    <row r="15" spans="1:15">
      <c r="A15" s="100" t="s">
        <v>340</v>
      </c>
      <c r="B15" s="101">
        <v>2.5</v>
      </c>
      <c r="C15" s="101">
        <v>2.2999999999999998</v>
      </c>
      <c r="F15" s="161"/>
      <c r="G15" s="161"/>
      <c r="H15" s="161"/>
      <c r="I15" s="161"/>
      <c r="J15" s="161"/>
      <c r="K15" s="161"/>
      <c r="N15" s="149"/>
    </row>
    <row r="16" spans="1:15">
      <c r="A16" s="100"/>
      <c r="B16" s="101">
        <v>3.2</v>
      </c>
      <c r="C16" s="101">
        <v>2.6</v>
      </c>
      <c r="F16" s="161"/>
      <c r="G16" s="161"/>
      <c r="H16" s="161"/>
      <c r="I16" s="161"/>
      <c r="J16" s="161"/>
      <c r="K16" s="161"/>
      <c r="N16" s="149"/>
    </row>
    <row r="17" spans="1:14">
      <c r="A17" s="100" t="s">
        <v>426</v>
      </c>
      <c r="B17" s="101">
        <v>3</v>
      </c>
      <c r="C17" s="101">
        <v>2.9</v>
      </c>
      <c r="F17" s="161"/>
      <c r="G17" s="161"/>
      <c r="H17" s="161"/>
      <c r="I17" s="161"/>
      <c r="J17" s="161"/>
      <c r="K17" s="161"/>
      <c r="N17" s="149"/>
    </row>
    <row r="18" spans="1:14">
      <c r="A18" s="100"/>
      <c r="B18" s="101">
        <v>3</v>
      </c>
      <c r="C18" s="101">
        <v>3.1</v>
      </c>
      <c r="F18" s="161"/>
      <c r="G18" s="161"/>
      <c r="H18" s="161"/>
      <c r="I18" s="161"/>
      <c r="J18" s="161"/>
      <c r="K18" s="161"/>
      <c r="N18" s="149"/>
    </row>
    <row r="19" spans="1:14">
      <c r="A19" s="100" t="s">
        <v>344</v>
      </c>
      <c r="B19" s="101">
        <v>2.5</v>
      </c>
      <c r="C19" s="101">
        <v>3</v>
      </c>
      <c r="F19" s="122" t="str">
        <f>IF(Content!$E$1=1,F20,F21)</f>
        <v>Source: SSSU, NBU staff estimates.</v>
      </c>
      <c r="N19" s="149"/>
    </row>
    <row r="20" spans="1:14">
      <c r="A20" s="99"/>
      <c r="B20" s="102">
        <v>3.2</v>
      </c>
      <c r="C20" s="102">
        <v>3.2</v>
      </c>
      <c r="F20" s="105" t="s">
        <v>54</v>
      </c>
      <c r="N20" s="149"/>
    </row>
    <row r="21" spans="1:14">
      <c r="A21" s="99" t="s">
        <v>713</v>
      </c>
      <c r="B21" s="102">
        <v>3.3</v>
      </c>
      <c r="C21" s="102">
        <v>3.6</v>
      </c>
      <c r="F21" s="105" t="s">
        <v>55</v>
      </c>
      <c r="N21" s="149"/>
    </row>
    <row r="22" spans="1:14">
      <c r="A22" s="100"/>
      <c r="B22" s="101">
        <v>3.7</v>
      </c>
      <c r="C22" s="101">
        <v>3.9</v>
      </c>
    </row>
    <row r="23" spans="1:14">
      <c r="A23" s="100" t="s">
        <v>715</v>
      </c>
      <c r="B23" s="101">
        <v>4.4000000000000004</v>
      </c>
      <c r="C23" s="101">
        <v>4</v>
      </c>
    </row>
    <row r="26" spans="1:14">
      <c r="B26" s="149"/>
      <c r="C26" s="149"/>
    </row>
    <row r="27" spans="1:14">
      <c r="B27" s="149"/>
      <c r="C27" s="149"/>
    </row>
    <row r="28" spans="1:14">
      <c r="B28" s="149"/>
      <c r="C28" s="149"/>
    </row>
    <row r="29" spans="1:14">
      <c r="B29" s="149"/>
      <c r="C29" s="149"/>
    </row>
    <row r="30" spans="1:14">
      <c r="B30" s="149"/>
      <c r="C30" s="149"/>
    </row>
    <row r="31" spans="1:14">
      <c r="B31" s="149"/>
      <c r="C31" s="149"/>
    </row>
    <row r="32" spans="1:14">
      <c r="B32" s="149"/>
      <c r="C32" s="149"/>
    </row>
    <row r="33" spans="2:3">
      <c r="B33" s="149"/>
      <c r="C33" s="149"/>
    </row>
    <row r="34" spans="2:3">
      <c r="B34" s="149"/>
      <c r="C34" s="149"/>
    </row>
    <row r="35" spans="2:3">
      <c r="B35" s="149"/>
      <c r="C35" s="149"/>
    </row>
    <row r="36" spans="2:3">
      <c r="B36" s="149"/>
      <c r="C36" s="149"/>
    </row>
    <row r="37" spans="2:3">
      <c r="B37" s="149"/>
      <c r="C37" s="149"/>
    </row>
    <row r="38" spans="2:3">
      <c r="B38" s="149"/>
      <c r="C38" s="149"/>
    </row>
    <row r="39" spans="2:3">
      <c r="B39" s="149"/>
      <c r="C39" s="149"/>
    </row>
    <row r="40" spans="2:3">
      <c r="B40" s="149"/>
      <c r="C40" s="149"/>
    </row>
    <row r="41" spans="2:3">
      <c r="B41" s="149"/>
      <c r="C41" s="149"/>
    </row>
    <row r="42" spans="2:3">
      <c r="B42" s="149"/>
      <c r="C42" s="149"/>
    </row>
    <row r="43" spans="2:3">
      <c r="B43" s="149"/>
      <c r="C43" s="149"/>
    </row>
    <row r="44" spans="2:3">
      <c r="B44" s="149"/>
      <c r="C44" s="149"/>
    </row>
    <row r="45" spans="2:3">
      <c r="B45" s="149"/>
      <c r="C45" s="149"/>
    </row>
    <row r="46" spans="2:3">
      <c r="B46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9">
    <tabColor theme="4" tint="0.39997558519241921"/>
  </sheetPr>
  <dimension ref="A1:M29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6384" width="8.85546875" style="97"/>
  </cols>
  <sheetData>
    <row r="1" spans="1:13">
      <c r="A1" s="19" t="s">
        <v>140</v>
      </c>
      <c r="B1" s="159" t="str">
        <f>IF(Content!$E$1=1,B2,B3)</f>
        <v>GDP</v>
      </c>
      <c r="C1" s="159" t="str">
        <f>IF(Content!$E$1=1,C2,C3)</f>
        <v>Consumption</v>
      </c>
      <c r="D1" s="159" t="str">
        <f>IF(Content!$E$1=1,D2,D3)</f>
        <v>Investment</v>
      </c>
      <c r="E1" s="159" t="str">
        <f>IF(Content!$E$1=1,E2,E3)</f>
        <v>Net exports</v>
      </c>
      <c r="F1" s="159" t="str">
        <f>IF(Content!$E$1=1,F2,F3)</f>
        <v>Inventories</v>
      </c>
      <c r="H1" s="122" t="str">
        <f>IF(Content!$E$1=1,H2,H3)</f>
        <v>Contributions to Real GDP Growth, p. p.</v>
      </c>
    </row>
    <row r="2" spans="1:13" hidden="1">
      <c r="A2" s="99"/>
      <c r="B2" s="103" t="s">
        <v>463</v>
      </c>
      <c r="C2" s="103" t="s">
        <v>454</v>
      </c>
      <c r="D2" s="160" t="s">
        <v>611</v>
      </c>
      <c r="E2" s="160" t="s">
        <v>457</v>
      </c>
      <c r="F2" s="161" t="s">
        <v>456</v>
      </c>
      <c r="H2" s="147" t="s">
        <v>1039</v>
      </c>
    </row>
    <row r="3" spans="1:13" hidden="1">
      <c r="A3" s="99"/>
      <c r="B3" s="103" t="s">
        <v>465</v>
      </c>
      <c r="C3" s="103" t="s">
        <v>459</v>
      </c>
      <c r="D3" s="160" t="s">
        <v>612</v>
      </c>
      <c r="E3" s="160" t="s">
        <v>462</v>
      </c>
      <c r="F3" s="161" t="s">
        <v>613</v>
      </c>
      <c r="H3" s="150" t="s">
        <v>665</v>
      </c>
    </row>
    <row r="4" spans="1:13">
      <c r="A4" s="157"/>
      <c r="B4" s="101"/>
      <c r="C4" s="101"/>
      <c r="D4" s="158"/>
      <c r="E4" s="158"/>
      <c r="F4" s="158"/>
      <c r="H4" s="161"/>
      <c r="I4" s="161"/>
      <c r="J4" s="161"/>
      <c r="K4" s="161"/>
      <c r="L4" s="161"/>
      <c r="M4" s="161"/>
    </row>
    <row r="5" spans="1:13">
      <c r="A5" s="157">
        <v>2016</v>
      </c>
      <c r="B5" s="101">
        <v>2.4</v>
      </c>
      <c r="C5" s="101">
        <v>1.7</v>
      </c>
      <c r="D5" s="158">
        <v>2.77</v>
      </c>
      <c r="E5" s="158">
        <v>-6.09</v>
      </c>
      <c r="F5" s="158">
        <v>4.0599999999999996</v>
      </c>
      <c r="H5" s="161"/>
      <c r="I5" s="161"/>
      <c r="J5" s="161"/>
      <c r="K5" s="161"/>
      <c r="L5" s="161"/>
      <c r="M5" s="161"/>
    </row>
    <row r="6" spans="1:13">
      <c r="A6" s="157">
        <v>2017</v>
      </c>
      <c r="B6" s="101">
        <v>2.5</v>
      </c>
      <c r="C6" s="101">
        <v>7.16</v>
      </c>
      <c r="D6" s="158">
        <v>2.4900000000000002</v>
      </c>
      <c r="E6" s="158">
        <v>-5.21</v>
      </c>
      <c r="F6" s="158">
        <v>-1.97</v>
      </c>
      <c r="H6" s="161"/>
      <c r="I6" s="161"/>
      <c r="J6" s="161"/>
      <c r="K6" s="161"/>
      <c r="L6" s="161"/>
      <c r="M6" s="161"/>
    </row>
    <row r="7" spans="1:13">
      <c r="A7" s="157">
        <v>2018</v>
      </c>
      <c r="B7" s="101">
        <v>3.3</v>
      </c>
      <c r="C7" s="101">
        <v>5.94</v>
      </c>
      <c r="D7" s="158">
        <v>2.25</v>
      </c>
      <c r="E7" s="158">
        <v>-2.54</v>
      </c>
      <c r="F7" s="158">
        <v>-2.31</v>
      </c>
      <c r="H7" s="161"/>
      <c r="I7" s="161"/>
      <c r="J7" s="161"/>
      <c r="K7" s="161"/>
      <c r="L7" s="161"/>
      <c r="M7" s="161"/>
    </row>
    <row r="8" spans="1:13">
      <c r="A8" s="157">
        <v>2019</v>
      </c>
      <c r="B8" s="101">
        <v>2.5</v>
      </c>
      <c r="C8" s="101">
        <v>3.34</v>
      </c>
      <c r="D8" s="158">
        <v>0.98</v>
      </c>
      <c r="E8" s="158">
        <v>-2.0699999999999998</v>
      </c>
      <c r="F8" s="158">
        <v>0.25</v>
      </c>
      <c r="H8" s="161"/>
      <c r="I8" s="161"/>
      <c r="J8" s="161"/>
      <c r="K8" s="161"/>
      <c r="L8" s="161"/>
      <c r="M8" s="161"/>
    </row>
    <row r="9" spans="1:13">
      <c r="A9" s="157">
        <v>2020</v>
      </c>
      <c r="B9" s="101">
        <v>2.9</v>
      </c>
      <c r="C9" s="101">
        <v>2.27</v>
      </c>
      <c r="D9" s="158">
        <v>1.19</v>
      </c>
      <c r="E9" s="158">
        <v>-0.94</v>
      </c>
      <c r="F9" s="158">
        <v>0.39</v>
      </c>
      <c r="H9" s="161"/>
      <c r="I9" s="161"/>
      <c r="J9" s="161"/>
      <c r="K9" s="161"/>
      <c r="L9" s="161"/>
      <c r="M9" s="161"/>
    </row>
    <row r="10" spans="1:13">
      <c r="A10" s="157">
        <v>2021</v>
      </c>
      <c r="B10" s="101">
        <v>3.7</v>
      </c>
      <c r="C10" s="101">
        <v>3.53</v>
      </c>
      <c r="D10" s="158">
        <v>1.1299999999999999</v>
      </c>
      <c r="E10" s="158">
        <v>-0.9</v>
      </c>
      <c r="F10" s="158">
        <v>-0.06</v>
      </c>
      <c r="H10" s="161"/>
      <c r="I10" s="161"/>
      <c r="J10" s="161"/>
      <c r="K10" s="161"/>
      <c r="L10" s="161"/>
      <c r="M10" s="161"/>
    </row>
    <row r="11" spans="1:13">
      <c r="A11" s="99"/>
      <c r="B11" s="102"/>
      <c r="C11" s="102"/>
      <c r="H11" s="161"/>
      <c r="I11" s="161"/>
      <c r="J11" s="161"/>
      <c r="K11" s="161"/>
      <c r="L11" s="161"/>
      <c r="M11" s="161"/>
    </row>
    <row r="12" spans="1:13">
      <c r="A12" s="99"/>
      <c r="B12" s="102"/>
      <c r="C12" s="102"/>
      <c r="H12" s="161"/>
      <c r="I12" s="161"/>
      <c r="J12" s="161"/>
      <c r="K12" s="161"/>
      <c r="L12" s="161"/>
      <c r="M12" s="161"/>
    </row>
    <row r="13" spans="1:13">
      <c r="A13" s="100"/>
      <c r="B13" s="101"/>
      <c r="C13" s="101"/>
      <c r="D13" s="101"/>
      <c r="E13" s="101"/>
      <c r="F13" s="101"/>
      <c r="H13" s="161"/>
      <c r="I13" s="161"/>
      <c r="J13" s="161"/>
      <c r="K13" s="161"/>
      <c r="L13" s="161"/>
      <c r="M13" s="161"/>
    </row>
    <row r="14" spans="1:13">
      <c r="A14" s="100"/>
      <c r="B14" s="101"/>
      <c r="C14" s="101"/>
      <c r="D14" s="101"/>
      <c r="E14" s="101"/>
      <c r="F14" s="101"/>
      <c r="H14" s="161"/>
      <c r="I14" s="161"/>
      <c r="J14" s="161"/>
      <c r="K14" s="161"/>
      <c r="L14" s="161"/>
      <c r="M14" s="161"/>
    </row>
    <row r="15" spans="1:13">
      <c r="A15" s="100"/>
      <c r="B15" s="101"/>
      <c r="C15" s="101"/>
      <c r="D15" s="101"/>
      <c r="E15" s="101"/>
      <c r="F15" s="101"/>
      <c r="H15" s="161"/>
      <c r="I15" s="161"/>
      <c r="J15" s="161"/>
      <c r="K15" s="161"/>
      <c r="L15" s="161"/>
      <c r="M15" s="161"/>
    </row>
    <row r="16" spans="1:13">
      <c r="A16" s="100"/>
      <c r="B16" s="101"/>
      <c r="C16" s="101"/>
      <c r="D16" s="101"/>
      <c r="E16" s="101"/>
      <c r="F16" s="101"/>
      <c r="H16" s="161"/>
      <c r="I16" s="161"/>
      <c r="J16" s="161"/>
      <c r="K16" s="161"/>
      <c r="L16" s="161"/>
      <c r="M16" s="161"/>
    </row>
    <row r="17" spans="1:13">
      <c r="A17" s="100"/>
      <c r="B17" s="101"/>
      <c r="C17" s="101"/>
      <c r="D17" s="101"/>
      <c r="E17" s="101"/>
      <c r="F17" s="101"/>
      <c r="H17" s="161"/>
      <c r="I17" s="161"/>
      <c r="J17" s="161"/>
      <c r="K17" s="161"/>
      <c r="L17" s="161"/>
      <c r="M17" s="161"/>
    </row>
    <row r="18" spans="1:13">
      <c r="A18" s="100"/>
      <c r="B18" s="101"/>
      <c r="C18" s="101"/>
      <c r="D18" s="101"/>
      <c r="E18" s="101"/>
      <c r="F18" s="101"/>
      <c r="H18" s="161"/>
      <c r="I18" s="161"/>
      <c r="J18" s="161"/>
      <c r="K18" s="161"/>
      <c r="L18" s="161"/>
      <c r="M18" s="161"/>
    </row>
    <row r="19" spans="1:13">
      <c r="A19" s="100"/>
      <c r="B19" s="101"/>
      <c r="C19" s="101"/>
      <c r="D19" s="101"/>
      <c r="E19" s="101"/>
      <c r="F19" s="101"/>
      <c r="H19" s="122" t="str">
        <f>IF(Content!$E$1=1,H20,H21)</f>
        <v>Source: NBU staff estimates.</v>
      </c>
    </row>
    <row r="20" spans="1:13">
      <c r="A20" s="99"/>
      <c r="B20" s="149"/>
      <c r="C20" s="149"/>
      <c r="D20" s="149"/>
      <c r="E20" s="149"/>
      <c r="F20" s="149"/>
      <c r="H20" s="105" t="s">
        <v>74</v>
      </c>
    </row>
    <row r="21" spans="1:13">
      <c r="A21" s="99"/>
      <c r="B21" s="149"/>
      <c r="C21" s="149"/>
      <c r="D21" s="149"/>
      <c r="E21" s="149"/>
      <c r="F21" s="149"/>
      <c r="H21" s="105" t="s">
        <v>75</v>
      </c>
    </row>
    <row r="22" spans="1:13">
      <c r="A22" s="100"/>
      <c r="B22" s="149"/>
      <c r="C22" s="149"/>
      <c r="D22" s="149"/>
      <c r="E22" s="149"/>
      <c r="F22" s="149"/>
    </row>
    <row r="23" spans="1:13">
      <c r="A23" s="100"/>
      <c r="B23" s="149"/>
      <c r="C23" s="149"/>
      <c r="D23" s="149"/>
      <c r="E23" s="149"/>
      <c r="F23" s="149"/>
    </row>
    <row r="24" spans="1:13">
      <c r="B24" s="149"/>
      <c r="C24" s="149"/>
      <c r="D24" s="149"/>
      <c r="E24" s="149"/>
      <c r="F24" s="149"/>
    </row>
    <row r="25" spans="1:13">
      <c r="B25" s="149"/>
      <c r="C25" s="149"/>
      <c r="D25" s="149"/>
      <c r="E25" s="149"/>
      <c r="F25" s="149"/>
    </row>
    <row r="26" spans="1:13">
      <c r="B26" s="101"/>
      <c r="C26" s="101"/>
      <c r="D26" s="101"/>
      <c r="E26" s="101"/>
      <c r="F26" s="101"/>
    </row>
    <row r="27" spans="1:13">
      <c r="B27" s="101"/>
      <c r="C27" s="101"/>
      <c r="D27" s="101"/>
      <c r="E27" s="101"/>
      <c r="F27" s="101"/>
    </row>
    <row r="28" spans="1:13">
      <c r="B28" s="101"/>
      <c r="C28" s="101"/>
      <c r="D28" s="101"/>
      <c r="E28" s="101"/>
      <c r="F28" s="101"/>
    </row>
    <row r="29" spans="1:13">
      <c r="B29" s="101"/>
      <c r="C29" s="101"/>
      <c r="D29" s="101"/>
      <c r="E29" s="101"/>
      <c r="F29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0">
    <tabColor theme="4" tint="0.39997558519241921"/>
  </sheetPr>
  <dimension ref="A1:L25"/>
  <sheetViews>
    <sheetView showGridLines="0" zoomScaleNormal="100" workbookViewId="0">
      <selection activeCell="E9" sqref="E9"/>
    </sheetView>
  </sheetViews>
  <sheetFormatPr defaultColWidth="8.85546875" defaultRowHeight="12.75"/>
  <cols>
    <col min="1" max="16384" width="8.85546875" style="97"/>
  </cols>
  <sheetData>
    <row r="1" spans="1:12">
      <c r="A1" s="19" t="s">
        <v>140</v>
      </c>
      <c r="B1" s="122" t="str">
        <f>IF(Content!$E$1=1,B2,B3)</f>
        <v>Consumption</v>
      </c>
      <c r="C1" s="122" t="str">
        <f>IF(Content!$E$1=1,C2,C3)</f>
        <v>Investment</v>
      </c>
      <c r="D1" s="122" t="str">
        <f>IF(Content!$E$1=1,D2,D3)</f>
        <v>Exports</v>
      </c>
      <c r="E1" s="122" t="str">
        <f>IF(Content!$E$1=1,E2,E3)</f>
        <v>Imports</v>
      </c>
      <c r="F1" s="122"/>
      <c r="G1" s="122" t="str">
        <f>IF(Content!$E$1=1,G2,G3)</f>
        <v xml:space="preserve">GDP components by end use, % yoy </v>
      </c>
    </row>
    <row r="2" spans="1:12" hidden="1">
      <c r="A2" s="99"/>
      <c r="B2" s="103" t="s">
        <v>454</v>
      </c>
      <c r="C2" s="146" t="s">
        <v>618</v>
      </c>
      <c r="D2" s="146" t="s">
        <v>616</v>
      </c>
      <c r="E2" s="146" t="s">
        <v>617</v>
      </c>
      <c r="G2" s="147" t="s">
        <v>1029</v>
      </c>
    </row>
    <row r="3" spans="1:12" hidden="1">
      <c r="A3" s="99"/>
      <c r="B3" s="103" t="s">
        <v>459</v>
      </c>
      <c r="C3" s="103" t="s">
        <v>612</v>
      </c>
      <c r="D3" s="146" t="s">
        <v>614</v>
      </c>
      <c r="E3" s="146" t="s">
        <v>615</v>
      </c>
      <c r="G3" s="150" t="s">
        <v>1056</v>
      </c>
    </row>
    <row r="4" spans="1:12">
      <c r="A4" s="157">
        <v>2015</v>
      </c>
      <c r="B4" s="101">
        <v>-15.2</v>
      </c>
      <c r="C4" s="101">
        <v>-9.1999999999999993</v>
      </c>
      <c r="D4" s="158">
        <v>-13.2</v>
      </c>
      <c r="E4" s="158">
        <v>-16.7</v>
      </c>
      <c r="F4" s="149"/>
      <c r="G4" s="161"/>
      <c r="H4" s="161"/>
      <c r="I4" s="161"/>
      <c r="J4" s="161"/>
      <c r="K4" s="161"/>
      <c r="L4" s="161"/>
    </row>
    <row r="5" spans="1:12">
      <c r="A5" s="157">
        <v>2016</v>
      </c>
      <c r="B5" s="101">
        <v>2</v>
      </c>
      <c r="C5" s="101">
        <v>20.399999999999999</v>
      </c>
      <c r="D5" s="158">
        <v>-1.8</v>
      </c>
      <c r="E5" s="158">
        <v>9.3000000000000007</v>
      </c>
      <c r="F5" s="149"/>
      <c r="G5" s="161"/>
      <c r="H5" s="161"/>
      <c r="I5" s="161"/>
      <c r="J5" s="161"/>
      <c r="K5" s="161"/>
      <c r="L5" s="161"/>
    </row>
    <row r="6" spans="1:12">
      <c r="A6" s="157">
        <v>2017</v>
      </c>
      <c r="B6" s="101">
        <v>8.4</v>
      </c>
      <c r="C6" s="101">
        <v>16.100000000000001</v>
      </c>
      <c r="D6" s="158">
        <v>3.8</v>
      </c>
      <c r="E6" s="158">
        <v>12.6</v>
      </c>
      <c r="F6" s="149"/>
      <c r="G6" s="161"/>
      <c r="H6" s="161"/>
      <c r="I6" s="161"/>
      <c r="J6" s="161"/>
      <c r="K6" s="161"/>
      <c r="L6" s="161"/>
    </row>
    <row r="7" spans="1:12">
      <c r="A7" s="157">
        <v>2018</v>
      </c>
      <c r="B7" s="101">
        <v>6.8</v>
      </c>
      <c r="C7" s="101">
        <v>14.3</v>
      </c>
      <c r="D7" s="158">
        <v>-1.6</v>
      </c>
      <c r="E7" s="158">
        <v>3.2</v>
      </c>
      <c r="F7" s="149"/>
      <c r="G7" s="161"/>
      <c r="H7" s="161"/>
      <c r="I7" s="161"/>
      <c r="J7" s="161"/>
      <c r="K7" s="161"/>
      <c r="L7" s="161"/>
    </row>
    <row r="8" spans="1:12">
      <c r="A8" s="157">
        <v>2019</v>
      </c>
      <c r="B8" s="101">
        <v>3.7</v>
      </c>
      <c r="C8" s="101">
        <v>5.7</v>
      </c>
      <c r="D8" s="158">
        <v>1.1000000000000001</v>
      </c>
      <c r="E8" s="158">
        <v>4.8</v>
      </c>
      <c r="F8" s="149"/>
      <c r="G8" s="161"/>
      <c r="H8" s="161"/>
      <c r="I8" s="161"/>
      <c r="J8" s="161"/>
      <c r="K8" s="161"/>
      <c r="L8" s="161"/>
    </row>
    <row r="9" spans="1:12">
      <c r="A9" s="157">
        <v>2020</v>
      </c>
      <c r="B9" s="101">
        <v>2.5</v>
      </c>
      <c r="C9" s="101">
        <v>6.7</v>
      </c>
      <c r="D9" s="158">
        <v>1.2</v>
      </c>
      <c r="E9" s="158">
        <v>2.9</v>
      </c>
      <c r="F9" s="149"/>
      <c r="G9" s="161"/>
      <c r="H9" s="161"/>
      <c r="I9" s="161"/>
      <c r="J9" s="161"/>
      <c r="K9" s="161"/>
      <c r="L9" s="161"/>
    </row>
    <row r="10" spans="1:12">
      <c r="A10" s="157">
        <v>2021</v>
      </c>
      <c r="B10" s="101">
        <v>3.9</v>
      </c>
      <c r="C10" s="101">
        <v>6</v>
      </c>
      <c r="D10" s="158">
        <v>2</v>
      </c>
      <c r="E10" s="158">
        <v>3.5</v>
      </c>
      <c r="F10" s="149"/>
      <c r="G10" s="161"/>
      <c r="H10" s="161"/>
      <c r="I10" s="161"/>
      <c r="J10" s="161"/>
      <c r="K10" s="161"/>
      <c r="L10" s="161"/>
    </row>
    <row r="11" spans="1:12">
      <c r="A11" s="99"/>
      <c r="B11" s="102"/>
      <c r="C11" s="102"/>
      <c r="G11" s="161"/>
      <c r="H11" s="161"/>
      <c r="I11" s="161"/>
      <c r="J11" s="161"/>
      <c r="K11" s="161"/>
      <c r="L11" s="161"/>
    </row>
    <row r="12" spans="1:12">
      <c r="A12" s="99"/>
      <c r="B12" s="102"/>
      <c r="C12" s="102"/>
      <c r="G12" s="161"/>
      <c r="H12" s="161"/>
      <c r="I12" s="161"/>
      <c r="J12" s="161"/>
      <c r="K12" s="161"/>
      <c r="L12" s="161"/>
    </row>
    <row r="13" spans="1:12">
      <c r="A13" s="100"/>
      <c r="B13" s="101"/>
      <c r="C13" s="101"/>
      <c r="G13" s="161"/>
      <c r="H13" s="161"/>
      <c r="I13" s="161"/>
      <c r="J13" s="161"/>
      <c r="K13" s="161"/>
      <c r="L13" s="161"/>
    </row>
    <row r="14" spans="1:12">
      <c r="A14" s="100"/>
      <c r="B14" s="101"/>
      <c r="C14" s="101"/>
      <c r="D14" s="101"/>
      <c r="E14" s="101"/>
      <c r="G14" s="161"/>
      <c r="H14" s="161"/>
      <c r="I14" s="161"/>
      <c r="J14" s="161"/>
      <c r="K14" s="161"/>
      <c r="L14" s="161"/>
    </row>
    <row r="15" spans="1:12">
      <c r="A15" s="100"/>
      <c r="B15" s="101"/>
      <c r="C15" s="101"/>
      <c r="D15" s="101"/>
      <c r="E15" s="101"/>
      <c r="G15" s="161"/>
      <c r="H15" s="161"/>
      <c r="I15" s="161"/>
      <c r="J15" s="161"/>
      <c r="K15" s="161"/>
      <c r="L15" s="161"/>
    </row>
    <row r="16" spans="1:12">
      <c r="A16" s="100"/>
      <c r="B16" s="101"/>
      <c r="C16" s="101"/>
      <c r="D16" s="101"/>
      <c r="E16" s="101"/>
      <c r="G16" s="161"/>
      <c r="H16" s="161"/>
      <c r="I16" s="161"/>
      <c r="J16" s="161"/>
      <c r="K16" s="161"/>
      <c r="L16" s="161"/>
    </row>
    <row r="17" spans="1:12">
      <c r="A17" s="100"/>
      <c r="B17" s="149"/>
      <c r="C17" s="149"/>
      <c r="D17" s="149"/>
      <c r="E17" s="149"/>
      <c r="G17" s="161"/>
      <c r="H17" s="161"/>
      <c r="I17" s="161"/>
      <c r="J17" s="161"/>
      <c r="K17" s="161"/>
      <c r="L17" s="161"/>
    </row>
    <row r="18" spans="1:12">
      <c r="A18" s="100"/>
      <c r="B18" s="149"/>
      <c r="C18" s="149"/>
      <c r="D18" s="149"/>
      <c r="E18" s="149"/>
      <c r="G18" s="161"/>
      <c r="H18" s="161"/>
      <c r="I18" s="161"/>
      <c r="J18" s="161"/>
      <c r="K18" s="161"/>
      <c r="L18" s="161"/>
    </row>
    <row r="19" spans="1:12">
      <c r="A19" s="100"/>
      <c r="B19" s="149"/>
      <c r="C19" s="149"/>
      <c r="D19" s="149"/>
      <c r="E19" s="149"/>
      <c r="G19" s="122" t="str">
        <f>IF(Content!$E$1=1,G20,G21)</f>
        <v>Source: SSSU, NBU staff estimates.</v>
      </c>
    </row>
    <row r="20" spans="1:12">
      <c r="A20" s="99"/>
      <c r="B20" s="149"/>
      <c r="C20" s="149"/>
      <c r="D20" s="149"/>
      <c r="E20" s="149"/>
      <c r="G20" s="105" t="s">
        <v>54</v>
      </c>
    </row>
    <row r="21" spans="1:12">
      <c r="A21" s="99"/>
      <c r="B21" s="149"/>
      <c r="C21" s="149"/>
      <c r="D21" s="149"/>
      <c r="E21" s="149"/>
      <c r="G21" s="105" t="s">
        <v>55</v>
      </c>
    </row>
    <row r="22" spans="1:12">
      <c r="A22" s="100"/>
      <c r="B22" s="149"/>
      <c r="C22" s="149"/>
      <c r="D22" s="149"/>
      <c r="E22" s="149"/>
    </row>
    <row r="23" spans="1:12">
      <c r="A23" s="100"/>
      <c r="B23" s="149"/>
      <c r="C23" s="149"/>
      <c r="D23" s="149"/>
      <c r="E23" s="149"/>
    </row>
    <row r="24" spans="1:12">
      <c r="B24" s="101"/>
      <c r="C24" s="101"/>
      <c r="D24" s="101"/>
      <c r="E24" s="101"/>
    </row>
    <row r="25" spans="1:12">
      <c r="B25" s="101"/>
      <c r="C25" s="101"/>
      <c r="D25" s="101"/>
      <c r="E25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5">
    <tabColor theme="4" tint="0.39997558519241921"/>
  </sheetPr>
  <dimension ref="A1:O28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5">
      <c r="A1" s="19" t="s">
        <v>140</v>
      </c>
      <c r="B1" s="258" t="str">
        <f>IF(Content!$E$1=1,B2,B3)</f>
        <v>GDP</v>
      </c>
      <c r="C1" s="258" t="str">
        <f>IF(Content!$E$1=1,C2,C3)</f>
        <v>Potential GDP</v>
      </c>
      <c r="D1" s="146"/>
      <c r="E1" s="146"/>
      <c r="F1" s="258" t="str">
        <f>IF(Content!$E$1=1,F2,F3)</f>
        <v>Actual and Potential GDP, % yoy</v>
      </c>
    </row>
    <row r="2" spans="1:15" hidden="1">
      <c r="A2" s="99"/>
      <c r="B2" s="103" t="s">
        <v>463</v>
      </c>
      <c r="C2" s="103" t="s">
        <v>464</v>
      </c>
      <c r="D2" s="146"/>
      <c r="E2" s="146"/>
      <c r="F2" s="147" t="s">
        <v>1030</v>
      </c>
    </row>
    <row r="3" spans="1:15" hidden="1">
      <c r="A3" s="99"/>
      <c r="B3" s="103" t="s">
        <v>465</v>
      </c>
      <c r="C3" s="103" t="s">
        <v>466</v>
      </c>
      <c r="D3" s="146"/>
      <c r="E3" s="146"/>
      <c r="F3" s="147" t="s">
        <v>467</v>
      </c>
    </row>
    <row r="4" spans="1:15">
      <c r="A4" s="100"/>
      <c r="B4" s="101">
        <v>0.1</v>
      </c>
      <c r="C4" s="101">
        <v>-2.6</v>
      </c>
      <c r="D4" s="149"/>
      <c r="E4" s="149"/>
      <c r="F4" s="161"/>
      <c r="G4" s="161"/>
      <c r="H4" s="161"/>
      <c r="I4" s="161"/>
      <c r="J4" s="161"/>
      <c r="M4" s="149"/>
      <c r="N4" s="149"/>
    </row>
    <row r="5" spans="1:15">
      <c r="A5" s="100" t="s">
        <v>44</v>
      </c>
      <c r="B5" s="101">
        <v>1.7</v>
      </c>
      <c r="C5" s="101">
        <v>-1.9</v>
      </c>
      <c r="D5" s="149"/>
      <c r="E5" s="149"/>
      <c r="F5" s="161"/>
      <c r="G5" s="161"/>
      <c r="H5" s="161"/>
      <c r="I5" s="161"/>
      <c r="J5" s="161"/>
      <c r="M5" s="149"/>
      <c r="N5" s="149"/>
    </row>
    <row r="6" spans="1:15">
      <c r="A6" s="100"/>
      <c r="B6" s="101">
        <v>2.7</v>
      </c>
      <c r="C6" s="101">
        <v>-1.2</v>
      </c>
      <c r="D6" s="149"/>
      <c r="E6" s="149"/>
      <c r="F6" s="161"/>
      <c r="G6" s="161"/>
      <c r="H6" s="161"/>
      <c r="I6" s="161"/>
      <c r="J6" s="161"/>
      <c r="M6" s="149"/>
      <c r="N6" s="149"/>
    </row>
    <row r="7" spans="1:15">
      <c r="A7" s="100" t="s">
        <v>46</v>
      </c>
      <c r="B7" s="101">
        <v>4.5999999999999996</v>
      </c>
      <c r="C7" s="101">
        <v>-0.4</v>
      </c>
      <c r="D7" s="149"/>
      <c r="E7" s="149"/>
      <c r="F7" s="161"/>
      <c r="G7" s="161"/>
      <c r="H7" s="161"/>
      <c r="I7" s="161"/>
      <c r="J7" s="161"/>
      <c r="M7" s="149"/>
      <c r="N7" s="149"/>
    </row>
    <row r="8" spans="1:15">
      <c r="A8" s="100"/>
      <c r="B8" s="101">
        <v>2.8</v>
      </c>
      <c r="C8" s="101">
        <v>0.3</v>
      </c>
      <c r="D8" s="149"/>
      <c r="E8" s="149"/>
      <c r="F8" s="161"/>
      <c r="G8" s="161"/>
      <c r="H8" s="161"/>
      <c r="I8" s="161"/>
      <c r="J8" s="161"/>
      <c r="M8" s="149"/>
      <c r="N8" s="149"/>
      <c r="O8" s="149"/>
    </row>
    <row r="9" spans="1:15">
      <c r="A9" s="100" t="s">
        <v>48</v>
      </c>
      <c r="B9" s="101">
        <v>2.7</v>
      </c>
      <c r="C9" s="101">
        <v>0.1</v>
      </c>
      <c r="D9" s="149"/>
      <c r="E9" s="149"/>
      <c r="F9" s="161"/>
      <c r="G9" s="161"/>
      <c r="H9" s="161"/>
      <c r="I9" s="161"/>
      <c r="J9" s="161"/>
      <c r="M9" s="149"/>
      <c r="N9" s="149"/>
      <c r="O9" s="149"/>
    </row>
    <row r="10" spans="1:15">
      <c r="A10" s="100"/>
      <c r="B10" s="101">
        <v>2.2999999999999998</v>
      </c>
      <c r="C10" s="101">
        <v>0.6</v>
      </c>
      <c r="D10" s="149"/>
      <c r="E10" s="149"/>
      <c r="F10" s="161"/>
      <c r="G10" s="161"/>
      <c r="H10" s="161"/>
      <c r="I10" s="161"/>
      <c r="J10" s="161"/>
      <c r="M10" s="149"/>
      <c r="N10" s="149"/>
      <c r="O10" s="149"/>
    </row>
    <row r="11" spans="1:15">
      <c r="A11" s="99" t="s">
        <v>50</v>
      </c>
      <c r="B11" s="102">
        <v>2.2000000000000002</v>
      </c>
      <c r="C11" s="101">
        <v>0.9</v>
      </c>
      <c r="D11" s="149"/>
      <c r="E11" s="149"/>
      <c r="F11" s="161"/>
      <c r="G11" s="161"/>
      <c r="H11" s="161"/>
      <c r="I11" s="161"/>
      <c r="J11" s="161"/>
      <c r="M11" s="149"/>
      <c r="N11" s="149"/>
      <c r="O11" s="149"/>
    </row>
    <row r="12" spans="1:15">
      <c r="A12" s="99"/>
      <c r="B12" s="102">
        <v>3.3</v>
      </c>
      <c r="C12" s="101">
        <v>1.1000000000000001</v>
      </c>
      <c r="D12" s="149"/>
      <c r="E12" s="149"/>
      <c r="F12" s="161"/>
      <c r="G12" s="161"/>
      <c r="H12" s="161"/>
      <c r="I12" s="161"/>
      <c r="J12" s="161"/>
      <c r="M12" s="149"/>
      <c r="N12" s="149"/>
      <c r="O12" s="149"/>
    </row>
    <row r="13" spans="1:15">
      <c r="A13" s="100" t="s">
        <v>52</v>
      </c>
      <c r="B13" s="101">
        <v>3.8</v>
      </c>
      <c r="C13" s="101">
        <v>2.1</v>
      </c>
      <c r="D13" s="149"/>
      <c r="E13" s="149"/>
      <c r="F13" s="161"/>
      <c r="G13" s="161"/>
      <c r="H13" s="161"/>
      <c r="I13" s="161"/>
      <c r="J13" s="161"/>
      <c r="M13" s="149"/>
      <c r="N13" s="149"/>
      <c r="O13" s="149"/>
    </row>
    <row r="14" spans="1:15">
      <c r="A14" s="100"/>
      <c r="B14" s="101">
        <v>2.8</v>
      </c>
      <c r="C14" s="101">
        <v>2.2999999999999998</v>
      </c>
      <c r="D14" s="149"/>
      <c r="E14" s="149"/>
      <c r="F14" s="161"/>
      <c r="G14" s="161"/>
      <c r="H14" s="161"/>
      <c r="I14" s="161"/>
      <c r="J14" s="161"/>
      <c r="M14" s="149"/>
      <c r="N14" s="149"/>
      <c r="O14" s="149"/>
    </row>
    <row r="15" spans="1:15">
      <c r="A15" s="100" t="s">
        <v>336</v>
      </c>
      <c r="B15" s="101">
        <v>3.5</v>
      </c>
      <c r="C15" s="101">
        <v>2.5</v>
      </c>
      <c r="D15" s="149"/>
      <c r="E15" s="149"/>
      <c r="F15" s="161"/>
      <c r="G15" s="161"/>
      <c r="H15" s="161"/>
      <c r="I15" s="161"/>
      <c r="J15" s="161"/>
      <c r="M15" s="149"/>
      <c r="N15" s="149"/>
      <c r="O15" s="149"/>
    </row>
    <row r="16" spans="1:15">
      <c r="A16" s="100"/>
      <c r="B16" s="101">
        <v>2.4</v>
      </c>
      <c r="C16" s="101">
        <v>2.7</v>
      </c>
      <c r="D16" s="149"/>
      <c r="E16" s="149"/>
      <c r="F16" s="161"/>
      <c r="G16" s="161"/>
      <c r="H16" s="161"/>
      <c r="I16" s="161"/>
      <c r="J16" s="161"/>
      <c r="M16" s="149"/>
      <c r="N16" s="149"/>
      <c r="O16" s="149"/>
    </row>
    <row r="17" spans="1:15">
      <c r="A17" s="100" t="s">
        <v>421</v>
      </c>
      <c r="B17" s="101">
        <v>2.6</v>
      </c>
      <c r="C17" s="101">
        <v>2.9</v>
      </c>
      <c r="D17" s="149"/>
      <c r="E17" s="149"/>
      <c r="F17" s="161"/>
      <c r="G17" s="161"/>
      <c r="H17" s="161"/>
      <c r="I17" s="161"/>
      <c r="J17" s="161"/>
      <c r="M17" s="149"/>
      <c r="N17" s="149"/>
      <c r="O17" s="149"/>
    </row>
    <row r="18" spans="1:15">
      <c r="A18" s="100"/>
      <c r="B18" s="101">
        <v>2.5</v>
      </c>
      <c r="C18" s="101">
        <v>3.1</v>
      </c>
      <c r="D18" s="149"/>
      <c r="E18" s="149"/>
      <c r="F18" s="161"/>
      <c r="G18" s="161"/>
      <c r="H18" s="161"/>
      <c r="I18" s="161"/>
      <c r="J18" s="161"/>
      <c r="M18" s="149"/>
      <c r="N18" s="149"/>
      <c r="O18" s="149"/>
    </row>
    <row r="19" spans="1:15">
      <c r="A19" s="100" t="s">
        <v>340</v>
      </c>
      <c r="B19" s="101">
        <v>2.5</v>
      </c>
      <c r="C19" s="101">
        <v>3.2</v>
      </c>
      <c r="D19" s="149"/>
      <c r="E19" s="149"/>
      <c r="F19" s="258" t="str">
        <f>IF(Content!$E$1=1,F20,F21)</f>
        <v>Source: SSSU, NBU staff estimates.</v>
      </c>
      <c r="M19" s="149"/>
      <c r="N19" s="149"/>
      <c r="O19" s="149"/>
    </row>
    <row r="20" spans="1:15">
      <c r="A20" s="99"/>
      <c r="B20" s="102">
        <v>3.2</v>
      </c>
      <c r="C20" s="101">
        <v>3.4</v>
      </c>
      <c r="D20" s="149"/>
      <c r="E20" s="149"/>
      <c r="F20" s="105" t="s">
        <v>54</v>
      </c>
      <c r="M20" s="149"/>
      <c r="N20" s="149"/>
      <c r="O20" s="149"/>
    </row>
    <row r="21" spans="1:15">
      <c r="A21" s="99" t="s">
        <v>426</v>
      </c>
      <c r="B21" s="102">
        <v>3</v>
      </c>
      <c r="C21" s="101">
        <v>3.5</v>
      </c>
      <c r="D21" s="149"/>
      <c r="E21" s="149"/>
      <c r="F21" s="105" t="s">
        <v>55</v>
      </c>
      <c r="M21" s="149"/>
      <c r="N21" s="149"/>
      <c r="O21" s="149"/>
    </row>
    <row r="22" spans="1:15">
      <c r="A22" s="100"/>
      <c r="B22" s="101">
        <v>3</v>
      </c>
      <c r="C22" s="101">
        <v>3.6</v>
      </c>
      <c r="D22" s="149"/>
      <c r="E22" s="149"/>
      <c r="M22" s="149"/>
      <c r="N22" s="149"/>
      <c r="O22" s="149"/>
    </row>
    <row r="23" spans="1:15">
      <c r="A23" s="100" t="s">
        <v>344</v>
      </c>
      <c r="B23" s="101">
        <v>2.5</v>
      </c>
      <c r="C23" s="101">
        <v>3.6</v>
      </c>
      <c r="D23" s="149"/>
      <c r="E23" s="149"/>
      <c r="M23" s="149"/>
      <c r="N23" s="149"/>
      <c r="O23" s="149"/>
    </row>
    <row r="24" spans="1:15">
      <c r="B24" s="101">
        <v>3.2</v>
      </c>
      <c r="C24" s="101">
        <v>3.7</v>
      </c>
      <c r="D24" s="149"/>
      <c r="E24" s="149"/>
      <c r="N24" s="149"/>
      <c r="O24" s="149"/>
    </row>
    <row r="25" spans="1:15">
      <c r="A25" s="97" t="s">
        <v>713</v>
      </c>
      <c r="B25" s="101">
        <v>3.3</v>
      </c>
      <c r="C25" s="101">
        <v>3.7</v>
      </c>
      <c r="D25" s="149"/>
      <c r="E25" s="149"/>
      <c r="N25" s="149"/>
      <c r="O25" s="149"/>
    </row>
    <row r="26" spans="1:15">
      <c r="B26" s="101">
        <v>3.7</v>
      </c>
      <c r="C26" s="101">
        <v>3.8</v>
      </c>
      <c r="D26" s="149"/>
      <c r="E26" s="149"/>
      <c r="N26" s="149"/>
      <c r="O26" s="149"/>
    </row>
    <row r="27" spans="1:15">
      <c r="A27" s="97" t="s">
        <v>715</v>
      </c>
      <c r="B27" s="101">
        <v>4.4000000000000004</v>
      </c>
      <c r="C27" s="101">
        <v>3.8</v>
      </c>
      <c r="D27" s="149"/>
      <c r="E27" s="149"/>
      <c r="N27" s="149"/>
      <c r="O27" s="149"/>
    </row>
    <row r="28" spans="1:15">
      <c r="N28" s="149"/>
      <c r="O28" s="1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4">
    <tabColor theme="4" tint="0.39997558519241921"/>
  </sheetPr>
  <dimension ref="A1:I46"/>
  <sheetViews>
    <sheetView showGridLines="0" zoomScaleNormal="100" workbookViewId="0">
      <selection activeCell="D26" sqref="D26"/>
    </sheetView>
  </sheetViews>
  <sheetFormatPr defaultColWidth="8.85546875" defaultRowHeight="12.75"/>
  <cols>
    <col min="1" max="1" width="8.85546875" style="97"/>
    <col min="2" max="2" width="9.85546875" style="97" customWidth="1"/>
    <col min="3" max="4" width="8.85546875" style="97"/>
    <col min="5" max="5" width="11.85546875" style="97" customWidth="1"/>
    <col min="6" max="16384" width="8.85546875" style="97"/>
  </cols>
  <sheetData>
    <row r="1" spans="1:9">
      <c r="A1" s="19" t="s">
        <v>140</v>
      </c>
      <c r="B1" s="122" t="str">
        <f>IF(Content!$E$1=1,B2,B3)</f>
        <v>GDP gap, % of potential GDP</v>
      </c>
      <c r="C1" s="146"/>
      <c r="D1" s="146"/>
      <c r="E1" s="122" t="str">
        <f>IF(Content!$E$1=1,E2,E3)</f>
        <v>Output Gap, % of Potential GDP</v>
      </c>
    </row>
    <row r="2" spans="1:9" hidden="1">
      <c r="A2" s="99"/>
      <c r="B2" s="103" t="s">
        <v>1040</v>
      </c>
      <c r="C2" s="146"/>
      <c r="D2" s="146"/>
      <c r="E2" s="147" t="s">
        <v>468</v>
      </c>
    </row>
    <row r="3" spans="1:9" hidden="1">
      <c r="A3" s="99"/>
      <c r="B3" s="103" t="s">
        <v>1057</v>
      </c>
      <c r="C3" s="146"/>
      <c r="D3" s="146"/>
      <c r="E3" s="147" t="s">
        <v>469</v>
      </c>
    </row>
    <row r="4" spans="1:9">
      <c r="A4" s="100"/>
      <c r="B4" s="259">
        <v>-2.1</v>
      </c>
      <c r="C4" s="149"/>
      <c r="D4" s="149"/>
      <c r="E4" s="161"/>
      <c r="F4" s="161"/>
      <c r="G4" s="161"/>
      <c r="H4" s="161"/>
      <c r="I4" s="161"/>
    </row>
    <row r="5" spans="1:9">
      <c r="A5" s="100" t="s">
        <v>48</v>
      </c>
      <c r="B5" s="259">
        <v>-1.1000000000000001</v>
      </c>
      <c r="C5" s="149"/>
      <c r="D5" s="149"/>
      <c r="E5" s="161"/>
      <c r="F5" s="161"/>
      <c r="G5" s="161"/>
      <c r="H5" s="161"/>
      <c r="I5" s="161"/>
    </row>
    <row r="6" spans="1:9">
      <c r="A6" s="100"/>
      <c r="B6" s="259">
        <v>-0.8</v>
      </c>
      <c r="C6" s="149"/>
      <c r="D6" s="149"/>
      <c r="E6" s="161"/>
      <c r="F6" s="161"/>
      <c r="G6" s="161"/>
      <c r="H6" s="161"/>
      <c r="I6" s="161"/>
    </row>
    <row r="7" spans="1:9">
      <c r="A7" s="100" t="s">
        <v>50</v>
      </c>
      <c r="B7" s="259">
        <v>-0.6</v>
      </c>
      <c r="C7" s="149"/>
      <c r="D7" s="149"/>
      <c r="E7" s="161"/>
      <c r="F7" s="161"/>
      <c r="G7" s="161"/>
      <c r="H7" s="161"/>
      <c r="I7" s="161"/>
    </row>
    <row r="8" spans="1:9">
      <c r="A8" s="100"/>
      <c r="B8" s="259">
        <v>-0.3</v>
      </c>
      <c r="C8" s="149"/>
      <c r="D8" s="149"/>
      <c r="E8" s="161"/>
      <c r="F8" s="161"/>
      <c r="G8" s="161"/>
      <c r="H8" s="161"/>
      <c r="I8" s="161"/>
    </row>
    <row r="9" spans="1:9">
      <c r="A9" s="100" t="s">
        <v>52</v>
      </c>
      <c r="B9" s="259">
        <v>0.1</v>
      </c>
      <c r="C9" s="149"/>
      <c r="D9" s="149"/>
      <c r="E9" s="161"/>
      <c r="F9" s="161"/>
      <c r="G9" s="161"/>
      <c r="H9" s="161"/>
      <c r="I9" s="161"/>
    </row>
    <row r="10" spans="1:9">
      <c r="A10" s="100"/>
      <c r="B10" s="259">
        <v>0.1</v>
      </c>
      <c r="C10" s="149"/>
      <c r="D10" s="149"/>
      <c r="E10" s="161"/>
      <c r="F10" s="161"/>
      <c r="G10" s="161"/>
      <c r="H10" s="161"/>
      <c r="I10" s="161"/>
    </row>
    <row r="11" spans="1:9">
      <c r="A11" s="99" t="s">
        <v>336</v>
      </c>
      <c r="B11" s="260">
        <v>0.6</v>
      </c>
      <c r="C11" s="149"/>
      <c r="D11" s="149"/>
      <c r="E11" s="161"/>
      <c r="F11" s="161"/>
      <c r="G11" s="161"/>
      <c r="H11" s="161"/>
      <c r="I11" s="161"/>
    </row>
    <row r="12" spans="1:9">
      <c r="A12" s="99"/>
      <c r="B12" s="260">
        <v>-0.6</v>
      </c>
      <c r="C12" s="149"/>
      <c r="D12" s="149"/>
      <c r="E12" s="161"/>
      <c r="F12" s="161"/>
      <c r="G12" s="161"/>
      <c r="H12" s="161"/>
      <c r="I12" s="161"/>
    </row>
    <row r="13" spans="1:9">
      <c r="A13" s="100" t="s">
        <v>421</v>
      </c>
      <c r="B13" s="259">
        <v>-0.3</v>
      </c>
      <c r="C13" s="149"/>
      <c r="D13" s="149"/>
      <c r="E13" s="161"/>
      <c r="F13" s="161"/>
      <c r="G13" s="161"/>
      <c r="H13" s="161"/>
      <c r="I13" s="161"/>
    </row>
    <row r="14" spans="1:9">
      <c r="A14" s="100"/>
      <c r="B14" s="259">
        <v>-0.4</v>
      </c>
      <c r="C14" s="149"/>
      <c r="D14" s="149"/>
      <c r="E14" s="161"/>
      <c r="F14" s="161"/>
      <c r="G14" s="161"/>
      <c r="H14" s="161"/>
      <c r="I14" s="161"/>
    </row>
    <row r="15" spans="1:9">
      <c r="A15" s="100" t="s">
        <v>340</v>
      </c>
      <c r="B15" s="259">
        <v>-0.2</v>
      </c>
      <c r="C15" s="149"/>
      <c r="D15" s="149"/>
      <c r="E15" s="161"/>
      <c r="F15" s="161"/>
      <c r="G15" s="161"/>
      <c r="H15" s="161"/>
      <c r="I15" s="161"/>
    </row>
    <row r="16" spans="1:9">
      <c r="A16" s="100"/>
      <c r="B16" s="259">
        <v>-0.8</v>
      </c>
      <c r="C16" s="149"/>
      <c r="D16" s="149"/>
      <c r="E16" s="161"/>
      <c r="F16" s="161"/>
      <c r="G16" s="161"/>
      <c r="H16" s="161"/>
      <c r="I16" s="161"/>
    </row>
    <row r="17" spans="1:9">
      <c r="A17" s="100" t="s">
        <v>426</v>
      </c>
      <c r="B17" s="259">
        <v>-0.7</v>
      </c>
      <c r="C17" s="149"/>
      <c r="D17" s="149"/>
      <c r="E17" s="161"/>
      <c r="F17" s="161"/>
      <c r="G17" s="161"/>
      <c r="H17" s="161"/>
      <c r="I17" s="161"/>
    </row>
    <row r="18" spans="1:9">
      <c r="A18" s="100"/>
      <c r="B18" s="259">
        <v>-1</v>
      </c>
      <c r="C18" s="149"/>
      <c r="D18" s="149"/>
    </row>
    <row r="19" spans="1:9">
      <c r="A19" s="100" t="s">
        <v>344</v>
      </c>
      <c r="B19" s="259">
        <v>-1.2</v>
      </c>
      <c r="C19" s="149"/>
      <c r="D19" s="149"/>
      <c r="E19" s="122" t="str">
        <f>IF(Content!$E$1=1,E20,E21)</f>
        <v>Source: NBU staff estimates</v>
      </c>
    </row>
    <row r="20" spans="1:9">
      <c r="A20" s="99"/>
      <c r="B20" s="260">
        <v>-1.2</v>
      </c>
      <c r="C20" s="149"/>
      <c r="D20" s="149"/>
      <c r="E20" s="105" t="s">
        <v>74</v>
      </c>
    </row>
    <row r="21" spans="1:9">
      <c r="A21" s="99" t="s">
        <v>713</v>
      </c>
      <c r="B21" s="260">
        <v>-1.1000000000000001</v>
      </c>
      <c r="C21" s="149"/>
      <c r="D21" s="149"/>
      <c r="E21" s="105" t="s">
        <v>470</v>
      </c>
    </row>
    <row r="22" spans="1:9">
      <c r="A22" s="100"/>
      <c r="B22" s="259">
        <v>-1.1000000000000001</v>
      </c>
      <c r="C22" s="149"/>
      <c r="D22" s="149"/>
    </row>
    <row r="23" spans="1:9">
      <c r="A23" s="100" t="s">
        <v>715</v>
      </c>
      <c r="B23" s="259">
        <v>-0.7</v>
      </c>
      <c r="C23" s="149"/>
      <c r="D23" s="149"/>
    </row>
    <row r="26" spans="1:9">
      <c r="A26" s="161"/>
      <c r="B26" s="149"/>
    </row>
    <row r="27" spans="1:9">
      <c r="B27" s="149"/>
    </row>
    <row r="28" spans="1:9">
      <c r="B28" s="149"/>
    </row>
    <row r="29" spans="1:9">
      <c r="B29" s="149"/>
    </row>
    <row r="30" spans="1:9">
      <c r="B30" s="149"/>
    </row>
    <row r="31" spans="1:9">
      <c r="B31" s="149"/>
    </row>
    <row r="32" spans="1:9">
      <c r="B32" s="149"/>
    </row>
    <row r="33" spans="2:2">
      <c r="B33" s="149"/>
    </row>
    <row r="34" spans="2:2">
      <c r="B34" s="149"/>
    </row>
    <row r="35" spans="2:2">
      <c r="B35" s="149"/>
    </row>
    <row r="36" spans="2:2">
      <c r="B36" s="149"/>
    </row>
    <row r="37" spans="2:2">
      <c r="B37" s="149"/>
    </row>
    <row r="38" spans="2:2">
      <c r="B38" s="149"/>
    </row>
    <row r="39" spans="2:2">
      <c r="B39" s="149"/>
    </row>
    <row r="40" spans="2:2">
      <c r="B40" s="149"/>
    </row>
    <row r="41" spans="2:2">
      <c r="B41" s="149"/>
    </row>
    <row r="42" spans="2:2">
      <c r="B42" s="149"/>
    </row>
    <row r="43" spans="2:2">
      <c r="B43" s="149"/>
    </row>
    <row r="44" spans="2:2">
      <c r="B44" s="149"/>
    </row>
    <row r="45" spans="2:2">
      <c r="B45" s="149"/>
    </row>
    <row r="46" spans="2:2">
      <c r="B46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7">
    <tabColor theme="4" tint="0.39997558519241921"/>
  </sheetPr>
  <dimension ref="A1:P51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6">
      <c r="A1" s="19" t="s">
        <v>140</v>
      </c>
      <c r="B1" s="122" t="str">
        <f>IF(Content!$E$1=1,B2,B3)</f>
        <v>Real wages</v>
      </c>
      <c r="C1" s="122" t="str">
        <f>IF(Content!$E$1=1,C2,C3)</f>
        <v>Real wages (previous forecast)</v>
      </c>
      <c r="D1" s="122" t="str">
        <f>IF(Content!$E$1=1,D2,D3)</f>
        <v>ILO unemployment, sa (rhs)</v>
      </c>
      <c r="E1" s="122" t="str">
        <f>IF(Content!$E$1=1,E2,E3)</f>
        <v>ILO unemployment, sa (previous forecast, rhs)</v>
      </c>
      <c r="F1" s="146"/>
      <c r="G1" s="122" t="str">
        <f>IF(Content!$E$1=1,G2,G3)</f>
        <v xml:space="preserve">Real wages, % yoy and ILO Unemployment sa, %  </v>
      </c>
    </row>
    <row r="2" spans="1:16" hidden="1">
      <c r="A2" s="99"/>
      <c r="B2" s="147" t="s">
        <v>739</v>
      </c>
      <c r="C2" s="103" t="s">
        <v>991</v>
      </c>
      <c r="D2" s="103" t="s">
        <v>1006</v>
      </c>
      <c r="E2" s="103" t="s">
        <v>1005</v>
      </c>
      <c r="F2" s="103"/>
      <c r="G2" s="147" t="s">
        <v>993</v>
      </c>
    </row>
    <row r="3" spans="1:16" hidden="1">
      <c r="A3" s="99"/>
      <c r="B3" s="147" t="s">
        <v>741</v>
      </c>
      <c r="C3" s="103" t="s">
        <v>992</v>
      </c>
      <c r="D3" s="146" t="s">
        <v>1003</v>
      </c>
      <c r="E3" s="146" t="s">
        <v>1004</v>
      </c>
      <c r="F3" s="146"/>
      <c r="G3" s="147" t="s">
        <v>1046</v>
      </c>
    </row>
    <row r="4" spans="1:16">
      <c r="A4" s="100"/>
      <c r="B4" s="101">
        <v>19.399999999999999</v>
      </c>
      <c r="C4" s="101"/>
      <c r="D4" s="149">
        <v>9.5</v>
      </c>
      <c r="E4" s="149"/>
      <c r="F4" s="149"/>
      <c r="P4" s="149"/>
    </row>
    <row r="5" spans="1:16">
      <c r="A5" s="100" t="s">
        <v>48</v>
      </c>
      <c r="B5" s="101">
        <v>20</v>
      </c>
      <c r="C5" s="101"/>
      <c r="D5" s="149">
        <v>9.5</v>
      </c>
      <c r="E5" s="149"/>
      <c r="F5" s="149"/>
      <c r="P5" s="149"/>
    </row>
    <row r="6" spans="1:16">
      <c r="A6" s="100"/>
      <c r="B6" s="101">
        <v>17.2</v>
      </c>
      <c r="C6" s="101"/>
      <c r="D6" s="149">
        <v>9.5</v>
      </c>
      <c r="E6" s="149"/>
      <c r="F6" s="149"/>
      <c r="P6" s="149"/>
    </row>
    <row r="7" spans="1:16">
      <c r="A7" s="99" t="s">
        <v>50</v>
      </c>
      <c r="B7" s="101">
        <v>20</v>
      </c>
      <c r="C7" s="101"/>
      <c r="D7" s="149">
        <v>9.4</v>
      </c>
      <c r="E7" s="149"/>
      <c r="F7" s="149"/>
      <c r="P7" s="149"/>
    </row>
    <row r="8" spans="1:16">
      <c r="A8" s="99"/>
      <c r="B8" s="101">
        <v>10.7</v>
      </c>
      <c r="C8" s="101"/>
      <c r="D8" s="149">
        <v>9.1</v>
      </c>
      <c r="E8" s="149"/>
      <c r="F8" s="149"/>
      <c r="P8" s="149"/>
    </row>
    <row r="9" spans="1:16">
      <c r="A9" s="100" t="s">
        <v>52</v>
      </c>
      <c r="B9" s="101">
        <v>13.3</v>
      </c>
      <c r="C9" s="101"/>
      <c r="D9" s="149">
        <v>8.8000000000000007</v>
      </c>
      <c r="E9" s="354">
        <v>8.8000000000000007</v>
      </c>
      <c r="F9" s="149"/>
      <c r="P9" s="149"/>
    </row>
    <row r="10" spans="1:16">
      <c r="A10" s="100"/>
      <c r="B10" s="101">
        <v>14.6</v>
      </c>
      <c r="C10" s="101">
        <v>14.6</v>
      </c>
      <c r="D10" s="149">
        <v>8.6999999999999993</v>
      </c>
      <c r="E10" s="149">
        <v>8.6999999999999993</v>
      </c>
      <c r="F10" s="149"/>
      <c r="P10" s="149"/>
    </row>
    <row r="11" spans="1:16">
      <c r="A11" s="100" t="s">
        <v>336</v>
      </c>
      <c r="B11" s="102">
        <v>11.6</v>
      </c>
      <c r="C11" s="102">
        <v>11.6</v>
      </c>
      <c r="D11" s="149">
        <v>8.8000000000000007</v>
      </c>
      <c r="E11" s="149">
        <v>8.5</v>
      </c>
      <c r="F11" s="149"/>
      <c r="P11" s="149"/>
    </row>
    <row r="12" spans="1:16">
      <c r="A12" s="100"/>
      <c r="B12" s="102">
        <v>9.6999999999999993</v>
      </c>
      <c r="C12" s="102">
        <v>12.9</v>
      </c>
      <c r="D12" s="149">
        <v>8.8000000000000007</v>
      </c>
      <c r="E12" s="149">
        <v>8.4</v>
      </c>
      <c r="F12" s="149"/>
      <c r="P12" s="149"/>
    </row>
    <row r="13" spans="1:16">
      <c r="A13" s="100" t="s">
        <v>421</v>
      </c>
      <c r="B13" s="101">
        <v>6</v>
      </c>
      <c r="C13" s="101">
        <v>6.8</v>
      </c>
      <c r="D13" s="149">
        <v>8.6999999999999993</v>
      </c>
      <c r="E13" s="149">
        <v>8.5</v>
      </c>
      <c r="F13" s="149"/>
      <c r="P13" s="149"/>
    </row>
    <row r="14" spans="1:16">
      <c r="A14" s="100"/>
      <c r="B14" s="101">
        <v>4.2</v>
      </c>
      <c r="C14" s="101">
        <v>4</v>
      </c>
      <c r="D14" s="149">
        <v>8.6999999999999993</v>
      </c>
      <c r="E14" s="149">
        <v>8.6</v>
      </c>
      <c r="F14" s="149"/>
      <c r="P14" s="149"/>
    </row>
    <row r="15" spans="1:16">
      <c r="A15" s="100" t="s">
        <v>340</v>
      </c>
      <c r="B15" s="101">
        <v>3.8</v>
      </c>
      <c r="C15" s="101">
        <v>4.8</v>
      </c>
      <c r="D15" s="149">
        <v>8.6999999999999993</v>
      </c>
      <c r="E15" s="149">
        <v>8.6</v>
      </c>
      <c r="F15" s="149"/>
      <c r="P15" s="149"/>
    </row>
    <row r="16" spans="1:16">
      <c r="A16" s="99"/>
      <c r="B16" s="101">
        <v>5</v>
      </c>
      <c r="C16" s="101">
        <v>4.5999999999999996</v>
      </c>
      <c r="D16" s="149">
        <v>8.6999999999999993</v>
      </c>
      <c r="E16" s="149">
        <v>8.6999999999999993</v>
      </c>
      <c r="F16" s="149"/>
      <c r="P16" s="149"/>
    </row>
    <row r="17" spans="1:16">
      <c r="A17" s="99" t="s">
        <v>426</v>
      </c>
      <c r="B17" s="101">
        <v>5.3</v>
      </c>
      <c r="C17" s="101">
        <v>4.2</v>
      </c>
      <c r="D17" s="149">
        <v>8.6999999999999993</v>
      </c>
      <c r="E17" s="149">
        <v>8.6999999999999993</v>
      </c>
      <c r="F17" s="149"/>
      <c r="P17" s="149"/>
    </row>
    <row r="18" spans="1:16">
      <c r="A18" s="100"/>
      <c r="B18" s="101">
        <v>4.3</v>
      </c>
      <c r="C18" s="101">
        <v>4.4000000000000004</v>
      </c>
      <c r="D18" s="149">
        <v>8.6999999999999993</v>
      </c>
      <c r="E18" s="149">
        <v>8.6999999999999993</v>
      </c>
      <c r="F18" s="149"/>
      <c r="P18" s="149"/>
    </row>
    <row r="19" spans="1:16">
      <c r="A19" s="100" t="s">
        <v>344</v>
      </c>
      <c r="B19" s="101">
        <v>4.0999999999999996</v>
      </c>
      <c r="C19" s="101">
        <v>4.2</v>
      </c>
      <c r="D19" s="149">
        <v>8.6999999999999993</v>
      </c>
      <c r="E19" s="149">
        <v>8.6999999999999993</v>
      </c>
      <c r="F19" s="149"/>
      <c r="G19" s="122" t="str">
        <f>IF(Content!$E$1=1,G20,G21)</f>
        <v>Source: SSSU, NBU staff estimates.</v>
      </c>
      <c r="P19" s="149"/>
    </row>
    <row r="20" spans="1:16">
      <c r="A20" s="99"/>
      <c r="B20" s="102">
        <v>3.6</v>
      </c>
      <c r="C20" s="102">
        <v>3.4</v>
      </c>
      <c r="D20" s="149">
        <v>8.6999999999999993</v>
      </c>
      <c r="E20" s="149">
        <v>8.6999999999999993</v>
      </c>
      <c r="F20" s="149"/>
      <c r="G20" s="105" t="s">
        <v>54</v>
      </c>
      <c r="P20" s="149"/>
    </row>
    <row r="21" spans="1:16">
      <c r="A21" s="99" t="s">
        <v>713</v>
      </c>
      <c r="B21" s="102">
        <v>3.6</v>
      </c>
      <c r="C21" s="102">
        <v>3.4</v>
      </c>
      <c r="D21" s="149">
        <v>8.6999999999999993</v>
      </c>
      <c r="E21" s="149">
        <v>8.6999999999999993</v>
      </c>
      <c r="F21" s="149"/>
      <c r="G21" s="105" t="s">
        <v>55</v>
      </c>
      <c r="P21" s="149"/>
    </row>
    <row r="22" spans="1:16">
      <c r="A22" s="100"/>
      <c r="B22" s="101">
        <v>3.6</v>
      </c>
      <c r="C22" s="101">
        <v>3.4</v>
      </c>
      <c r="D22" s="149">
        <v>8.6</v>
      </c>
      <c r="E22" s="149">
        <v>8.6999999999999993</v>
      </c>
      <c r="F22" s="149"/>
      <c r="P22" s="149"/>
    </row>
    <row r="23" spans="1:16">
      <c r="A23" s="100" t="s">
        <v>715</v>
      </c>
      <c r="B23" s="101">
        <v>3.4</v>
      </c>
      <c r="C23" s="101">
        <v>3.3</v>
      </c>
      <c r="D23" s="149">
        <v>8.6</v>
      </c>
      <c r="E23" s="149">
        <v>8.6999999999999993</v>
      </c>
      <c r="F23" s="149"/>
      <c r="P23" s="149"/>
    </row>
    <row r="25" spans="1:16">
      <c r="B25" s="149"/>
      <c r="C25" s="149"/>
      <c r="D25" s="149"/>
      <c r="E25" s="149"/>
    </row>
    <row r="26" spans="1:16">
      <c r="B26" s="149"/>
      <c r="C26" s="149"/>
      <c r="D26" s="149"/>
      <c r="E26" s="149"/>
    </row>
    <row r="27" spans="1:16">
      <c r="B27" s="149"/>
      <c r="C27" s="149"/>
      <c r="D27" s="149"/>
      <c r="E27" s="149"/>
    </row>
    <row r="28" spans="1:16">
      <c r="B28" s="149"/>
      <c r="C28" s="149"/>
      <c r="D28" s="149"/>
      <c r="E28" s="149"/>
    </row>
    <row r="29" spans="1:16">
      <c r="B29" s="149"/>
      <c r="C29" s="149"/>
      <c r="D29" s="149"/>
      <c r="E29" s="149"/>
    </row>
    <row r="30" spans="1:16">
      <c r="B30" s="149"/>
      <c r="C30" s="149"/>
      <c r="D30" s="149"/>
      <c r="E30" s="149"/>
    </row>
    <row r="31" spans="1:16">
      <c r="B31" s="149"/>
      <c r="C31" s="149"/>
      <c r="D31" s="149"/>
      <c r="E31" s="149"/>
    </row>
    <row r="32" spans="1:16">
      <c r="B32" s="149"/>
      <c r="C32" s="149"/>
      <c r="D32" s="149"/>
      <c r="E32" s="149"/>
    </row>
    <row r="33" spans="2:5">
      <c r="B33" s="149"/>
      <c r="C33" s="149"/>
      <c r="D33" s="149"/>
      <c r="E33" s="149"/>
    </row>
    <row r="34" spans="2:5">
      <c r="B34" s="149"/>
      <c r="C34" s="149"/>
      <c r="D34" s="149"/>
      <c r="E34" s="149"/>
    </row>
    <row r="35" spans="2:5">
      <c r="B35" s="149"/>
      <c r="C35" s="149"/>
      <c r="D35" s="149"/>
      <c r="E35" s="149"/>
    </row>
    <row r="36" spans="2:5">
      <c r="B36" s="149"/>
      <c r="C36" s="149"/>
      <c r="D36" s="149"/>
      <c r="E36" s="149"/>
    </row>
    <row r="37" spans="2:5">
      <c r="B37" s="149"/>
      <c r="C37" s="149"/>
      <c r="D37" s="149"/>
      <c r="E37" s="149"/>
    </row>
    <row r="38" spans="2:5">
      <c r="B38" s="149"/>
      <c r="C38" s="149"/>
      <c r="D38" s="149"/>
      <c r="E38" s="149"/>
    </row>
    <row r="39" spans="2:5">
      <c r="B39" s="149"/>
      <c r="C39" s="149"/>
      <c r="D39" s="149"/>
      <c r="E39" s="149"/>
    </row>
    <row r="40" spans="2:5">
      <c r="B40" s="149"/>
      <c r="C40" s="149"/>
      <c r="D40" s="149"/>
      <c r="E40" s="149"/>
    </row>
    <row r="41" spans="2:5">
      <c r="B41" s="149"/>
      <c r="C41" s="149"/>
      <c r="D41" s="149"/>
      <c r="E41" s="149"/>
    </row>
    <row r="42" spans="2:5">
      <c r="B42" s="149"/>
      <c r="C42" s="149"/>
      <c r="D42" s="149"/>
      <c r="E42" s="149"/>
    </row>
    <row r="43" spans="2:5">
      <c r="B43" s="149"/>
      <c r="C43" s="149"/>
      <c r="D43" s="149"/>
      <c r="E43" s="149"/>
    </row>
    <row r="44" spans="2:5">
      <c r="B44" s="149"/>
      <c r="C44" s="149"/>
      <c r="D44" s="149"/>
      <c r="E44" s="149"/>
    </row>
    <row r="45" spans="2:5">
      <c r="B45" s="149"/>
      <c r="C45" s="149"/>
      <c r="D45" s="149"/>
    </row>
    <row r="46" spans="2:5">
      <c r="B46" s="149"/>
      <c r="D46" s="149"/>
    </row>
    <row r="47" spans="2:5">
      <c r="B47" s="149"/>
      <c r="D47" s="149"/>
    </row>
    <row r="48" spans="2:5">
      <c r="B48" s="149"/>
      <c r="D48" s="149"/>
    </row>
    <row r="49" spans="2:2">
      <c r="B49" s="149"/>
    </row>
    <row r="50" spans="2:2">
      <c r="B50" s="149"/>
    </row>
    <row r="51" spans="2:2">
      <c r="B51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5">
    <tabColor theme="4" tint="0.39997558519241921"/>
  </sheetPr>
  <dimension ref="A1:N23"/>
  <sheetViews>
    <sheetView showGridLines="0" zoomScaleNormal="100" workbookViewId="0"/>
  </sheetViews>
  <sheetFormatPr defaultColWidth="8.85546875" defaultRowHeight="12.75"/>
  <cols>
    <col min="1" max="16384" width="8.85546875" style="162"/>
  </cols>
  <sheetData>
    <row r="1" spans="1:14">
      <c r="A1" s="19" t="s">
        <v>140</v>
      </c>
      <c r="B1" s="159" t="str">
        <f>IF(Content!$E$1=1,B2,B3)</f>
        <v>Total balance</v>
      </c>
      <c r="C1" s="159" t="str">
        <f>IF(Content!$E$1=1,C2,C3)</f>
        <v>Primary balance</v>
      </c>
      <c r="D1" s="159" t="str">
        <f>IF(Content!$E$1=1,D2,D3)</f>
        <v>Cyclical balance</v>
      </c>
      <c r="E1" s="159" t="str">
        <f>IF(Content!$E$1=1,E2,E3)</f>
        <v>Structural balance excluding transfers with NBU</v>
      </c>
      <c r="F1" s="159"/>
      <c r="G1" s="159" t="str">
        <f>IF(Content!$E$1=1,H2,H3)</f>
        <v>Consolidated budget, % of GDP</v>
      </c>
    </row>
    <row r="2" spans="1:14" hidden="1">
      <c r="A2" s="99"/>
      <c r="B2" s="103" t="s">
        <v>624</v>
      </c>
      <c r="C2" s="163" t="s">
        <v>625</v>
      </c>
      <c r="D2" s="163" t="s">
        <v>621</v>
      </c>
      <c r="E2" s="162" t="s">
        <v>620</v>
      </c>
      <c r="H2" s="164" t="s">
        <v>619</v>
      </c>
    </row>
    <row r="3" spans="1:14" hidden="1">
      <c r="A3" s="99"/>
      <c r="B3" s="103" t="s">
        <v>626</v>
      </c>
      <c r="C3" s="163" t="s">
        <v>627</v>
      </c>
      <c r="D3" s="163" t="s">
        <v>622</v>
      </c>
      <c r="E3" s="162" t="s">
        <v>623</v>
      </c>
      <c r="H3" s="164" t="s">
        <v>1031</v>
      </c>
    </row>
    <row r="4" spans="1:14">
      <c r="A4" s="157">
        <v>2015</v>
      </c>
      <c r="B4" s="101">
        <v>-1.6</v>
      </c>
      <c r="C4" s="101">
        <v>2.9</v>
      </c>
      <c r="D4" s="165">
        <v>-1.4</v>
      </c>
      <c r="E4" s="165">
        <v>-1.1000000000000001</v>
      </c>
      <c r="F4" s="165"/>
      <c r="N4" s="165"/>
    </row>
    <row r="5" spans="1:14">
      <c r="A5" s="157">
        <v>2016</v>
      </c>
      <c r="B5" s="101">
        <v>-2.2999999999999998</v>
      </c>
      <c r="C5" s="101">
        <v>1.8</v>
      </c>
      <c r="D5" s="165">
        <v>-0.9</v>
      </c>
      <c r="E5" s="165">
        <v>-1</v>
      </c>
      <c r="F5" s="165"/>
      <c r="N5" s="165"/>
    </row>
    <row r="6" spans="1:14">
      <c r="A6" s="157">
        <v>2017</v>
      </c>
      <c r="B6" s="101">
        <v>-1.4</v>
      </c>
      <c r="C6" s="101">
        <v>2.2999999999999998</v>
      </c>
      <c r="D6" s="165">
        <v>0.4</v>
      </c>
      <c r="E6" s="165">
        <v>-1.7</v>
      </c>
      <c r="F6" s="165"/>
      <c r="N6" s="165"/>
    </row>
    <row r="7" spans="1:14">
      <c r="A7" s="157">
        <v>2018</v>
      </c>
      <c r="B7" s="101">
        <v>-1.9</v>
      </c>
      <c r="C7" s="101">
        <v>1.4</v>
      </c>
      <c r="D7" s="165">
        <v>0.3</v>
      </c>
      <c r="E7" s="165">
        <v>-2.2999999999999998</v>
      </c>
      <c r="F7" s="165"/>
      <c r="N7" s="165"/>
    </row>
    <row r="8" spans="1:14">
      <c r="A8" s="157">
        <v>2019</v>
      </c>
      <c r="B8" s="101">
        <v>-1.5</v>
      </c>
      <c r="C8" s="101">
        <v>1.8</v>
      </c>
      <c r="D8" s="165">
        <v>-0.2</v>
      </c>
      <c r="E8" s="165">
        <v>-2</v>
      </c>
      <c r="F8" s="165"/>
      <c r="N8" s="165"/>
    </row>
    <row r="9" spans="1:14">
      <c r="A9" s="157">
        <v>2020</v>
      </c>
      <c r="B9" s="101">
        <v>-1.5</v>
      </c>
      <c r="C9" s="101">
        <v>1.4</v>
      </c>
      <c r="D9" s="165">
        <v>-0.3</v>
      </c>
      <c r="E9" s="165">
        <v>-1.4</v>
      </c>
      <c r="F9" s="165"/>
      <c r="N9" s="165"/>
    </row>
    <row r="10" spans="1:14">
      <c r="A10" s="157">
        <v>2021</v>
      </c>
      <c r="B10" s="101">
        <v>-1.5</v>
      </c>
      <c r="C10" s="101">
        <v>1.2</v>
      </c>
      <c r="D10" s="165">
        <v>-0.4</v>
      </c>
      <c r="E10" s="165">
        <v>-1.2</v>
      </c>
      <c r="F10" s="165"/>
    </row>
    <row r="11" spans="1:14">
      <c r="A11" s="99"/>
      <c r="B11" s="102"/>
      <c r="C11" s="102"/>
    </row>
    <row r="12" spans="1:14">
      <c r="A12" s="99"/>
      <c r="B12" s="102"/>
      <c r="C12" s="102"/>
      <c r="D12" s="102"/>
      <c r="E12" s="102"/>
    </row>
    <row r="13" spans="1:14">
      <c r="A13" s="100"/>
      <c r="B13" s="102"/>
      <c r="C13" s="102"/>
      <c r="D13" s="102"/>
      <c r="E13" s="102"/>
    </row>
    <row r="14" spans="1:14">
      <c r="A14" s="100"/>
      <c r="B14" s="102"/>
      <c r="C14" s="102"/>
      <c r="D14" s="102"/>
      <c r="E14" s="102"/>
    </row>
    <row r="15" spans="1:14">
      <c r="A15" s="100"/>
      <c r="B15" s="102"/>
      <c r="C15" s="102"/>
      <c r="D15" s="102"/>
      <c r="E15" s="102"/>
    </row>
    <row r="16" spans="1:14">
      <c r="A16" s="100"/>
      <c r="B16" s="102"/>
      <c r="C16" s="102"/>
      <c r="D16" s="102"/>
      <c r="E16" s="102"/>
    </row>
    <row r="17" spans="1:6">
      <c r="A17" s="100"/>
      <c r="B17" s="102"/>
      <c r="C17" s="102"/>
      <c r="D17" s="102"/>
      <c r="E17" s="102"/>
    </row>
    <row r="18" spans="1:6">
      <c r="A18" s="100"/>
      <c r="B18" s="102"/>
      <c r="C18" s="102"/>
      <c r="D18" s="102"/>
      <c r="E18" s="102"/>
    </row>
    <row r="19" spans="1:6">
      <c r="A19" s="100"/>
      <c r="B19" s="101"/>
      <c r="C19" s="101"/>
      <c r="D19" s="101"/>
      <c r="E19" s="101"/>
      <c r="F19" s="159" t="str">
        <f>IF(Content!$E$1=1,F20,F21)</f>
        <v>Source: STSU, NBU staff estimates.</v>
      </c>
    </row>
    <row r="20" spans="1:6">
      <c r="A20" s="99"/>
      <c r="B20" s="101"/>
      <c r="C20" s="101"/>
      <c r="D20" s="101"/>
      <c r="E20" s="101"/>
      <c r="F20" s="104" t="s">
        <v>534</v>
      </c>
    </row>
    <row r="21" spans="1:6">
      <c r="A21" s="99"/>
      <c r="B21" s="102"/>
      <c r="C21" s="102"/>
      <c r="F21" s="104" t="s">
        <v>535</v>
      </c>
    </row>
    <row r="22" spans="1:6">
      <c r="A22" s="100"/>
      <c r="B22" s="101"/>
      <c r="C22" s="101"/>
    </row>
    <row r="23" spans="1:6">
      <c r="A23" s="100"/>
      <c r="B23" s="101"/>
      <c r="C23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6">
    <tabColor theme="4" tint="0.39997558519241921"/>
  </sheetPr>
  <dimension ref="A1:H29"/>
  <sheetViews>
    <sheetView showGridLines="0" zoomScaleNormal="100" workbookViewId="0">
      <selection activeCell="B10" sqref="B10"/>
    </sheetView>
  </sheetViews>
  <sheetFormatPr defaultColWidth="8.85546875" defaultRowHeight="12.75"/>
  <cols>
    <col min="1" max="16384" width="8.85546875" style="162"/>
  </cols>
  <sheetData>
    <row r="1" spans="1:8">
      <c r="A1" s="19" t="s">
        <v>140</v>
      </c>
      <c r="B1" s="159" t="str">
        <f>IF(Content!$E$1=1,B2,B3)</f>
        <v>Public debt, % of GDP (RHS)</v>
      </c>
      <c r="C1" s="159" t="str">
        <f>IF(Content!$E$1=1,C2,C3)</f>
        <v>General government deficit</v>
      </c>
      <c r="D1" s="159" t="str">
        <f>IF(Content!$E$1=1,D2,D3)</f>
        <v>Naftogaz</v>
      </c>
      <c r="E1" s="159" t="str">
        <f>IF(Content!$E$1=1,E2,E3)</f>
        <v>Bank recapitalization &amp; other</v>
      </c>
      <c r="F1" s="159"/>
      <c r="H1" s="159" t="str">
        <f>IF(Content!$E$1=1,H2,H3)</f>
        <v>Broad Public Sector Deficit, UAH bn &amp; Public Debt, % of GDP</v>
      </c>
    </row>
    <row r="2" spans="1:8" hidden="1">
      <c r="A2" s="99"/>
      <c r="B2" s="103" t="s">
        <v>636</v>
      </c>
      <c r="C2" s="163" t="s">
        <v>633</v>
      </c>
      <c r="D2" s="163" t="s">
        <v>634</v>
      </c>
      <c r="E2" s="162" t="s">
        <v>635</v>
      </c>
      <c r="H2" s="164" t="s">
        <v>628</v>
      </c>
    </row>
    <row r="3" spans="1:8" hidden="1">
      <c r="A3" s="99"/>
      <c r="B3" s="103" t="s">
        <v>629</v>
      </c>
      <c r="C3" s="163" t="s">
        <v>630</v>
      </c>
      <c r="D3" s="163" t="s">
        <v>631</v>
      </c>
      <c r="E3" s="162" t="s">
        <v>632</v>
      </c>
      <c r="H3" s="164" t="s">
        <v>1058</v>
      </c>
    </row>
    <row r="4" spans="1:8">
      <c r="A4" s="157">
        <v>2015</v>
      </c>
      <c r="B4" s="101">
        <v>79</v>
      </c>
      <c r="C4" s="101">
        <v>17</v>
      </c>
      <c r="D4" s="165">
        <v>20.5</v>
      </c>
      <c r="E4" s="165">
        <v>45.3</v>
      </c>
      <c r="F4" s="165"/>
    </row>
    <row r="5" spans="1:8">
      <c r="A5" s="157">
        <v>2016</v>
      </c>
      <c r="B5" s="101">
        <v>80.900000000000006</v>
      </c>
      <c r="C5" s="101">
        <v>50.3</v>
      </c>
      <c r="D5" s="165">
        <v>0</v>
      </c>
      <c r="E5" s="165">
        <v>129.19999999999999</v>
      </c>
      <c r="F5" s="165"/>
    </row>
    <row r="6" spans="1:8">
      <c r="A6" s="157">
        <v>2017</v>
      </c>
      <c r="B6" s="101">
        <v>71.8</v>
      </c>
      <c r="C6" s="101">
        <v>37</v>
      </c>
      <c r="D6" s="165">
        <v>0</v>
      </c>
      <c r="E6" s="165">
        <v>70.7</v>
      </c>
      <c r="F6" s="165"/>
    </row>
    <row r="7" spans="1:8">
      <c r="A7" s="157">
        <v>2018</v>
      </c>
      <c r="B7" s="101">
        <v>60.9</v>
      </c>
      <c r="C7" s="101">
        <v>75.400000000000006</v>
      </c>
      <c r="D7" s="165">
        <v>0</v>
      </c>
      <c r="E7" s="165">
        <v>0</v>
      </c>
      <c r="F7" s="165"/>
    </row>
    <row r="8" spans="1:8">
      <c r="A8" s="157">
        <v>2019</v>
      </c>
      <c r="B8" s="101">
        <v>56.9</v>
      </c>
      <c r="C8" s="101">
        <v>61.2</v>
      </c>
      <c r="D8" s="165">
        <v>0</v>
      </c>
      <c r="E8" s="165">
        <v>0</v>
      </c>
      <c r="F8" s="165"/>
    </row>
    <row r="9" spans="1:8">
      <c r="A9" s="157">
        <v>2020</v>
      </c>
      <c r="B9" s="101">
        <v>55.5</v>
      </c>
      <c r="C9" s="101">
        <v>66.900000000000006</v>
      </c>
      <c r="D9" s="165">
        <v>0</v>
      </c>
      <c r="E9" s="165">
        <v>0</v>
      </c>
      <c r="F9" s="165"/>
    </row>
    <row r="10" spans="1:8">
      <c r="A10" s="157">
        <v>2021</v>
      </c>
      <c r="B10" s="101">
        <v>55</v>
      </c>
      <c r="C10" s="101">
        <v>72.599999999999994</v>
      </c>
      <c r="D10" s="165">
        <v>0</v>
      </c>
      <c r="E10" s="165">
        <v>0</v>
      </c>
      <c r="F10" s="165"/>
    </row>
    <row r="11" spans="1:8">
      <c r="A11" s="99"/>
      <c r="B11" s="102"/>
      <c r="C11" s="102"/>
    </row>
    <row r="12" spans="1:8">
      <c r="A12" s="99"/>
      <c r="B12" s="102"/>
      <c r="C12" s="102"/>
    </row>
    <row r="13" spans="1:8">
      <c r="A13" s="100"/>
      <c r="B13" s="101"/>
      <c r="C13" s="101"/>
    </row>
    <row r="14" spans="1:8">
      <c r="A14" s="100"/>
      <c r="B14" s="101"/>
      <c r="C14" s="101"/>
      <c r="D14" s="101"/>
      <c r="E14" s="101"/>
    </row>
    <row r="15" spans="1:8">
      <c r="A15" s="100"/>
      <c r="B15" s="101"/>
      <c r="C15" s="101"/>
      <c r="D15" s="101"/>
      <c r="E15" s="101"/>
    </row>
    <row r="16" spans="1:8">
      <c r="A16" s="100"/>
      <c r="B16" s="101"/>
      <c r="C16" s="101"/>
      <c r="D16" s="101"/>
      <c r="E16" s="101"/>
    </row>
    <row r="17" spans="1:7">
      <c r="A17" s="100"/>
      <c r="B17" s="101"/>
      <c r="C17" s="101"/>
      <c r="D17" s="101"/>
      <c r="E17" s="101"/>
    </row>
    <row r="18" spans="1:7">
      <c r="A18" s="100"/>
      <c r="B18" s="101"/>
      <c r="C18" s="101"/>
      <c r="D18" s="101"/>
      <c r="E18" s="101"/>
    </row>
    <row r="19" spans="1:7">
      <c r="A19" s="100"/>
      <c r="B19" s="101"/>
      <c r="C19" s="101"/>
      <c r="D19" s="101"/>
      <c r="E19" s="101"/>
      <c r="G19" s="159" t="str">
        <f>IF(Content!$E$1=1,G20,G21)</f>
        <v>Source: IMF, STSU, MFU, NBU staff estimates.</v>
      </c>
    </row>
    <row r="20" spans="1:7">
      <c r="A20" s="99"/>
      <c r="B20" s="101"/>
      <c r="C20" s="101"/>
      <c r="D20" s="101"/>
      <c r="E20" s="101"/>
      <c r="G20" s="104" t="s">
        <v>667</v>
      </c>
    </row>
    <row r="21" spans="1:7">
      <c r="A21" s="99"/>
      <c r="B21" s="101"/>
      <c r="C21" s="101"/>
      <c r="D21" s="101"/>
      <c r="E21" s="101"/>
      <c r="G21" s="104" t="s">
        <v>666</v>
      </c>
    </row>
    <row r="22" spans="1:7">
      <c r="A22" s="100"/>
      <c r="B22" s="101"/>
      <c r="C22" s="102"/>
      <c r="D22" s="102"/>
      <c r="E22" s="102"/>
    </row>
    <row r="23" spans="1:7">
      <c r="A23" s="100"/>
      <c r="B23" s="102"/>
      <c r="C23" s="102"/>
      <c r="D23" s="102"/>
      <c r="E23" s="102"/>
    </row>
    <row r="24" spans="1:7">
      <c r="B24" s="102"/>
      <c r="C24" s="102"/>
      <c r="D24" s="102"/>
      <c r="E24" s="102"/>
    </row>
    <row r="25" spans="1:7">
      <c r="B25" s="102"/>
      <c r="C25" s="102"/>
      <c r="D25" s="102"/>
      <c r="E25" s="102"/>
    </row>
    <row r="26" spans="1:7">
      <c r="B26" s="102"/>
      <c r="C26" s="102"/>
      <c r="D26" s="102"/>
      <c r="E26" s="102"/>
    </row>
    <row r="27" spans="1:7">
      <c r="B27" s="102"/>
      <c r="C27" s="102"/>
      <c r="D27" s="102"/>
      <c r="E27" s="102"/>
    </row>
    <row r="28" spans="1:7">
      <c r="B28" s="102"/>
      <c r="C28" s="102"/>
      <c r="D28" s="102"/>
      <c r="E28" s="102"/>
    </row>
    <row r="29" spans="1:7">
      <c r="B29" s="10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3"/>
  </sheetPr>
  <dimension ref="A1:R43"/>
  <sheetViews>
    <sheetView showGridLines="0" zoomScaleNormal="100" workbookViewId="0">
      <selection activeCell="A3" sqref="A2:XFD3"/>
    </sheetView>
  </sheetViews>
  <sheetFormatPr defaultRowHeight="12.75"/>
  <sheetData>
    <row r="1" spans="1:9">
      <c r="A1" s="19" t="s">
        <v>140</v>
      </c>
      <c r="E1" t="str">
        <f>IF(Content!$E$1=1,B2,B3)</f>
        <v>Global Equity Benchmarks, 01 Jan 2016 = 100</v>
      </c>
    </row>
    <row r="2" spans="1:9" hidden="1">
      <c r="A2" s="19"/>
      <c r="B2" s="1" t="s">
        <v>812</v>
      </c>
      <c r="I2" s="1"/>
    </row>
    <row r="3" spans="1:9" hidden="1">
      <c r="B3" s="1" t="s">
        <v>390</v>
      </c>
      <c r="I3" s="1"/>
    </row>
    <row r="4" spans="1:9">
      <c r="A4" s="63"/>
      <c r="H4" s="2"/>
    </row>
    <row r="5" spans="1:9">
      <c r="A5" s="63"/>
      <c r="B5" s="197" t="str">
        <f>IF(Content!$E$1=1,B6,B7)</f>
        <v>no permission</v>
      </c>
      <c r="H5" s="2"/>
    </row>
    <row r="6" spans="1:9">
      <c r="A6" s="63"/>
      <c r="B6" s="145" t="s">
        <v>672</v>
      </c>
      <c r="H6" s="2"/>
    </row>
    <row r="7" spans="1:9">
      <c r="A7" s="63"/>
      <c r="B7" s="145" t="s">
        <v>673</v>
      </c>
      <c r="H7" s="2"/>
    </row>
    <row r="8" spans="1:9">
      <c r="A8" s="63"/>
      <c r="H8" s="2"/>
    </row>
    <row r="9" spans="1:9">
      <c r="A9" s="63"/>
      <c r="H9" s="2"/>
    </row>
    <row r="10" spans="1:9">
      <c r="A10" s="63"/>
      <c r="H10" s="2"/>
    </row>
    <row r="11" spans="1:9">
      <c r="A11" s="63"/>
      <c r="H11" s="2"/>
    </row>
    <row r="12" spans="1:9">
      <c r="A12" s="63"/>
      <c r="H12" s="2"/>
    </row>
    <row r="13" spans="1:9">
      <c r="A13" s="63"/>
      <c r="H13" s="2"/>
    </row>
    <row r="14" spans="1:9">
      <c r="A14" s="63"/>
      <c r="H14" s="2"/>
    </row>
    <row r="15" spans="1:9">
      <c r="A15" s="63"/>
      <c r="H15" s="2"/>
    </row>
    <row r="16" spans="1:9">
      <c r="A16" s="63"/>
      <c r="H16" s="2"/>
    </row>
    <row r="17" spans="1:18">
      <c r="A17" s="63"/>
      <c r="H17" s="2"/>
    </row>
    <row r="18" spans="1:18">
      <c r="A18" s="63"/>
      <c r="B18" s="2"/>
      <c r="H18" s="2"/>
    </row>
    <row r="19" spans="1:18">
      <c r="A19" s="63"/>
      <c r="B19" s="2"/>
      <c r="H19" s="2"/>
      <c r="I19" s="2"/>
      <c r="R19" s="66"/>
    </row>
    <row r="20" spans="1:18">
      <c r="A20" s="63"/>
      <c r="B20" s="2"/>
      <c r="H20" s="2"/>
      <c r="I20" s="311"/>
    </row>
    <row r="21" spans="1:18">
      <c r="A21" s="63"/>
      <c r="B21" s="2"/>
      <c r="H21" s="2"/>
    </row>
    <row r="22" spans="1:18">
      <c r="A22" s="63"/>
      <c r="E22" t="str">
        <f>IF(Content!$E$1=1,E23,E24)</f>
        <v>Source: Thomson Reuters.</v>
      </c>
      <c r="H22" s="2"/>
    </row>
    <row r="23" spans="1:18">
      <c r="A23" s="63"/>
      <c r="E23" s="2" t="s">
        <v>810</v>
      </c>
      <c r="H23" s="2"/>
    </row>
    <row r="24" spans="1:18">
      <c r="A24" s="12"/>
      <c r="E24" s="2" t="s">
        <v>811</v>
      </c>
    </row>
    <row r="25" spans="1:18">
      <c r="A25" s="12"/>
    </row>
    <row r="26" spans="1:18">
      <c r="A26" s="12"/>
    </row>
    <row r="27" spans="1:18">
      <c r="A27" s="12"/>
    </row>
    <row r="28" spans="1:18">
      <c r="A28" s="12"/>
    </row>
    <row r="29" spans="1:18">
      <c r="A29" s="12"/>
      <c r="B29" s="13"/>
      <c r="C29" s="13"/>
      <c r="D29" s="13"/>
      <c r="E29" s="13"/>
      <c r="F29" s="13"/>
      <c r="G29" s="13"/>
    </row>
    <row r="30" spans="1:18">
      <c r="A30" s="12"/>
      <c r="B30" s="13"/>
      <c r="C30" s="13"/>
      <c r="D30" s="13"/>
      <c r="E30" s="13"/>
      <c r="F30" s="13"/>
      <c r="G30" s="13"/>
    </row>
    <row r="31" spans="1:18">
      <c r="A31" s="12"/>
      <c r="B31" s="13"/>
      <c r="C31" s="13"/>
      <c r="D31" s="13"/>
      <c r="E31" s="13"/>
      <c r="F31" s="13"/>
      <c r="G31" s="13"/>
    </row>
    <row r="32" spans="1:18">
      <c r="A32" s="12"/>
      <c r="B32" s="13"/>
      <c r="C32" s="13"/>
      <c r="D32" s="13"/>
      <c r="E32" s="13"/>
      <c r="F32" s="13"/>
      <c r="G32" s="13"/>
    </row>
    <row r="33" spans="1:7">
      <c r="A33" s="12"/>
      <c r="B33" s="13"/>
      <c r="C33" s="13"/>
      <c r="D33" s="13"/>
      <c r="E33" s="13"/>
      <c r="F33" s="13"/>
      <c r="G33" s="13"/>
    </row>
    <row r="34" spans="1:7">
      <c r="A34" s="12"/>
      <c r="B34" s="13"/>
      <c r="C34" s="13"/>
      <c r="D34" s="13"/>
      <c r="E34" s="13"/>
      <c r="F34" s="13"/>
      <c r="G34" s="13"/>
    </row>
    <row r="35" spans="1:7">
      <c r="A35" s="12"/>
      <c r="B35" s="13"/>
      <c r="C35" s="13"/>
      <c r="D35" s="13"/>
      <c r="E35" s="13"/>
      <c r="F35" s="13"/>
      <c r="G35" s="13"/>
    </row>
    <row r="36" spans="1:7">
      <c r="A36" s="12"/>
      <c r="B36" s="13"/>
      <c r="C36" s="13"/>
      <c r="D36" s="13"/>
      <c r="E36" s="13"/>
      <c r="F36" s="13"/>
      <c r="G36" s="13"/>
    </row>
    <row r="37" spans="1:7">
      <c r="B37" s="13"/>
      <c r="C37" s="13"/>
      <c r="D37" s="13"/>
      <c r="E37" s="13"/>
      <c r="F37" s="13"/>
      <c r="G37" s="13"/>
    </row>
    <row r="38" spans="1:7">
      <c r="B38" s="13"/>
      <c r="C38" s="13"/>
      <c r="D38" s="13"/>
      <c r="E38" s="13"/>
      <c r="F38" s="13"/>
      <c r="G38" s="13"/>
    </row>
    <row r="39" spans="1:7">
      <c r="B39" s="13"/>
      <c r="C39" s="13"/>
      <c r="D39" s="13"/>
      <c r="E39" s="13"/>
      <c r="F39" s="13"/>
      <c r="G39" s="13"/>
    </row>
    <row r="40" spans="1:7">
      <c r="B40" s="13"/>
      <c r="C40" s="13"/>
      <c r="D40" s="13"/>
      <c r="E40" s="13"/>
      <c r="F40" s="13"/>
      <c r="G40" s="13"/>
    </row>
    <row r="41" spans="1:7">
      <c r="B41" s="13"/>
      <c r="C41" s="13"/>
      <c r="D41" s="13"/>
      <c r="E41" s="13"/>
      <c r="F41" s="13"/>
      <c r="G41" s="13"/>
    </row>
    <row r="42" spans="1:7">
      <c r="B42" s="13"/>
      <c r="C42" s="13"/>
      <c r="D42" s="13"/>
      <c r="E42" s="13"/>
      <c r="F42" s="13"/>
      <c r="G42" s="13"/>
    </row>
    <row r="43" spans="1:7">
      <c r="B43" s="13"/>
      <c r="C43" s="13"/>
      <c r="D43" s="13"/>
      <c r="E43" s="13"/>
      <c r="F43" s="13"/>
      <c r="G43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6">
    <tabColor theme="7" tint="0.59999389629810485"/>
  </sheetPr>
  <dimension ref="A1:L35"/>
  <sheetViews>
    <sheetView showGridLines="0" topLeftCell="B1" zoomScaleNormal="100" workbookViewId="0">
      <selection activeCell="B1" sqref="B1"/>
    </sheetView>
  </sheetViews>
  <sheetFormatPr defaultColWidth="8.85546875" defaultRowHeight="12.75"/>
  <cols>
    <col min="1" max="1" width="8.85546875" style="264"/>
    <col min="2" max="2" width="18.85546875" style="264" customWidth="1"/>
    <col min="3" max="5" width="8.85546875" style="264"/>
    <col min="6" max="8" width="8.85546875" style="278"/>
    <col min="9" max="16384" width="8.85546875" style="264"/>
  </cols>
  <sheetData>
    <row r="1" spans="1:12">
      <c r="A1" s="19" t="s">
        <v>140</v>
      </c>
      <c r="B1" s="258" t="str">
        <f>IF(Content!$E$1=1,B2,B3)</f>
        <v>Current account, % of GDP (RHS)</v>
      </c>
      <c r="C1" s="258" t="str">
        <f>IF(Content!$E$1=1,C2,C3)</f>
        <v>Current account, % of GDP (previous forecast, RHS)</v>
      </c>
      <c r="D1" s="258" t="str">
        <f>IF(Content!$E$1=1,D2,D3)</f>
        <v>Goods (net)</v>
      </c>
      <c r="E1" s="258" t="str">
        <f>IF(Content!$E$1=1,E2,E3)</f>
        <v>Services (net)</v>
      </c>
      <c r="F1" s="258" t="str">
        <f>IF(Content!$E$1=1,F2,F3)</f>
        <v>Primary income balance (net)</v>
      </c>
      <c r="G1" s="258" t="str">
        <f>IF(Content!$E$1=1,G2,G3)</f>
        <v>Secondary income balance (net)</v>
      </c>
      <c r="H1" s="261"/>
      <c r="I1" s="262"/>
      <c r="J1" s="258" t="str">
        <f>IF(Content!$E$1=1,J2,J3)</f>
        <v>Current Account, USD bn</v>
      </c>
      <c r="K1" s="263"/>
      <c r="L1" s="263"/>
    </row>
    <row r="2" spans="1:12" hidden="1">
      <c r="A2" s="265"/>
      <c r="B2" s="262" t="s">
        <v>471</v>
      </c>
      <c r="C2" s="262" t="s">
        <v>472</v>
      </c>
      <c r="D2" s="262" t="s">
        <v>473</v>
      </c>
      <c r="E2" s="262" t="s">
        <v>474</v>
      </c>
      <c r="F2" s="266" t="s">
        <v>475</v>
      </c>
      <c r="G2" s="266" t="s">
        <v>476</v>
      </c>
      <c r="H2" s="261"/>
      <c r="I2" s="262"/>
      <c r="J2" s="267" t="s">
        <v>477</v>
      </c>
      <c r="K2" s="263"/>
      <c r="L2" s="263"/>
    </row>
    <row r="3" spans="1:12" hidden="1">
      <c r="A3" s="265"/>
      <c r="B3" s="262" t="s">
        <v>478</v>
      </c>
      <c r="C3" s="262" t="s">
        <v>479</v>
      </c>
      <c r="D3" s="262" t="s">
        <v>146</v>
      </c>
      <c r="E3" s="262" t="s">
        <v>147</v>
      </c>
      <c r="F3" s="266" t="s">
        <v>637</v>
      </c>
      <c r="G3" s="266" t="s">
        <v>638</v>
      </c>
      <c r="H3" s="261"/>
      <c r="I3" s="262"/>
      <c r="J3" s="267" t="s">
        <v>480</v>
      </c>
      <c r="K3" s="263"/>
      <c r="L3" s="263"/>
    </row>
    <row r="4" spans="1:12">
      <c r="A4" s="268">
        <v>2015</v>
      </c>
      <c r="B4" s="269">
        <v>1.8</v>
      </c>
      <c r="C4" s="269">
        <v>1.8</v>
      </c>
      <c r="D4" s="269">
        <v>-3.5</v>
      </c>
      <c r="E4" s="269">
        <v>1.1000000000000001</v>
      </c>
      <c r="F4" s="270">
        <v>0.4</v>
      </c>
      <c r="G4" s="270">
        <v>3.6</v>
      </c>
      <c r="H4" s="271"/>
      <c r="I4" s="272"/>
      <c r="J4" s="263"/>
      <c r="K4" s="263"/>
      <c r="L4" s="263"/>
    </row>
    <row r="5" spans="1:12">
      <c r="A5" s="268">
        <v>2016</v>
      </c>
      <c r="B5" s="269">
        <v>-1.4</v>
      </c>
      <c r="C5" s="269">
        <v>-1.4</v>
      </c>
      <c r="D5" s="269">
        <v>-6.9</v>
      </c>
      <c r="E5" s="269">
        <v>0.5</v>
      </c>
      <c r="F5" s="270">
        <v>1.5</v>
      </c>
      <c r="G5" s="270">
        <v>3.6</v>
      </c>
      <c r="H5" s="271"/>
      <c r="I5" s="272"/>
      <c r="J5" s="263"/>
      <c r="K5" s="263"/>
      <c r="L5" s="263"/>
    </row>
    <row r="6" spans="1:12">
      <c r="A6" s="268">
        <v>2017</v>
      </c>
      <c r="B6" s="269">
        <v>-2.2000000000000002</v>
      </c>
      <c r="C6" s="269">
        <v>-2.2000000000000002</v>
      </c>
      <c r="D6" s="269">
        <v>-9.6999999999999993</v>
      </c>
      <c r="E6" s="269">
        <v>1</v>
      </c>
      <c r="F6" s="270">
        <v>2.6</v>
      </c>
      <c r="G6" s="270">
        <v>3.6</v>
      </c>
      <c r="H6" s="271"/>
      <c r="I6" s="272"/>
      <c r="J6" s="263"/>
      <c r="K6" s="263"/>
      <c r="L6" s="263"/>
    </row>
    <row r="7" spans="1:12">
      <c r="A7" s="268">
        <v>2018</v>
      </c>
      <c r="B7" s="269">
        <v>-3.4</v>
      </c>
      <c r="C7" s="269">
        <v>-3.6</v>
      </c>
      <c r="D7" s="269">
        <v>-12.6</v>
      </c>
      <c r="E7" s="269">
        <v>1.4</v>
      </c>
      <c r="F7" s="270">
        <v>3</v>
      </c>
      <c r="G7" s="270">
        <v>3.6</v>
      </c>
      <c r="H7" s="271"/>
      <c r="I7" s="272"/>
      <c r="J7" s="263"/>
      <c r="K7" s="263"/>
      <c r="L7" s="263"/>
    </row>
    <row r="8" spans="1:12">
      <c r="A8" s="268">
        <v>2019</v>
      </c>
      <c r="B8" s="269">
        <v>-3.3</v>
      </c>
      <c r="C8" s="269">
        <v>-3.1</v>
      </c>
      <c r="D8" s="269">
        <v>-12.5</v>
      </c>
      <c r="E8" s="269">
        <v>0.7</v>
      </c>
      <c r="F8" s="270">
        <v>3.3</v>
      </c>
      <c r="G8" s="270">
        <v>3.7</v>
      </c>
      <c r="H8" s="271"/>
      <c r="I8" s="272"/>
      <c r="J8" s="263"/>
      <c r="K8" s="263"/>
      <c r="L8" s="263"/>
    </row>
    <row r="9" spans="1:12">
      <c r="A9" s="268">
        <v>2020</v>
      </c>
      <c r="B9" s="269">
        <v>-3.6</v>
      </c>
      <c r="C9" s="269">
        <v>-3.6</v>
      </c>
      <c r="D9" s="269">
        <v>-13.5</v>
      </c>
      <c r="E9" s="269">
        <v>0</v>
      </c>
      <c r="F9" s="270">
        <v>3.7</v>
      </c>
      <c r="G9" s="270">
        <v>4</v>
      </c>
      <c r="H9" s="271"/>
      <c r="I9" s="272"/>
      <c r="J9" s="263"/>
      <c r="K9" s="263"/>
      <c r="L9" s="263"/>
    </row>
    <row r="10" spans="1:12">
      <c r="A10" s="268">
        <v>2021</v>
      </c>
      <c r="B10" s="269">
        <v>-4</v>
      </c>
      <c r="C10" s="269">
        <v>-3.9</v>
      </c>
      <c r="D10" s="269">
        <v>-14.6</v>
      </c>
      <c r="E10" s="269">
        <v>0</v>
      </c>
      <c r="F10" s="270">
        <v>3.9</v>
      </c>
      <c r="G10" s="270">
        <v>4.0999999999999996</v>
      </c>
      <c r="H10" s="275"/>
      <c r="I10" s="272"/>
      <c r="J10" s="263"/>
      <c r="K10" s="263"/>
      <c r="L10" s="263"/>
    </row>
    <row r="11" spans="1:12">
      <c r="A11" s="276"/>
      <c r="B11" s="273"/>
      <c r="C11" s="273"/>
      <c r="D11" s="274"/>
      <c r="E11" s="274"/>
      <c r="F11" s="275"/>
      <c r="G11" s="275"/>
      <c r="H11" s="275"/>
      <c r="I11" s="272"/>
      <c r="J11" s="263"/>
      <c r="K11" s="263"/>
      <c r="L11" s="263"/>
    </row>
    <row r="12" spans="1:12">
      <c r="A12" s="276"/>
      <c r="B12" s="273"/>
      <c r="C12" s="273"/>
      <c r="D12" s="273"/>
      <c r="E12" s="273"/>
      <c r="F12" s="273"/>
      <c r="G12" s="273"/>
      <c r="H12" s="275"/>
      <c r="I12" s="272"/>
      <c r="J12" s="263"/>
      <c r="K12" s="263"/>
      <c r="L12" s="263"/>
    </row>
    <row r="13" spans="1:12">
      <c r="A13" s="276"/>
      <c r="B13" s="273"/>
      <c r="C13" s="273"/>
      <c r="D13" s="273"/>
      <c r="E13" s="273"/>
      <c r="F13" s="273"/>
      <c r="G13" s="273"/>
      <c r="H13" s="275"/>
      <c r="I13" s="272"/>
      <c r="J13" s="263"/>
      <c r="K13" s="263"/>
      <c r="L13" s="263"/>
    </row>
    <row r="14" spans="1:12">
      <c r="A14" s="276"/>
      <c r="B14" s="273"/>
      <c r="C14" s="273"/>
      <c r="D14" s="273"/>
      <c r="E14" s="273"/>
      <c r="F14" s="273"/>
      <c r="G14" s="273"/>
      <c r="H14" s="275"/>
      <c r="I14" s="272"/>
      <c r="J14" s="263"/>
      <c r="K14" s="263"/>
      <c r="L14" s="263"/>
    </row>
    <row r="15" spans="1:12">
      <c r="A15" s="268"/>
      <c r="B15" s="273"/>
      <c r="C15" s="273"/>
      <c r="D15" s="273"/>
      <c r="E15" s="273"/>
      <c r="F15" s="273"/>
      <c r="G15" s="273"/>
      <c r="H15" s="275"/>
      <c r="I15" s="272"/>
      <c r="J15" s="263"/>
      <c r="K15" s="263"/>
      <c r="L15" s="263"/>
    </row>
    <row r="16" spans="1:12">
      <c r="A16" s="268"/>
      <c r="B16" s="273"/>
      <c r="C16" s="273"/>
      <c r="D16" s="273"/>
      <c r="E16" s="273"/>
      <c r="F16" s="273"/>
      <c r="G16" s="273"/>
      <c r="H16" s="275"/>
      <c r="I16" s="272"/>
      <c r="J16" s="263"/>
      <c r="K16" s="263"/>
      <c r="L16" s="263"/>
    </row>
    <row r="17" spans="1:12">
      <c r="A17" s="268"/>
      <c r="B17" s="273"/>
      <c r="C17" s="273"/>
      <c r="D17" s="273"/>
      <c r="E17" s="273"/>
      <c r="F17" s="273"/>
      <c r="G17" s="273"/>
      <c r="H17" s="275"/>
      <c r="I17" s="272"/>
      <c r="J17" s="263"/>
      <c r="K17" s="263"/>
      <c r="L17" s="263"/>
    </row>
    <row r="18" spans="1:12">
      <c r="A18" s="268"/>
      <c r="B18" s="273"/>
      <c r="C18" s="273"/>
      <c r="D18" s="273"/>
      <c r="E18" s="273"/>
      <c r="F18" s="273"/>
      <c r="G18" s="273"/>
      <c r="H18" s="271"/>
      <c r="I18" s="272"/>
      <c r="K18" s="263"/>
      <c r="L18" s="263"/>
    </row>
    <row r="19" spans="1:12">
      <c r="A19" s="268"/>
      <c r="B19" s="273"/>
      <c r="C19" s="273"/>
      <c r="D19" s="273"/>
      <c r="E19" s="273"/>
      <c r="F19" s="273"/>
      <c r="G19" s="273"/>
      <c r="H19" s="271"/>
      <c r="I19" s="272"/>
      <c r="K19" s="263"/>
      <c r="L19" s="263"/>
    </row>
    <row r="20" spans="1:12">
      <c r="A20" s="268"/>
      <c r="B20" s="273"/>
      <c r="C20" s="273"/>
      <c r="D20" s="273"/>
      <c r="E20" s="273"/>
      <c r="F20" s="273"/>
      <c r="G20" s="273"/>
      <c r="H20" s="271"/>
      <c r="I20" s="272"/>
      <c r="K20" s="263"/>
      <c r="L20" s="263"/>
    </row>
    <row r="21" spans="1:12">
      <c r="A21" s="268"/>
      <c r="B21" s="273"/>
      <c r="C21" s="273"/>
      <c r="D21" s="273"/>
      <c r="E21" s="273"/>
      <c r="F21" s="273"/>
      <c r="G21" s="273"/>
      <c r="H21" s="271"/>
      <c r="I21" s="272"/>
      <c r="J21" s="258" t="str">
        <f>IF(Content!$E$1=1,J22,J23)</f>
        <v>Source: NBU.</v>
      </c>
      <c r="K21" s="263"/>
      <c r="L21" s="263"/>
    </row>
    <row r="22" spans="1:12">
      <c r="A22" s="277"/>
      <c r="B22" s="273"/>
      <c r="C22" s="273"/>
      <c r="D22" s="273"/>
      <c r="E22" s="273"/>
      <c r="F22" s="273"/>
      <c r="G22" s="273"/>
      <c r="H22" s="271"/>
      <c r="I22" s="272"/>
      <c r="J22" s="278" t="s">
        <v>84</v>
      </c>
      <c r="K22" s="263"/>
      <c r="L22" s="263"/>
    </row>
    <row r="23" spans="1:12">
      <c r="A23" s="277"/>
      <c r="B23" s="269"/>
      <c r="C23" s="269"/>
      <c r="D23" s="272"/>
      <c r="E23" s="279"/>
      <c r="F23" s="271"/>
      <c r="G23" s="271"/>
      <c r="H23" s="271"/>
      <c r="I23" s="272"/>
      <c r="J23" s="278" t="s">
        <v>85</v>
      </c>
      <c r="K23" s="263"/>
      <c r="L23" s="263"/>
    </row>
    <row r="24" spans="1:12">
      <c r="A24" s="277"/>
      <c r="B24" s="269"/>
      <c r="C24" s="269"/>
      <c r="D24" s="279"/>
      <c r="E24" s="279"/>
      <c r="F24" s="271"/>
      <c r="G24" s="271"/>
      <c r="H24" s="271"/>
      <c r="I24" s="272"/>
      <c r="J24" s="263"/>
      <c r="K24" s="263"/>
      <c r="L24" s="263"/>
    </row>
    <row r="25" spans="1:12">
      <c r="A25" s="277"/>
      <c r="B25" s="269"/>
      <c r="C25" s="269"/>
      <c r="D25" s="279"/>
      <c r="E25" s="279"/>
      <c r="F25" s="271"/>
      <c r="G25" s="271"/>
      <c r="H25" s="271"/>
      <c r="I25" s="272"/>
      <c r="J25" s="263"/>
      <c r="K25" s="263"/>
      <c r="L25" s="263"/>
    </row>
    <row r="26" spans="1:12">
      <c r="A26" s="277"/>
      <c r="B26" s="269"/>
      <c r="C26" s="269"/>
      <c r="D26" s="272"/>
      <c r="E26" s="279"/>
      <c r="F26" s="271"/>
      <c r="G26" s="271"/>
      <c r="H26" s="271"/>
      <c r="I26" s="272"/>
      <c r="J26" s="263"/>
      <c r="K26" s="263"/>
      <c r="L26" s="263"/>
    </row>
    <row r="27" spans="1:12">
      <c r="A27" s="277"/>
      <c r="B27" s="269"/>
      <c r="C27" s="269"/>
      <c r="D27" s="269"/>
      <c r="E27" s="279"/>
      <c r="F27" s="271"/>
      <c r="G27" s="271"/>
      <c r="H27" s="271"/>
      <c r="I27" s="272"/>
      <c r="J27" s="263"/>
      <c r="K27" s="263"/>
      <c r="L27" s="263"/>
    </row>
    <row r="28" spans="1:12">
      <c r="A28" s="277"/>
      <c r="B28" s="269"/>
      <c r="C28" s="269"/>
      <c r="D28" s="269"/>
      <c r="E28" s="279"/>
      <c r="F28" s="271"/>
      <c r="G28" s="271"/>
      <c r="H28" s="271"/>
      <c r="I28" s="272"/>
      <c r="J28" s="263"/>
      <c r="K28" s="263"/>
      <c r="L28" s="263"/>
    </row>
    <row r="29" spans="1:12">
      <c r="A29" s="277"/>
      <c r="B29" s="269"/>
      <c r="C29" s="269"/>
      <c r="D29" s="269"/>
      <c r="E29" s="279"/>
      <c r="F29" s="271"/>
      <c r="G29" s="271"/>
      <c r="H29" s="271"/>
      <c r="I29" s="272"/>
      <c r="J29" s="263"/>
      <c r="K29" s="263"/>
      <c r="L29" s="263"/>
    </row>
    <row r="30" spans="1:12">
      <c r="A30" s="277"/>
      <c r="B30" s="269"/>
      <c r="C30" s="269"/>
      <c r="D30" s="272"/>
      <c r="E30" s="279"/>
      <c r="F30" s="271"/>
      <c r="G30" s="271"/>
      <c r="H30" s="271"/>
      <c r="I30" s="272"/>
      <c r="J30" s="263"/>
      <c r="K30" s="263"/>
      <c r="L30" s="263"/>
    </row>
    <row r="31" spans="1:12">
      <c r="A31" s="277"/>
      <c r="B31" s="269"/>
      <c r="C31" s="269"/>
      <c r="D31" s="272"/>
      <c r="E31" s="279"/>
      <c r="F31" s="271"/>
      <c r="G31" s="271"/>
      <c r="H31" s="271"/>
      <c r="I31" s="272"/>
      <c r="J31" s="263"/>
      <c r="K31" s="263"/>
      <c r="L31" s="263"/>
    </row>
    <row r="32" spans="1:12">
      <c r="A32" s="277"/>
      <c r="B32" s="269"/>
      <c r="C32" s="269"/>
      <c r="D32" s="272"/>
      <c r="E32" s="279"/>
      <c r="F32" s="271"/>
      <c r="G32" s="271"/>
      <c r="H32" s="271"/>
      <c r="I32" s="272"/>
      <c r="J32" s="263"/>
      <c r="K32" s="263"/>
      <c r="L32" s="263"/>
    </row>
    <row r="33" spans="1:12">
      <c r="A33" s="277"/>
      <c r="B33" s="269"/>
      <c r="C33" s="269"/>
      <c r="D33" s="272"/>
      <c r="E33" s="279"/>
      <c r="F33" s="280"/>
      <c r="G33" s="280"/>
      <c r="H33" s="280"/>
      <c r="I33" s="272"/>
      <c r="J33" s="263"/>
      <c r="K33" s="263"/>
      <c r="L33" s="263"/>
    </row>
    <row r="34" spans="1:12">
      <c r="A34" s="277"/>
      <c r="B34" s="269"/>
      <c r="C34" s="269"/>
      <c r="D34" s="272"/>
      <c r="E34" s="279"/>
      <c r="F34" s="271"/>
      <c r="G34" s="271"/>
      <c r="H34" s="271"/>
      <c r="I34" s="272"/>
      <c r="J34" s="263"/>
      <c r="K34" s="263"/>
      <c r="L34" s="263"/>
    </row>
    <row r="35" spans="1:12">
      <c r="A35" s="277"/>
      <c r="B35" s="269"/>
      <c r="C35" s="269"/>
      <c r="D35" s="272"/>
      <c r="E35" s="279"/>
      <c r="F35" s="271"/>
      <c r="G35" s="271"/>
      <c r="H35" s="271"/>
      <c r="I35" s="272"/>
      <c r="J35" s="263"/>
      <c r="K35" s="263"/>
      <c r="L35" s="26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7">
    <tabColor theme="7" tint="0.59999389629810485"/>
  </sheetPr>
  <dimension ref="A1:Q68"/>
  <sheetViews>
    <sheetView showGridLines="0" zoomScaleNormal="100" workbookViewId="0">
      <selection activeCell="B19" sqref="B19"/>
    </sheetView>
  </sheetViews>
  <sheetFormatPr defaultColWidth="8.85546875" defaultRowHeight="12.75"/>
  <cols>
    <col min="1" max="6" width="8.85546875" style="97"/>
    <col min="7" max="7" width="13.140625" style="97" bestFit="1" customWidth="1"/>
    <col min="8" max="16384" width="8.85546875" style="97"/>
  </cols>
  <sheetData>
    <row r="1" spans="1:17">
      <c r="A1" s="19" t="s">
        <v>140</v>
      </c>
      <c r="B1" s="122" t="str">
        <f>IF(Content!$E$1=1,B2,B3)</f>
        <v>REER, 12.1999=1 (RHS)</v>
      </c>
      <c r="C1" s="122" t="str">
        <f>IF(Content!$E$1=1,C2,C3)</f>
        <v>Energy balance, USD bn</v>
      </c>
      <c r="D1" s="122" t="str">
        <f>IF(Content!$E$1=1,D2,D3)</f>
        <v>Trade balance (w/o energy goods), USD bn</v>
      </c>
      <c r="E1" s="122"/>
      <c r="H1" s="122" t="str">
        <f>IF(Content!$E$1=1,H2,H3)</f>
        <v>REER and Trade Balance</v>
      </c>
    </row>
    <row r="2" spans="1:17" hidden="1">
      <c r="B2" t="s">
        <v>1002</v>
      </c>
      <c r="C2" t="s">
        <v>1000</v>
      </c>
      <c r="D2" t="s">
        <v>1001</v>
      </c>
      <c r="E2" s="98"/>
      <c r="H2" s="98" t="s">
        <v>1032</v>
      </c>
    </row>
    <row r="3" spans="1:17" hidden="1">
      <c r="B3" t="s">
        <v>999</v>
      </c>
      <c r="C3" t="s">
        <v>997</v>
      </c>
      <c r="D3" t="s">
        <v>998</v>
      </c>
      <c r="E3" s="98"/>
      <c r="H3" s="98" t="s">
        <v>996</v>
      </c>
    </row>
    <row r="4" spans="1:17">
      <c r="B4" s="101">
        <v>1.0760000000000001</v>
      </c>
      <c r="C4" s="101">
        <v>-8.1999999999999993</v>
      </c>
      <c r="D4" s="101">
        <v>5.0999999999999996</v>
      </c>
      <c r="E4" s="101"/>
      <c r="M4" s="149"/>
      <c r="N4" s="149"/>
      <c r="O4" s="149"/>
      <c r="P4" s="149"/>
      <c r="Q4" s="149"/>
    </row>
    <row r="5" spans="1:17">
      <c r="A5" s="97">
        <v>2007</v>
      </c>
      <c r="B5" s="101">
        <v>1.0669999999999999</v>
      </c>
      <c r="C5" s="101">
        <v>-11.3</v>
      </c>
      <c r="D5" s="101">
        <v>3.2</v>
      </c>
      <c r="E5" s="101"/>
      <c r="F5" s="149"/>
      <c r="G5" s="149"/>
      <c r="H5" s="149"/>
      <c r="M5" s="149"/>
      <c r="N5" s="149"/>
      <c r="O5" s="149"/>
      <c r="P5" s="149"/>
      <c r="Q5" s="149"/>
    </row>
    <row r="6" spans="1:17">
      <c r="B6" s="101">
        <v>1.1180000000000001</v>
      </c>
      <c r="C6" s="101">
        <v>-15.6</v>
      </c>
      <c r="D6" s="101">
        <v>1.2</v>
      </c>
      <c r="E6" s="101"/>
      <c r="F6" s="149"/>
      <c r="G6" s="149"/>
      <c r="H6" s="149"/>
      <c r="M6" s="149"/>
      <c r="N6" s="149"/>
      <c r="O6" s="149"/>
      <c r="P6" s="149"/>
      <c r="Q6" s="149"/>
    </row>
    <row r="7" spans="1:17">
      <c r="A7" s="97">
        <v>2009</v>
      </c>
      <c r="B7" s="101">
        <v>0.94299999999999995</v>
      </c>
      <c r="C7" s="101">
        <v>-11.9</v>
      </c>
      <c r="D7" s="101">
        <v>10</v>
      </c>
      <c r="E7" s="101"/>
      <c r="F7" s="149"/>
      <c r="G7" s="149"/>
      <c r="H7" s="149"/>
      <c r="M7" s="149"/>
      <c r="N7" s="149"/>
      <c r="O7" s="149"/>
      <c r="P7" s="149"/>
      <c r="Q7" s="149"/>
    </row>
    <row r="8" spans="1:17">
      <c r="B8" s="101">
        <v>0.98499999999999999</v>
      </c>
      <c r="C8" s="101">
        <v>-15.8</v>
      </c>
      <c r="D8" s="101">
        <v>11.9</v>
      </c>
      <c r="E8" s="101"/>
      <c r="F8" s="149"/>
      <c r="G8" s="149"/>
      <c r="H8" s="149"/>
      <c r="M8" s="149"/>
      <c r="N8" s="149"/>
      <c r="O8" s="149"/>
      <c r="P8" s="149"/>
      <c r="Q8" s="149"/>
    </row>
    <row r="9" spans="1:17">
      <c r="A9" s="97">
        <v>2011</v>
      </c>
      <c r="B9" s="101">
        <v>0.97599999999999998</v>
      </c>
      <c r="C9" s="101">
        <v>-22.7</v>
      </c>
      <c r="D9" s="101">
        <v>12.6</v>
      </c>
      <c r="E9" s="101"/>
      <c r="F9" s="149"/>
      <c r="G9" s="149"/>
      <c r="H9" s="149"/>
      <c r="M9" s="149"/>
      <c r="N9" s="149"/>
      <c r="O9" s="149"/>
      <c r="P9" s="149"/>
      <c r="Q9" s="149"/>
    </row>
    <row r="10" spans="1:17">
      <c r="B10" s="101">
        <v>0.99</v>
      </c>
      <c r="C10" s="101">
        <v>-22.7</v>
      </c>
      <c r="D10" s="101">
        <v>8.3000000000000007</v>
      </c>
      <c r="E10" s="101"/>
      <c r="F10" s="149"/>
      <c r="G10" s="149"/>
      <c r="H10" s="149"/>
      <c r="M10" s="149"/>
      <c r="N10" s="149"/>
      <c r="O10" s="149"/>
      <c r="P10" s="149"/>
      <c r="Q10" s="149"/>
    </row>
    <row r="11" spans="1:17">
      <c r="A11" s="97">
        <v>2013</v>
      </c>
      <c r="B11" s="101">
        <v>0.94599999999999995</v>
      </c>
      <c r="C11" s="101">
        <v>-18.399999999999999</v>
      </c>
      <c r="D11" s="101">
        <v>2.7</v>
      </c>
      <c r="E11" s="101"/>
      <c r="F11" s="149"/>
      <c r="G11" s="149"/>
      <c r="H11" s="149"/>
      <c r="M11" s="149"/>
      <c r="N11" s="149"/>
      <c r="O11" s="149"/>
      <c r="P11" s="149"/>
      <c r="Q11" s="149"/>
    </row>
    <row r="12" spans="1:17">
      <c r="B12" s="101">
        <v>0.76400000000000001</v>
      </c>
      <c r="C12" s="101">
        <v>-13</v>
      </c>
      <c r="D12" s="101">
        <v>8.4</v>
      </c>
      <c r="E12" s="101"/>
      <c r="F12" s="149"/>
      <c r="G12" s="149"/>
      <c r="H12" s="149"/>
      <c r="M12" s="149"/>
      <c r="N12" s="149"/>
      <c r="O12" s="149"/>
      <c r="P12" s="149"/>
      <c r="Q12" s="149"/>
    </row>
    <row r="13" spans="1:17">
      <c r="A13" s="97">
        <v>2015</v>
      </c>
      <c r="B13" s="101">
        <v>0.75</v>
      </c>
      <c r="C13" s="101">
        <v>-10.4</v>
      </c>
      <c r="D13" s="101">
        <v>8</v>
      </c>
      <c r="E13" s="101"/>
      <c r="F13" s="149"/>
      <c r="G13" s="149"/>
      <c r="H13" s="149"/>
      <c r="M13" s="149"/>
      <c r="N13" s="149"/>
      <c r="O13" s="149"/>
      <c r="P13" s="149"/>
      <c r="Q13" s="149"/>
    </row>
    <row r="14" spans="1:17">
      <c r="B14" s="101">
        <v>0.755</v>
      </c>
      <c r="C14" s="101">
        <v>-7.4</v>
      </c>
      <c r="D14" s="101">
        <v>1</v>
      </c>
      <c r="E14" s="101"/>
      <c r="F14" s="149"/>
      <c r="G14" s="149"/>
      <c r="H14" s="149"/>
      <c r="M14" s="149"/>
      <c r="N14" s="149"/>
      <c r="O14" s="149"/>
      <c r="P14" s="149"/>
      <c r="Q14" s="149"/>
    </row>
    <row r="15" spans="1:17">
      <c r="A15" s="97">
        <v>2017</v>
      </c>
      <c r="B15" s="101">
        <v>0.78300000000000003</v>
      </c>
      <c r="C15" s="101">
        <v>-10.9</v>
      </c>
      <c r="D15" s="101">
        <v>2.2999999999999998</v>
      </c>
      <c r="E15" s="101"/>
      <c r="F15" s="149"/>
      <c r="G15" s="149"/>
      <c r="H15" s="149"/>
      <c r="M15" s="149"/>
      <c r="N15" s="149"/>
      <c r="O15" s="149"/>
      <c r="P15" s="149"/>
      <c r="Q15" s="149"/>
    </row>
    <row r="16" spans="1:17">
      <c r="B16" s="101">
        <v>0.83099999999999996</v>
      </c>
      <c r="C16" s="101">
        <v>-12.5</v>
      </c>
      <c r="D16" s="101">
        <v>1.3</v>
      </c>
      <c r="E16" s="101"/>
      <c r="F16" s="149"/>
      <c r="G16" s="149"/>
      <c r="H16" s="149"/>
      <c r="M16" s="149"/>
      <c r="N16" s="149"/>
      <c r="O16" s="149"/>
      <c r="P16" s="149"/>
      <c r="Q16" s="149"/>
    </row>
    <row r="17" spans="1:15">
      <c r="A17" s="97">
        <v>2019</v>
      </c>
      <c r="B17" s="101">
        <v>0.90200000000000002</v>
      </c>
      <c r="C17" s="101">
        <v>-11.1</v>
      </c>
      <c r="D17" s="101">
        <v>-0.8</v>
      </c>
      <c r="E17" s="101"/>
      <c r="F17" s="149"/>
      <c r="G17" s="149"/>
      <c r="H17" s="149"/>
      <c r="L17" s="149"/>
      <c r="M17" s="149"/>
      <c r="N17" s="149"/>
      <c r="O17" s="149"/>
    </row>
    <row r="18" spans="1:15">
      <c r="B18" s="101">
        <v>0.89900000000000002</v>
      </c>
      <c r="C18" s="101">
        <v>-10.8</v>
      </c>
      <c r="D18" s="101">
        <v>-2.6</v>
      </c>
      <c r="E18" s="101"/>
      <c r="F18" s="149"/>
      <c r="G18" s="149"/>
      <c r="H18" s="149"/>
      <c r="L18" s="149"/>
      <c r="M18" s="149"/>
      <c r="N18" s="149"/>
      <c r="O18" s="149"/>
    </row>
    <row r="19" spans="1:15">
      <c r="A19" s="97">
        <v>2021</v>
      </c>
      <c r="B19" s="101">
        <v>0.88200000000000001</v>
      </c>
      <c r="C19" s="101">
        <v>-10.7</v>
      </c>
      <c r="D19" s="101">
        <v>-3.9</v>
      </c>
      <c r="E19" s="101"/>
      <c r="F19" s="149"/>
      <c r="G19" s="149"/>
      <c r="H19" s="149"/>
      <c r="L19" s="149"/>
      <c r="M19" s="149"/>
      <c r="N19" s="149"/>
      <c r="O19" s="149"/>
    </row>
    <row r="20" spans="1:15">
      <c r="B20" s="317"/>
      <c r="C20" s="317"/>
      <c r="D20" s="317"/>
    </row>
    <row r="21" spans="1:15">
      <c r="B21" s="317"/>
      <c r="C21" s="317"/>
      <c r="D21" s="317"/>
    </row>
    <row r="22" spans="1:15">
      <c r="B22" s="318"/>
      <c r="C22" s="318"/>
      <c r="D22" s="318"/>
      <c r="E22" s="149"/>
      <c r="H22" s="122" t="str">
        <f>IF(Content!$E$1=1,H23,H24)</f>
        <v>Source: NBU.</v>
      </c>
    </row>
    <row r="23" spans="1:15">
      <c r="B23" s="318"/>
      <c r="C23" s="318"/>
      <c r="D23" s="318"/>
      <c r="E23" s="149"/>
      <c r="H23" s="105" t="s">
        <v>84</v>
      </c>
    </row>
    <row r="24" spans="1:15">
      <c r="B24" s="318"/>
      <c r="C24" s="318"/>
      <c r="D24" s="318"/>
      <c r="E24" s="149"/>
      <c r="H24" s="105" t="s">
        <v>85</v>
      </c>
    </row>
    <row r="25" spans="1:15">
      <c r="B25" s="318"/>
      <c r="C25" s="318"/>
      <c r="D25" s="318"/>
      <c r="E25" s="149"/>
    </row>
    <row r="26" spans="1:15">
      <c r="B26" s="318"/>
      <c r="C26" s="318"/>
      <c r="D26" s="318"/>
      <c r="E26" s="149"/>
    </row>
    <row r="27" spans="1:15">
      <c r="B27" s="318"/>
      <c r="C27" s="318"/>
      <c r="D27" s="318"/>
      <c r="E27" s="149"/>
    </row>
    <row r="28" spans="1:15">
      <c r="B28" s="318"/>
      <c r="C28" s="318"/>
      <c r="D28" s="318"/>
      <c r="E28" s="149"/>
    </row>
    <row r="29" spans="1:15">
      <c r="B29" s="318"/>
      <c r="C29" s="318"/>
      <c r="D29" s="318"/>
      <c r="E29" s="149"/>
    </row>
    <row r="30" spans="1:15">
      <c r="B30" s="318"/>
      <c r="C30" s="318"/>
      <c r="D30" s="318"/>
      <c r="E30" s="149"/>
    </row>
    <row r="31" spans="1:15">
      <c r="B31" s="318"/>
      <c r="C31" s="318"/>
      <c r="D31" s="318"/>
      <c r="E31" s="149"/>
    </row>
    <row r="32" spans="1:15">
      <c r="B32" s="318"/>
      <c r="C32" s="318"/>
      <c r="D32" s="318"/>
      <c r="E32" s="149"/>
    </row>
    <row r="33" spans="2:5">
      <c r="B33" s="318"/>
      <c r="C33" s="318"/>
      <c r="D33" s="318"/>
      <c r="E33" s="149"/>
    </row>
    <row r="34" spans="2:5">
      <c r="B34" s="318"/>
      <c r="C34" s="318"/>
      <c r="D34" s="318"/>
      <c r="E34" s="149"/>
    </row>
    <row r="35" spans="2:5">
      <c r="B35" s="318"/>
      <c r="C35" s="318"/>
      <c r="D35" s="318"/>
      <c r="E35" s="149"/>
    </row>
    <row r="36" spans="2:5">
      <c r="B36" s="318"/>
      <c r="C36" s="318"/>
      <c r="D36" s="318"/>
      <c r="E36" s="149"/>
    </row>
    <row r="37" spans="2:5">
      <c r="B37" s="318"/>
      <c r="C37" s="318"/>
      <c r="D37" s="318"/>
      <c r="E37" s="149"/>
    </row>
    <row r="38" spans="2:5">
      <c r="B38" s="318"/>
      <c r="C38" s="318"/>
      <c r="D38" s="318"/>
      <c r="E38" s="149"/>
    </row>
    <row r="39" spans="2:5">
      <c r="B39" s="318"/>
      <c r="C39" s="318"/>
      <c r="D39" s="318"/>
      <c r="E39" s="149"/>
    </row>
    <row r="40" spans="2:5">
      <c r="B40" s="318"/>
      <c r="C40" s="318"/>
      <c r="D40" s="318"/>
      <c r="E40" s="149"/>
    </row>
    <row r="41" spans="2:5">
      <c r="B41" s="318"/>
      <c r="C41" s="318"/>
      <c r="D41" s="318"/>
      <c r="E41" s="149"/>
    </row>
    <row r="42" spans="2:5">
      <c r="B42" s="318"/>
      <c r="C42" s="318"/>
      <c r="D42" s="318"/>
      <c r="E42" s="149"/>
    </row>
    <row r="43" spans="2:5">
      <c r="B43" s="149"/>
      <c r="C43" s="149"/>
      <c r="D43" s="149"/>
      <c r="E43" s="149"/>
    </row>
    <row r="44" spans="2:5">
      <c r="B44" s="149"/>
      <c r="C44" s="149"/>
      <c r="D44" s="149"/>
      <c r="E44" s="149"/>
    </row>
    <row r="45" spans="2:5">
      <c r="B45" s="149"/>
      <c r="C45" s="149"/>
      <c r="D45" s="149"/>
      <c r="E45" s="149"/>
    </row>
    <row r="46" spans="2:5">
      <c r="B46" s="149"/>
      <c r="C46" s="149"/>
      <c r="D46" s="149"/>
      <c r="E46" s="149"/>
    </row>
    <row r="47" spans="2:5">
      <c r="B47" s="149"/>
      <c r="C47" s="149"/>
      <c r="D47" s="149"/>
      <c r="E47" s="149"/>
    </row>
    <row r="48" spans="2:5">
      <c r="B48" s="149"/>
      <c r="C48" s="149"/>
      <c r="D48" s="149"/>
      <c r="E48" s="149"/>
    </row>
    <row r="49" spans="2:5">
      <c r="B49" s="149"/>
      <c r="C49" s="149"/>
      <c r="D49" s="149"/>
      <c r="E49" s="149"/>
    </row>
    <row r="50" spans="2:5">
      <c r="B50" s="149"/>
      <c r="C50" s="149"/>
      <c r="D50" s="149"/>
      <c r="E50" s="149"/>
    </row>
    <row r="51" spans="2:5">
      <c r="B51" s="149"/>
      <c r="C51" s="149"/>
      <c r="D51" s="149"/>
      <c r="E51" s="149"/>
    </row>
    <row r="52" spans="2:5">
      <c r="B52" s="149"/>
      <c r="C52" s="149"/>
      <c r="D52" s="149"/>
      <c r="E52" s="149"/>
    </row>
    <row r="53" spans="2:5">
      <c r="B53" s="149"/>
      <c r="C53" s="149"/>
      <c r="D53" s="149"/>
      <c r="E53" s="149"/>
    </row>
    <row r="54" spans="2:5">
      <c r="B54" s="149"/>
      <c r="C54" s="149"/>
      <c r="D54" s="149"/>
      <c r="E54" s="149"/>
    </row>
    <row r="55" spans="2:5">
      <c r="B55" s="149"/>
      <c r="C55" s="149"/>
      <c r="D55" s="149"/>
      <c r="E55" s="149"/>
    </row>
    <row r="56" spans="2:5">
      <c r="B56" s="149"/>
      <c r="C56" s="149"/>
      <c r="D56" s="149"/>
      <c r="E56" s="149"/>
    </row>
    <row r="57" spans="2:5">
      <c r="B57" s="149"/>
      <c r="C57" s="149"/>
      <c r="D57" s="149"/>
      <c r="E57" s="149"/>
    </row>
    <row r="58" spans="2:5">
      <c r="B58" s="149"/>
      <c r="C58" s="149"/>
      <c r="D58" s="149"/>
      <c r="E58" s="149"/>
    </row>
    <row r="59" spans="2:5">
      <c r="B59" s="149"/>
      <c r="C59" s="149"/>
      <c r="D59" s="149"/>
      <c r="E59" s="149"/>
    </row>
    <row r="60" spans="2:5">
      <c r="B60" s="149"/>
      <c r="C60" s="149"/>
      <c r="D60" s="149"/>
      <c r="E60" s="149"/>
    </row>
    <row r="61" spans="2:5">
      <c r="B61" s="149"/>
      <c r="C61" s="149"/>
      <c r="D61" s="149"/>
      <c r="E61" s="149"/>
    </row>
    <row r="62" spans="2:5">
      <c r="B62" s="149"/>
      <c r="C62" s="149"/>
      <c r="D62" s="149"/>
      <c r="E62" s="149"/>
    </row>
    <row r="63" spans="2:5">
      <c r="B63" s="149"/>
      <c r="C63" s="149"/>
      <c r="D63" s="149"/>
      <c r="E63" s="149"/>
    </row>
    <row r="64" spans="2:5">
      <c r="B64" s="149"/>
      <c r="C64" s="149"/>
      <c r="D64" s="149"/>
      <c r="E64" s="149"/>
    </row>
    <row r="65" spans="2:5">
      <c r="B65" s="149"/>
      <c r="C65" s="149"/>
      <c r="D65" s="149"/>
      <c r="E65" s="149"/>
    </row>
    <row r="66" spans="2:5">
      <c r="B66" s="149"/>
      <c r="C66" s="149"/>
      <c r="D66" s="149"/>
      <c r="E66" s="149"/>
    </row>
    <row r="67" spans="2:5">
      <c r="B67" s="149"/>
      <c r="C67" s="149"/>
      <c r="D67" s="149"/>
      <c r="E67" s="149"/>
    </row>
    <row r="68" spans="2:5">
      <c r="B68" s="149"/>
      <c r="C68" s="149"/>
      <c r="D68" s="149"/>
      <c r="E68" s="1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8">
    <tabColor theme="7" tint="0.59999389629810485"/>
  </sheetPr>
  <dimension ref="A1:P46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6384" width="8.85546875" style="264"/>
  </cols>
  <sheetData>
    <row r="1" spans="1:16">
      <c r="A1" s="286" t="s">
        <v>140</v>
      </c>
      <c r="B1" s="258" t="str">
        <f>IF(Content!$E$1=1,B2,B3)</f>
        <v>Price, USD/thsd. m3 (RHS)</v>
      </c>
      <c r="C1" s="258" t="str">
        <f>IF(Content!$E$1=1,C2,C3)</f>
        <v>Price, USD/thsd. m3 (previous forecast, RHS)</v>
      </c>
      <c r="D1" s="258" t="str">
        <f>IF(Content!$E$1=1,D2,D3)</f>
        <v>Volumes, bn. m3</v>
      </c>
      <c r="E1" s="258" t="str">
        <f>IF(Content!$E$1=1,E2,E3)</f>
        <v>Volumes, bn. m3 (previous forecast)</v>
      </c>
      <c r="F1" s="263"/>
      <c r="G1" s="263"/>
      <c r="H1" s="258" t="str">
        <f>IF(Content!$E$1=1,H2,H3)</f>
        <v>Gas Imports</v>
      </c>
    </row>
    <row r="2" spans="1:16" ht="14.25" hidden="1">
      <c r="B2" s="263" t="s">
        <v>481</v>
      </c>
      <c r="C2" s="263" t="s">
        <v>482</v>
      </c>
      <c r="D2" s="263" t="s">
        <v>778</v>
      </c>
      <c r="E2" s="263" t="s">
        <v>483</v>
      </c>
      <c r="F2" s="263"/>
      <c r="G2" s="263"/>
      <c r="H2" s="263" t="s">
        <v>639</v>
      </c>
    </row>
    <row r="3" spans="1:16" ht="14.25" hidden="1">
      <c r="B3" s="263" t="s">
        <v>484</v>
      </c>
      <c r="C3" s="263" t="s">
        <v>485</v>
      </c>
      <c r="D3" s="263" t="s">
        <v>486</v>
      </c>
      <c r="E3" s="263" t="s">
        <v>487</v>
      </c>
      <c r="H3" s="263" t="s">
        <v>640</v>
      </c>
    </row>
    <row r="4" spans="1:16">
      <c r="B4" s="269">
        <v>197.4</v>
      </c>
      <c r="C4" s="269">
        <v>197.4</v>
      </c>
      <c r="D4" s="269">
        <v>2.6</v>
      </c>
      <c r="E4" s="269"/>
      <c r="M4" s="283"/>
      <c r="N4" s="283"/>
      <c r="O4" s="283"/>
      <c r="P4" s="283"/>
    </row>
    <row r="5" spans="1:16">
      <c r="A5" s="264" t="s">
        <v>44</v>
      </c>
      <c r="B5" s="269">
        <v>179.4</v>
      </c>
      <c r="C5" s="269">
        <v>179.4</v>
      </c>
      <c r="D5" s="269">
        <v>0.4</v>
      </c>
      <c r="E5" s="269"/>
      <c r="M5" s="283"/>
      <c r="N5" s="283"/>
      <c r="O5" s="283"/>
      <c r="P5" s="283"/>
    </row>
    <row r="6" spans="1:16">
      <c r="B6" s="269">
        <v>191.5</v>
      </c>
      <c r="C6" s="269">
        <v>191.5</v>
      </c>
      <c r="D6" s="269">
        <v>3.2</v>
      </c>
      <c r="E6" s="269"/>
      <c r="M6" s="283"/>
      <c r="N6" s="283"/>
      <c r="O6" s="283"/>
      <c r="P6" s="283"/>
    </row>
    <row r="7" spans="1:16">
      <c r="A7" s="264" t="s">
        <v>46</v>
      </c>
      <c r="B7" s="269">
        <v>210.8</v>
      </c>
      <c r="C7" s="269">
        <v>210.8</v>
      </c>
      <c r="D7" s="269">
        <v>4.7</v>
      </c>
      <c r="E7" s="269"/>
      <c r="F7" s="283"/>
      <c r="G7" s="283"/>
      <c r="M7" s="283"/>
      <c r="N7" s="283"/>
      <c r="O7" s="283"/>
      <c r="P7" s="283"/>
    </row>
    <row r="8" spans="1:16">
      <c r="B8" s="269">
        <v>241.8</v>
      </c>
      <c r="C8" s="269">
        <v>241.8</v>
      </c>
      <c r="D8" s="269">
        <v>4.2</v>
      </c>
      <c r="E8" s="269"/>
      <c r="F8" s="283"/>
      <c r="G8" s="283"/>
      <c r="M8" s="283"/>
      <c r="N8" s="283"/>
      <c r="O8" s="283"/>
      <c r="P8" s="283"/>
    </row>
    <row r="9" spans="1:16">
      <c r="A9" s="264" t="s">
        <v>48</v>
      </c>
      <c r="B9" s="269">
        <v>213.3</v>
      </c>
      <c r="C9" s="269">
        <v>213.3</v>
      </c>
      <c r="D9" s="269">
        <v>2.9</v>
      </c>
      <c r="E9" s="269"/>
      <c r="F9" s="283"/>
      <c r="G9" s="283"/>
      <c r="M9" s="283"/>
      <c r="N9" s="283"/>
      <c r="O9" s="283"/>
      <c r="P9" s="283"/>
    </row>
    <row r="10" spans="1:16">
      <c r="B10" s="269">
        <v>215.8</v>
      </c>
      <c r="C10" s="269">
        <v>215.8</v>
      </c>
      <c r="D10" s="269">
        <v>3.5</v>
      </c>
      <c r="E10" s="269"/>
      <c r="F10" s="283"/>
      <c r="G10" s="283"/>
      <c r="M10" s="283"/>
      <c r="N10" s="283"/>
      <c r="O10" s="283"/>
      <c r="P10" s="283"/>
    </row>
    <row r="11" spans="1:16">
      <c r="A11" s="264" t="s">
        <v>50</v>
      </c>
      <c r="B11" s="269">
        <v>250.9</v>
      </c>
      <c r="C11" s="269">
        <v>250.9</v>
      </c>
      <c r="D11" s="269">
        <v>3.3</v>
      </c>
      <c r="E11" s="269"/>
      <c r="F11" s="283"/>
      <c r="G11" s="283"/>
      <c r="M11" s="283"/>
      <c r="N11" s="283"/>
      <c r="O11" s="283"/>
      <c r="P11" s="283"/>
    </row>
    <row r="12" spans="1:16">
      <c r="B12" s="269">
        <v>289.5</v>
      </c>
      <c r="C12" s="269">
        <v>289.5</v>
      </c>
      <c r="D12" s="269">
        <v>1.8</v>
      </c>
      <c r="E12" s="269"/>
      <c r="F12" s="283"/>
      <c r="G12" s="283"/>
      <c r="M12" s="283"/>
      <c r="N12" s="283"/>
      <c r="O12" s="283"/>
      <c r="P12" s="283"/>
    </row>
    <row r="13" spans="1:16">
      <c r="A13" s="264" t="s">
        <v>52</v>
      </c>
      <c r="B13" s="269">
        <v>274.8</v>
      </c>
      <c r="C13" s="269">
        <v>274.8</v>
      </c>
      <c r="D13" s="269">
        <v>2.6</v>
      </c>
      <c r="E13" s="269"/>
      <c r="F13" s="283"/>
      <c r="G13" s="283"/>
      <c r="M13" s="283"/>
      <c r="N13" s="283"/>
      <c r="O13" s="283"/>
      <c r="P13" s="283"/>
    </row>
    <row r="14" spans="1:16">
      <c r="B14" s="269">
        <v>303.5</v>
      </c>
      <c r="C14" s="269">
        <v>300.7</v>
      </c>
      <c r="D14" s="269">
        <v>3.7</v>
      </c>
      <c r="E14" s="269"/>
      <c r="F14" s="283"/>
      <c r="G14" s="283"/>
      <c r="M14" s="283"/>
      <c r="N14" s="283"/>
      <c r="O14" s="283"/>
      <c r="P14" s="283"/>
    </row>
    <row r="15" spans="1:16">
      <c r="A15" s="264" t="s">
        <v>336</v>
      </c>
      <c r="B15" s="269">
        <v>332.5</v>
      </c>
      <c r="C15" s="269">
        <v>343.8</v>
      </c>
      <c r="D15" s="269">
        <v>2.2999999999999998</v>
      </c>
      <c r="E15" s="269"/>
      <c r="F15" s="283"/>
      <c r="G15" s="283"/>
      <c r="M15" s="283"/>
      <c r="N15" s="283"/>
      <c r="O15" s="283"/>
      <c r="P15" s="283"/>
    </row>
    <row r="16" spans="1:16">
      <c r="B16" s="269">
        <v>273.7</v>
      </c>
      <c r="C16" s="269">
        <v>301.10000000000002</v>
      </c>
      <c r="D16" s="269">
        <v>1.4</v>
      </c>
      <c r="E16" s="269">
        <v>2.25</v>
      </c>
      <c r="F16" s="283"/>
      <c r="G16" s="283"/>
      <c r="M16" s="283"/>
      <c r="N16" s="283"/>
      <c r="O16" s="283"/>
      <c r="P16" s="283"/>
    </row>
    <row r="17" spans="1:16">
      <c r="A17" s="264" t="s">
        <v>421</v>
      </c>
      <c r="B17" s="269">
        <v>244.8</v>
      </c>
      <c r="C17" s="269">
        <v>285</v>
      </c>
      <c r="D17" s="269">
        <v>2.9</v>
      </c>
      <c r="E17" s="269">
        <v>3.0875621999999998</v>
      </c>
      <c r="F17" s="283"/>
      <c r="G17" s="283"/>
      <c r="M17" s="283"/>
      <c r="N17" s="283"/>
      <c r="O17" s="283"/>
      <c r="P17" s="283"/>
    </row>
    <row r="18" spans="1:16">
      <c r="B18" s="269">
        <v>236.7</v>
      </c>
      <c r="C18" s="269">
        <v>276.60000000000002</v>
      </c>
      <c r="D18" s="269">
        <v>3.2</v>
      </c>
      <c r="E18" s="269">
        <v>2.8</v>
      </c>
      <c r="F18" s="283"/>
      <c r="G18" s="283"/>
      <c r="M18" s="283"/>
      <c r="N18" s="283"/>
      <c r="O18" s="283"/>
      <c r="P18" s="283"/>
    </row>
    <row r="19" spans="1:16">
      <c r="A19" s="264" t="s">
        <v>340</v>
      </c>
      <c r="B19" s="269">
        <v>250</v>
      </c>
      <c r="C19" s="269">
        <v>289.89999999999998</v>
      </c>
      <c r="D19" s="269">
        <v>3.1</v>
      </c>
      <c r="E19" s="269">
        <v>2.35</v>
      </c>
      <c r="F19" s="283"/>
      <c r="G19" s="283"/>
      <c r="M19" s="283"/>
      <c r="N19" s="283"/>
      <c r="O19" s="283"/>
      <c r="P19" s="283"/>
    </row>
    <row r="20" spans="1:16">
      <c r="B20" s="269">
        <v>250</v>
      </c>
      <c r="C20" s="269">
        <v>290</v>
      </c>
      <c r="D20" s="269">
        <v>2.4</v>
      </c>
      <c r="E20" s="269">
        <v>2.7</v>
      </c>
      <c r="F20" s="283"/>
      <c r="G20" s="283"/>
      <c r="M20" s="283"/>
      <c r="N20" s="283"/>
      <c r="O20" s="283"/>
      <c r="P20" s="283"/>
    </row>
    <row r="21" spans="1:16">
      <c r="A21" s="264" t="s">
        <v>426</v>
      </c>
      <c r="B21" s="269">
        <v>236.6</v>
      </c>
      <c r="C21" s="269">
        <v>276.5</v>
      </c>
      <c r="D21" s="269">
        <v>1.9</v>
      </c>
      <c r="E21" s="269">
        <v>2</v>
      </c>
      <c r="F21" s="283"/>
      <c r="G21" s="283"/>
      <c r="M21" s="283"/>
      <c r="N21" s="283"/>
      <c r="O21" s="283"/>
      <c r="P21" s="283"/>
    </row>
    <row r="22" spans="1:16">
      <c r="B22" s="269">
        <v>236.7</v>
      </c>
      <c r="C22" s="269">
        <v>276.7</v>
      </c>
      <c r="D22" s="269">
        <v>2.2999999999999998</v>
      </c>
      <c r="E22" s="269">
        <v>2.4000000000000004</v>
      </c>
      <c r="F22" s="283"/>
      <c r="G22" s="283"/>
      <c r="M22" s="283"/>
      <c r="N22" s="283"/>
      <c r="O22" s="283"/>
      <c r="P22" s="283"/>
    </row>
    <row r="23" spans="1:16">
      <c r="A23" s="264" t="s">
        <v>344</v>
      </c>
      <c r="B23" s="269">
        <v>251.7</v>
      </c>
      <c r="C23" s="269">
        <v>291.7</v>
      </c>
      <c r="D23" s="269">
        <v>2.4</v>
      </c>
      <c r="E23" s="269">
        <v>2.4000000000000004</v>
      </c>
      <c r="F23" s="283"/>
      <c r="G23" s="283"/>
      <c r="M23" s="283"/>
      <c r="N23" s="283"/>
      <c r="O23" s="283"/>
      <c r="P23" s="283"/>
    </row>
    <row r="24" spans="1:16">
      <c r="B24" s="269">
        <v>260</v>
      </c>
      <c r="C24" s="269">
        <v>300</v>
      </c>
      <c r="D24" s="269">
        <v>2.1</v>
      </c>
      <c r="E24" s="400">
        <v>2.0999999999999996</v>
      </c>
      <c r="F24" s="283"/>
      <c r="G24" s="283"/>
      <c r="M24" s="283"/>
      <c r="N24" s="283"/>
      <c r="O24" s="283"/>
      <c r="P24" s="283"/>
    </row>
    <row r="25" spans="1:16">
      <c r="A25" s="264" t="s">
        <v>713</v>
      </c>
      <c r="B25" s="269">
        <v>250</v>
      </c>
      <c r="C25" s="269">
        <v>289.8</v>
      </c>
      <c r="D25" s="269">
        <v>2.1</v>
      </c>
      <c r="E25" s="400">
        <v>2.2000000000000002</v>
      </c>
      <c r="F25" s="283"/>
      <c r="G25" s="283"/>
      <c r="M25" s="283"/>
      <c r="N25" s="283"/>
      <c r="O25" s="283"/>
      <c r="P25" s="283"/>
    </row>
    <row r="26" spans="1:16">
      <c r="B26" s="269">
        <v>246.7</v>
      </c>
      <c r="C26" s="269">
        <v>286.7</v>
      </c>
      <c r="D26" s="269">
        <v>2.1</v>
      </c>
      <c r="E26" s="401">
        <v>2.4000000000000004</v>
      </c>
      <c r="F26" s="283"/>
      <c r="G26" s="283"/>
      <c r="H26" s="258" t="str">
        <f>IF(Content!$E$1=1,H27,H28)</f>
        <v>Source: NBU.</v>
      </c>
      <c r="M26" s="283"/>
      <c r="N26" s="283"/>
      <c r="O26" s="283"/>
      <c r="P26" s="283"/>
    </row>
    <row r="27" spans="1:16">
      <c r="A27" s="264" t="s">
        <v>715</v>
      </c>
      <c r="B27" s="269">
        <v>265</v>
      </c>
      <c r="C27" s="269">
        <v>305</v>
      </c>
      <c r="D27" s="269">
        <v>2.2000000000000002</v>
      </c>
      <c r="E27" s="401">
        <v>2.2999999999999998</v>
      </c>
      <c r="F27" s="283"/>
      <c r="G27" s="283"/>
      <c r="H27" s="278" t="s">
        <v>84</v>
      </c>
      <c r="M27" s="283"/>
      <c r="N27" s="283"/>
      <c r="O27" s="283"/>
      <c r="P27" s="283"/>
    </row>
    <row r="28" spans="1:16">
      <c r="B28" s="283"/>
      <c r="C28" s="283"/>
      <c r="D28" s="283"/>
      <c r="E28" s="283"/>
      <c r="H28" s="278" t="s">
        <v>85</v>
      </c>
    </row>
    <row r="29" spans="1:16">
      <c r="B29" s="283"/>
      <c r="C29" s="283"/>
      <c r="D29" s="283"/>
      <c r="E29" s="283"/>
    </row>
    <row r="30" spans="1:16">
      <c r="B30" s="283"/>
      <c r="C30" s="283"/>
      <c r="D30" s="283"/>
      <c r="E30" s="283"/>
    </row>
    <row r="31" spans="1:16">
      <c r="B31" s="283"/>
      <c r="C31" s="283"/>
      <c r="D31" s="283"/>
      <c r="E31" s="283"/>
    </row>
    <row r="32" spans="1:16">
      <c r="B32" s="283"/>
      <c r="C32" s="283"/>
      <c r="D32" s="283"/>
      <c r="E32" s="283"/>
    </row>
    <row r="33" spans="2:5">
      <c r="B33" s="283"/>
      <c r="C33" s="283"/>
      <c r="D33" s="283"/>
      <c r="E33" s="283"/>
    </row>
    <row r="34" spans="2:5">
      <c r="B34" s="283"/>
      <c r="C34" s="283"/>
      <c r="D34" s="283"/>
      <c r="E34" s="283"/>
    </row>
    <row r="35" spans="2:5">
      <c r="B35" s="283"/>
      <c r="C35" s="283"/>
      <c r="D35" s="283"/>
      <c r="E35" s="283"/>
    </row>
    <row r="36" spans="2:5">
      <c r="B36" s="283"/>
      <c r="C36" s="283"/>
      <c r="D36" s="283"/>
      <c r="E36" s="283"/>
    </row>
    <row r="37" spans="2:5">
      <c r="B37" s="283"/>
      <c r="C37" s="283"/>
      <c r="D37" s="283"/>
      <c r="E37" s="283"/>
    </row>
    <row r="38" spans="2:5">
      <c r="B38" s="283"/>
      <c r="C38" s="283"/>
      <c r="D38" s="283"/>
      <c r="E38" s="283"/>
    </row>
    <row r="39" spans="2:5">
      <c r="B39" s="283"/>
      <c r="C39" s="283"/>
      <c r="D39" s="283"/>
      <c r="E39" s="283"/>
    </row>
    <row r="40" spans="2:5">
      <c r="B40" s="283"/>
      <c r="C40" s="283"/>
      <c r="D40" s="283"/>
      <c r="E40" s="283"/>
    </row>
    <row r="41" spans="2:5">
      <c r="B41" s="283"/>
      <c r="C41" s="283"/>
      <c r="D41" s="283"/>
      <c r="E41" s="283"/>
    </row>
    <row r="42" spans="2:5">
      <c r="B42" s="283"/>
      <c r="C42" s="283"/>
      <c r="D42" s="283"/>
      <c r="E42" s="283"/>
    </row>
    <row r="43" spans="2:5">
      <c r="B43" s="283"/>
      <c r="C43" s="283"/>
      <c r="D43" s="283"/>
      <c r="E43" s="283"/>
    </row>
    <row r="44" spans="2:5">
      <c r="B44" s="283"/>
      <c r="C44" s="283"/>
      <c r="D44" s="283"/>
      <c r="E44" s="283"/>
    </row>
    <row r="45" spans="2:5">
      <c r="B45" s="283"/>
      <c r="C45" s="283"/>
      <c r="D45" s="283"/>
      <c r="E45" s="283"/>
    </row>
    <row r="46" spans="2:5">
      <c r="B46" s="283"/>
      <c r="C46" s="283"/>
      <c r="D46" s="283"/>
      <c r="E46" s="28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1">
    <tabColor theme="7" tint="0.59999389629810485"/>
  </sheetPr>
  <dimension ref="A1:R35"/>
  <sheetViews>
    <sheetView showGridLines="0" zoomScaleNormal="100" workbookViewId="0">
      <selection activeCell="J1" sqref="J1"/>
    </sheetView>
  </sheetViews>
  <sheetFormatPr defaultColWidth="8.85546875" defaultRowHeight="12.75"/>
  <cols>
    <col min="1" max="5" width="8.85546875" style="264"/>
    <col min="6" max="8" width="8.85546875" style="278"/>
    <col min="9" max="16384" width="8.85546875" style="264"/>
  </cols>
  <sheetData>
    <row r="1" spans="1:18">
      <c r="A1" s="19" t="s">
        <v>140</v>
      </c>
      <c r="B1" s="258" t="str">
        <f>IF(Content!$E$1=1,B2,B3)</f>
        <v>FDI</v>
      </c>
      <c r="C1" s="258" t="str">
        <f>IF(Content!$E$1=1,C2,C3)</f>
        <v>FX cash outside banks</v>
      </c>
      <c r="D1" s="258" t="str">
        <f>IF(Content!$E$1=1,D2,D3)</f>
        <v>Others</v>
      </c>
      <c r="E1" s="258" t="str">
        <f>IF(Content!$E$1=1,E2,E3)</f>
        <v>Financial account</v>
      </c>
      <c r="F1" s="258" t="str">
        <f>IF(Content!$E$1=1,F2,F3)</f>
        <v>Financial account (previous forecast)</v>
      </c>
      <c r="G1" s="266"/>
      <c r="H1" s="261"/>
      <c r="I1" s="262"/>
      <c r="J1" s="258" t="str">
        <f>IF(Content!$E$1=1,J2,J3)</f>
        <v>Financial Account:net inflows, USD bn</v>
      </c>
      <c r="K1" s="263"/>
      <c r="L1" s="263"/>
    </row>
    <row r="2" spans="1:18" hidden="1">
      <c r="A2" s="265"/>
      <c r="B2" s="262" t="s">
        <v>488</v>
      </c>
      <c r="C2" s="262" t="s">
        <v>489</v>
      </c>
      <c r="D2" s="262" t="s">
        <v>122</v>
      </c>
      <c r="E2" s="262" t="s">
        <v>175</v>
      </c>
      <c r="F2" s="266" t="s">
        <v>490</v>
      </c>
      <c r="G2" s="266"/>
      <c r="H2" s="261"/>
      <c r="I2" s="262"/>
      <c r="J2" s="267" t="s">
        <v>994</v>
      </c>
      <c r="K2" s="263"/>
      <c r="L2" s="263"/>
    </row>
    <row r="3" spans="1:18" hidden="1">
      <c r="A3" s="265"/>
      <c r="B3" s="262" t="s">
        <v>177</v>
      </c>
      <c r="C3" s="262" t="s">
        <v>178</v>
      </c>
      <c r="D3" s="262" t="s">
        <v>115</v>
      </c>
      <c r="E3" s="262" t="s">
        <v>179</v>
      </c>
      <c r="F3" s="266" t="s">
        <v>491</v>
      </c>
      <c r="G3" s="266"/>
      <c r="H3" s="261"/>
      <c r="I3" s="262"/>
      <c r="J3" s="267" t="s">
        <v>995</v>
      </c>
      <c r="K3" s="263"/>
      <c r="L3" s="263"/>
    </row>
    <row r="4" spans="1:18">
      <c r="A4" s="281">
        <v>2015</v>
      </c>
      <c r="B4" s="273">
        <v>3</v>
      </c>
      <c r="C4" s="273">
        <v>0.2</v>
      </c>
      <c r="D4" s="273">
        <v>-4.4000000000000004</v>
      </c>
      <c r="E4" s="273">
        <v>-1.2</v>
      </c>
      <c r="F4" s="273">
        <v>-1.2</v>
      </c>
      <c r="G4" s="270"/>
      <c r="H4" s="270"/>
      <c r="I4" s="272"/>
      <c r="J4" s="263"/>
      <c r="K4" s="263"/>
      <c r="L4" s="263"/>
      <c r="Q4" s="355"/>
      <c r="R4" s="355"/>
    </row>
    <row r="5" spans="1:18">
      <c r="A5" s="281">
        <v>2016</v>
      </c>
      <c r="B5" s="273">
        <v>3.3</v>
      </c>
      <c r="C5" s="273">
        <v>2.7</v>
      </c>
      <c r="D5" s="273">
        <v>-3.4</v>
      </c>
      <c r="E5" s="273">
        <v>2.6</v>
      </c>
      <c r="F5" s="273">
        <v>2.6</v>
      </c>
      <c r="G5" s="270"/>
      <c r="H5" s="270"/>
      <c r="I5" s="272"/>
      <c r="J5" s="263"/>
      <c r="K5" s="263"/>
      <c r="L5" s="263"/>
      <c r="R5" s="355"/>
    </row>
    <row r="6" spans="1:18">
      <c r="A6" s="281">
        <v>2017</v>
      </c>
      <c r="B6" s="273">
        <v>2.6</v>
      </c>
      <c r="C6" s="273">
        <v>-0.4</v>
      </c>
      <c r="D6" s="273">
        <v>2.8</v>
      </c>
      <c r="E6" s="273">
        <v>5</v>
      </c>
      <c r="F6" s="273">
        <v>5</v>
      </c>
      <c r="G6" s="270"/>
      <c r="H6" s="270"/>
      <c r="I6" s="272"/>
      <c r="J6" s="263"/>
      <c r="K6" s="263"/>
      <c r="L6" s="263"/>
      <c r="R6" s="355"/>
    </row>
    <row r="7" spans="1:18">
      <c r="A7" s="281">
        <v>2018</v>
      </c>
      <c r="B7" s="273">
        <v>2.4</v>
      </c>
      <c r="C7" s="273">
        <v>-2.2000000000000002</v>
      </c>
      <c r="D7" s="273">
        <v>7.2</v>
      </c>
      <c r="E7" s="273">
        <v>7.4</v>
      </c>
      <c r="F7" s="273">
        <v>7.5</v>
      </c>
      <c r="G7" s="270"/>
      <c r="H7" s="270"/>
      <c r="I7" s="272"/>
      <c r="J7" s="263"/>
      <c r="K7" s="263"/>
      <c r="L7" s="263"/>
      <c r="R7" s="355"/>
    </row>
    <row r="8" spans="1:18">
      <c r="A8" s="281">
        <v>2019</v>
      </c>
      <c r="B8" s="273">
        <v>2.9</v>
      </c>
      <c r="C8" s="273">
        <v>-1.2</v>
      </c>
      <c r="D8" s="273">
        <v>2.9</v>
      </c>
      <c r="E8" s="273">
        <v>4.5999999999999996</v>
      </c>
      <c r="F8" s="273">
        <v>3.4</v>
      </c>
      <c r="G8" s="270"/>
      <c r="H8" s="270"/>
      <c r="I8" s="272"/>
      <c r="J8" s="263"/>
      <c r="K8" s="263"/>
      <c r="L8" s="263"/>
      <c r="R8" s="355"/>
    </row>
    <row r="9" spans="1:18">
      <c r="A9" s="281">
        <v>2020</v>
      </c>
      <c r="B9" s="273">
        <v>3</v>
      </c>
      <c r="C9" s="273">
        <v>-0.4</v>
      </c>
      <c r="D9" s="273">
        <v>3</v>
      </c>
      <c r="E9" s="273">
        <v>5.6</v>
      </c>
      <c r="F9" s="273">
        <v>5.5</v>
      </c>
      <c r="G9" s="270"/>
      <c r="H9" s="270"/>
      <c r="I9" s="272"/>
      <c r="J9" s="263"/>
      <c r="K9" s="263"/>
      <c r="L9" s="263"/>
      <c r="R9" s="355"/>
    </row>
    <row r="10" spans="1:18">
      <c r="A10" s="281">
        <v>2021</v>
      </c>
      <c r="B10" s="273">
        <v>3</v>
      </c>
      <c r="C10" s="273">
        <v>0</v>
      </c>
      <c r="D10" s="273">
        <v>3</v>
      </c>
      <c r="E10" s="273">
        <v>6</v>
      </c>
      <c r="F10" s="273">
        <v>5.5</v>
      </c>
      <c r="G10" s="270"/>
      <c r="H10" s="270"/>
      <c r="I10" s="272"/>
      <c r="J10" s="263"/>
      <c r="K10" s="263"/>
      <c r="L10" s="263"/>
      <c r="R10" s="355"/>
    </row>
    <row r="11" spans="1:18">
      <c r="A11" s="276"/>
      <c r="B11" s="273"/>
      <c r="C11" s="273"/>
      <c r="D11" s="274"/>
      <c r="E11" s="274"/>
      <c r="F11" s="275"/>
      <c r="G11" s="275"/>
      <c r="H11" s="275"/>
      <c r="I11" s="272"/>
      <c r="J11" s="263"/>
      <c r="K11" s="263"/>
      <c r="L11" s="263"/>
      <c r="R11" s="355"/>
    </row>
    <row r="12" spans="1:18">
      <c r="A12" s="281"/>
      <c r="B12" s="273"/>
      <c r="C12" s="273"/>
      <c r="D12" s="273"/>
      <c r="E12" s="273"/>
      <c r="F12" s="273"/>
      <c r="G12" s="275"/>
      <c r="H12" s="275"/>
      <c r="I12" s="272"/>
      <c r="J12" s="263"/>
      <c r="K12" s="263"/>
      <c r="L12" s="263"/>
    </row>
    <row r="13" spans="1:18">
      <c r="A13" s="281"/>
      <c r="B13" s="273"/>
      <c r="C13" s="273"/>
      <c r="D13" s="273"/>
      <c r="E13" s="273"/>
      <c r="F13" s="273"/>
      <c r="G13" s="275"/>
      <c r="H13" s="275"/>
      <c r="I13" s="272"/>
      <c r="J13" s="263"/>
      <c r="K13" s="263"/>
      <c r="L13" s="263"/>
    </row>
    <row r="14" spans="1:18">
      <c r="A14" s="281"/>
      <c r="B14" s="273"/>
      <c r="C14" s="273"/>
      <c r="D14" s="273"/>
      <c r="E14" s="273"/>
      <c r="F14" s="273"/>
      <c r="G14" s="275"/>
      <c r="H14" s="275"/>
      <c r="I14" s="272"/>
      <c r="J14" s="263"/>
      <c r="K14" s="263"/>
      <c r="L14" s="263"/>
    </row>
    <row r="15" spans="1:18">
      <c r="A15" s="281"/>
      <c r="B15" s="273"/>
      <c r="C15" s="273"/>
      <c r="D15" s="273"/>
      <c r="E15" s="273"/>
      <c r="F15" s="273"/>
      <c r="G15" s="275"/>
      <c r="H15" s="275"/>
      <c r="I15" s="272"/>
      <c r="J15" s="263"/>
      <c r="K15" s="263"/>
      <c r="L15" s="263"/>
    </row>
    <row r="16" spans="1:18">
      <c r="A16" s="281"/>
      <c r="B16" s="273"/>
      <c r="C16" s="273"/>
      <c r="D16" s="273"/>
      <c r="E16" s="273"/>
      <c r="F16" s="273"/>
      <c r="G16" s="275"/>
      <c r="H16" s="275"/>
      <c r="I16" s="272"/>
      <c r="J16" s="263"/>
      <c r="K16" s="263"/>
      <c r="L16" s="263"/>
    </row>
    <row r="17" spans="1:12">
      <c r="A17" s="281"/>
      <c r="B17" s="273"/>
      <c r="C17" s="273"/>
      <c r="D17" s="273"/>
      <c r="E17" s="273"/>
      <c r="F17" s="273"/>
      <c r="G17" s="275"/>
      <c r="H17" s="275"/>
      <c r="I17" s="272"/>
      <c r="J17" s="263"/>
      <c r="K17" s="263"/>
      <c r="L17" s="263"/>
    </row>
    <row r="18" spans="1:12">
      <c r="A18" s="281"/>
      <c r="B18" s="273"/>
      <c r="C18" s="273"/>
      <c r="D18" s="273"/>
      <c r="E18" s="273"/>
      <c r="F18" s="273"/>
      <c r="G18" s="271" t="s">
        <v>1592</v>
      </c>
      <c r="H18" s="271"/>
      <c r="I18" s="272"/>
      <c r="J18" s="263"/>
      <c r="K18" s="263"/>
      <c r="L18" s="263"/>
    </row>
    <row r="19" spans="1:12">
      <c r="A19" s="281"/>
      <c r="B19" s="273"/>
      <c r="C19" s="273"/>
      <c r="D19" s="273"/>
      <c r="E19" s="273"/>
      <c r="F19" s="273"/>
      <c r="G19" s="271"/>
      <c r="H19" s="271"/>
      <c r="I19" s="272"/>
      <c r="K19" s="263"/>
      <c r="L19" s="263"/>
    </row>
    <row r="20" spans="1:12">
      <c r="A20" s="277"/>
      <c r="B20" s="273"/>
      <c r="C20" s="273"/>
      <c r="D20" s="273"/>
      <c r="E20" s="273"/>
      <c r="F20" s="273"/>
      <c r="G20" s="271"/>
      <c r="H20" s="271"/>
      <c r="I20" s="272"/>
      <c r="K20" s="263"/>
      <c r="L20" s="263"/>
    </row>
    <row r="21" spans="1:12">
      <c r="A21" s="277"/>
      <c r="B21" s="273"/>
      <c r="C21" s="273"/>
      <c r="D21" s="273"/>
      <c r="E21" s="273"/>
      <c r="F21" s="273"/>
      <c r="G21" s="271"/>
      <c r="H21" s="271"/>
      <c r="I21" s="272"/>
      <c r="K21" s="263"/>
      <c r="L21" s="263"/>
    </row>
    <row r="22" spans="1:12">
      <c r="A22" s="277"/>
      <c r="B22" s="273"/>
      <c r="C22" s="273"/>
      <c r="D22" s="273"/>
      <c r="E22" s="273"/>
      <c r="F22" s="273"/>
      <c r="G22" s="271"/>
      <c r="H22" s="271"/>
      <c r="I22" s="272"/>
      <c r="J22" s="263"/>
      <c r="K22" s="263"/>
      <c r="L22" s="263"/>
    </row>
    <row r="23" spans="1:12">
      <c r="A23" s="277"/>
      <c r="B23" s="269"/>
      <c r="C23" s="269"/>
      <c r="D23" s="272"/>
      <c r="E23" s="279"/>
      <c r="F23" s="271"/>
      <c r="G23" s="271"/>
      <c r="H23" s="271"/>
      <c r="I23" s="272"/>
      <c r="J23" s="258" t="str">
        <f>IF(Content!$E$1=1,J24,J25)</f>
        <v>Source: NBU.</v>
      </c>
      <c r="K23" s="263"/>
      <c r="L23" s="263"/>
    </row>
    <row r="24" spans="1:12">
      <c r="A24" s="277"/>
      <c r="B24" s="269"/>
      <c r="C24" s="269"/>
      <c r="D24" s="279"/>
      <c r="E24" s="279"/>
      <c r="F24" s="271"/>
      <c r="G24" s="271"/>
      <c r="H24" s="271"/>
      <c r="I24" s="272"/>
      <c r="J24" s="278" t="s">
        <v>84</v>
      </c>
      <c r="K24" s="263"/>
      <c r="L24" s="263"/>
    </row>
    <row r="25" spans="1:12">
      <c r="A25" s="277"/>
      <c r="B25" s="269"/>
      <c r="C25" s="269"/>
      <c r="D25" s="279"/>
      <c r="E25" s="279"/>
      <c r="F25" s="271"/>
      <c r="G25" s="271"/>
      <c r="H25" s="271"/>
      <c r="I25" s="272"/>
      <c r="J25" s="278" t="s">
        <v>85</v>
      </c>
      <c r="K25" s="263"/>
      <c r="L25" s="263"/>
    </row>
    <row r="26" spans="1:12">
      <c r="A26" s="277"/>
      <c r="B26" s="269"/>
      <c r="C26" s="269"/>
      <c r="D26" s="272"/>
      <c r="E26" s="279"/>
      <c r="F26" s="271"/>
      <c r="G26" s="271"/>
      <c r="H26" s="271"/>
      <c r="I26" s="272"/>
      <c r="J26" s="263"/>
      <c r="K26" s="263"/>
      <c r="L26" s="263"/>
    </row>
    <row r="27" spans="1:12">
      <c r="A27" s="277"/>
      <c r="B27" s="269"/>
      <c r="C27" s="269"/>
      <c r="D27" s="269"/>
      <c r="E27" s="279"/>
      <c r="F27" s="271"/>
      <c r="G27" s="271"/>
      <c r="H27" s="271"/>
      <c r="I27" s="272"/>
      <c r="J27" s="263"/>
      <c r="K27" s="263"/>
      <c r="L27" s="263"/>
    </row>
    <row r="28" spans="1:12">
      <c r="A28" s="277"/>
      <c r="B28" s="269"/>
      <c r="C28" s="269"/>
      <c r="D28" s="269"/>
      <c r="E28" s="279"/>
      <c r="F28" s="271"/>
      <c r="G28" s="271"/>
      <c r="H28" s="271"/>
      <c r="I28" s="272"/>
      <c r="J28" s="263"/>
      <c r="K28" s="263"/>
      <c r="L28" s="263"/>
    </row>
    <row r="29" spans="1:12">
      <c r="A29" s="277"/>
      <c r="B29" s="269"/>
      <c r="C29" s="269"/>
      <c r="D29" s="269"/>
      <c r="E29" s="279"/>
      <c r="F29" s="271"/>
      <c r="G29" s="271"/>
      <c r="H29" s="271"/>
      <c r="I29" s="272"/>
      <c r="J29" s="263"/>
      <c r="K29" s="263"/>
      <c r="L29" s="263"/>
    </row>
    <row r="30" spans="1:12">
      <c r="A30" s="277"/>
      <c r="B30" s="269"/>
      <c r="C30" s="269"/>
      <c r="D30" s="272"/>
      <c r="E30" s="279"/>
      <c r="F30" s="271"/>
      <c r="G30" s="271"/>
      <c r="H30" s="271"/>
      <c r="I30" s="272"/>
      <c r="J30" s="263"/>
      <c r="K30" s="263"/>
      <c r="L30" s="263"/>
    </row>
    <row r="31" spans="1:12">
      <c r="A31" s="277"/>
      <c r="B31" s="269"/>
      <c r="C31" s="269"/>
      <c r="D31" s="272"/>
      <c r="E31" s="279"/>
      <c r="F31" s="271"/>
      <c r="G31" s="271"/>
      <c r="H31" s="271"/>
      <c r="I31" s="272"/>
      <c r="J31" s="263"/>
      <c r="K31" s="263"/>
      <c r="L31" s="263"/>
    </row>
    <row r="32" spans="1:12">
      <c r="A32" s="277"/>
      <c r="B32" s="269"/>
      <c r="C32" s="269"/>
      <c r="D32" s="272"/>
      <c r="E32" s="279"/>
      <c r="F32" s="271"/>
      <c r="G32" s="271"/>
      <c r="H32" s="271"/>
      <c r="I32" s="272"/>
      <c r="J32" s="263"/>
      <c r="K32" s="263"/>
      <c r="L32" s="263"/>
    </row>
    <row r="33" spans="1:12">
      <c r="A33" s="277"/>
      <c r="B33" s="269"/>
      <c r="C33" s="269"/>
      <c r="D33" s="272"/>
      <c r="E33" s="279"/>
      <c r="F33" s="280"/>
      <c r="G33" s="280"/>
      <c r="H33" s="280"/>
      <c r="I33" s="272"/>
      <c r="J33" s="263"/>
      <c r="K33" s="263"/>
      <c r="L33" s="263"/>
    </row>
    <row r="34" spans="1:12">
      <c r="A34" s="277"/>
      <c r="B34" s="269"/>
      <c r="C34" s="269"/>
      <c r="D34" s="272"/>
      <c r="E34" s="279"/>
      <c r="F34" s="271"/>
      <c r="G34" s="271"/>
      <c r="H34" s="271"/>
      <c r="I34" s="272"/>
      <c r="J34" s="263"/>
      <c r="K34" s="263"/>
      <c r="L34" s="263"/>
    </row>
    <row r="35" spans="1:12">
      <c r="A35" s="277"/>
      <c r="B35" s="269"/>
      <c r="C35" s="269"/>
      <c r="D35" s="272"/>
      <c r="E35" s="279"/>
      <c r="F35" s="271"/>
      <c r="G35" s="271"/>
      <c r="H35" s="271"/>
      <c r="I35" s="272"/>
      <c r="J35" s="263"/>
      <c r="K35" s="263"/>
      <c r="L35" s="26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2">
    <tabColor theme="7" tint="0.59999389629810485"/>
  </sheetPr>
  <dimension ref="A1:R45"/>
  <sheetViews>
    <sheetView showGridLines="0" topLeftCell="B1" zoomScaleNormal="100" workbookViewId="0">
      <selection activeCell="E12" sqref="E12"/>
    </sheetView>
  </sheetViews>
  <sheetFormatPr defaultColWidth="8.85546875" defaultRowHeight="12.75"/>
  <cols>
    <col min="1" max="1" width="8.85546875" style="264"/>
    <col min="2" max="8" width="9.85546875" style="264" customWidth="1"/>
    <col min="9" max="16384" width="8.85546875" style="264"/>
  </cols>
  <sheetData>
    <row r="1" spans="1:18" ht="76.5">
      <c r="A1" s="19" t="s">
        <v>140</v>
      </c>
      <c r="B1" s="405" t="str">
        <f>IF(Content!$E$1=1,B2,B3)</f>
        <v>Months of future imports (RHS)</v>
      </c>
      <c r="C1" s="405" t="str">
        <f>IF(Content!$E$1=1,C2,C3)</f>
        <v>Months of future imports (previous forecast, RHS)</v>
      </c>
      <c r="D1" s="405" t="str">
        <f>IF(Content!$E$1=1,D2,D3)</f>
        <v>International Reserves</v>
      </c>
      <c r="E1" s="405" t="str">
        <f>IF(Content!$E$1=1,E2,E3)</f>
        <v>International Reserves (previous forecast)</v>
      </c>
      <c r="F1" s="282"/>
      <c r="G1" s="282"/>
      <c r="H1" s="258" t="str">
        <f>IF(Content!$E$1=1,H2,H3)</f>
        <v>International Reserves</v>
      </c>
      <c r="K1" s="285"/>
    </row>
    <row r="2" spans="1:18" hidden="1">
      <c r="B2" s="267" t="s">
        <v>492</v>
      </c>
      <c r="C2" s="267" t="s">
        <v>493</v>
      </c>
      <c r="D2" s="267" t="s">
        <v>494</v>
      </c>
      <c r="E2" s="267" t="s">
        <v>495</v>
      </c>
      <c r="F2" s="282"/>
      <c r="G2" s="282"/>
      <c r="H2" s="267" t="s">
        <v>956</v>
      </c>
    </row>
    <row r="3" spans="1:18" hidden="1">
      <c r="B3" s="148" t="s">
        <v>496</v>
      </c>
      <c r="C3" s="148" t="s">
        <v>497</v>
      </c>
      <c r="D3" s="267" t="s">
        <v>498</v>
      </c>
      <c r="E3" s="267" t="s">
        <v>499</v>
      </c>
      <c r="F3" s="282"/>
      <c r="G3" s="282"/>
      <c r="H3" s="267" t="s">
        <v>498</v>
      </c>
    </row>
    <row r="4" spans="1:18">
      <c r="B4" s="269">
        <v>2.8</v>
      </c>
      <c r="C4" s="269">
        <v>2.8</v>
      </c>
      <c r="D4" s="269">
        <v>15.1</v>
      </c>
      <c r="E4" s="269"/>
      <c r="G4" s="283"/>
      <c r="M4" s="283"/>
      <c r="N4" s="283"/>
      <c r="O4" s="283"/>
      <c r="P4" s="283"/>
    </row>
    <row r="5" spans="1:18">
      <c r="A5" s="264" t="s">
        <v>48</v>
      </c>
      <c r="B5" s="269">
        <v>3.3</v>
      </c>
      <c r="C5" s="269">
        <v>3.3</v>
      </c>
      <c r="D5" s="269">
        <v>18</v>
      </c>
      <c r="E5" s="269"/>
      <c r="G5" s="283"/>
      <c r="M5" s="283"/>
      <c r="N5" s="283"/>
      <c r="O5" s="283"/>
      <c r="P5" s="283"/>
      <c r="R5" s="283"/>
    </row>
    <row r="6" spans="1:18">
      <c r="B6" s="269">
        <v>3.3</v>
      </c>
      <c r="C6" s="269">
        <v>3.3</v>
      </c>
      <c r="D6" s="269">
        <v>18.600000000000001</v>
      </c>
      <c r="E6" s="269"/>
      <c r="G6" s="283"/>
      <c r="M6" s="283"/>
      <c r="N6" s="283"/>
      <c r="O6" s="283"/>
      <c r="P6" s="283"/>
      <c r="R6" s="283"/>
    </row>
    <row r="7" spans="1:18">
      <c r="A7" s="264" t="s">
        <v>50</v>
      </c>
      <c r="B7" s="269">
        <v>3.2</v>
      </c>
      <c r="C7" s="269">
        <v>3.2</v>
      </c>
      <c r="D7" s="269">
        <v>18.8</v>
      </c>
      <c r="E7" s="269"/>
      <c r="G7" s="283"/>
      <c r="M7" s="283"/>
      <c r="N7" s="283"/>
      <c r="O7" s="283"/>
      <c r="P7" s="283"/>
      <c r="R7" s="283"/>
    </row>
    <row r="8" spans="1:18">
      <c r="B8" s="269">
        <v>3.1</v>
      </c>
      <c r="C8" s="269">
        <v>3.1</v>
      </c>
      <c r="D8" s="284">
        <v>18.2</v>
      </c>
      <c r="E8" s="269"/>
      <c r="G8" s="283"/>
      <c r="M8" s="283"/>
      <c r="N8" s="283"/>
      <c r="O8" s="283"/>
      <c r="P8" s="283"/>
      <c r="R8" s="283"/>
    </row>
    <row r="9" spans="1:18">
      <c r="A9" s="264" t="s">
        <v>52</v>
      </c>
      <c r="B9" s="269">
        <v>2.9</v>
      </c>
      <c r="C9" s="269">
        <v>2.9</v>
      </c>
      <c r="D9" s="284">
        <v>18</v>
      </c>
      <c r="E9" s="269"/>
      <c r="G9" s="283"/>
      <c r="M9" s="283"/>
      <c r="N9" s="283"/>
      <c r="O9" s="283"/>
      <c r="P9" s="283"/>
      <c r="R9" s="283"/>
    </row>
    <row r="10" spans="1:18">
      <c r="B10" s="269">
        <v>2.8</v>
      </c>
      <c r="C10" s="269">
        <v>2.8</v>
      </c>
      <c r="D10" s="284">
        <v>16.600000000000001</v>
      </c>
      <c r="E10" s="269">
        <v>16.600000000000001</v>
      </c>
      <c r="M10" s="283"/>
      <c r="N10" s="283"/>
      <c r="O10" s="283"/>
      <c r="P10" s="283"/>
      <c r="R10" s="283"/>
    </row>
    <row r="11" spans="1:18">
      <c r="A11" s="264" t="s">
        <v>336</v>
      </c>
      <c r="B11" s="269">
        <v>3.4</v>
      </c>
      <c r="C11" s="269">
        <v>3.4</v>
      </c>
      <c r="D11" s="284">
        <v>20.8</v>
      </c>
      <c r="E11" s="269">
        <v>20.8</v>
      </c>
      <c r="M11" s="283"/>
      <c r="N11" s="283"/>
      <c r="O11" s="283"/>
      <c r="P11" s="283"/>
      <c r="R11" s="283"/>
    </row>
    <row r="12" spans="1:18">
      <c r="B12" s="269">
        <v>3.4</v>
      </c>
      <c r="C12" s="269">
        <v>3.2</v>
      </c>
      <c r="D12" s="284">
        <v>20.6</v>
      </c>
      <c r="E12" s="269">
        <v>20</v>
      </c>
      <c r="F12" s="283"/>
      <c r="G12" s="283"/>
      <c r="M12" s="283"/>
      <c r="N12" s="283"/>
      <c r="O12" s="283"/>
      <c r="P12" s="283"/>
      <c r="R12" s="283"/>
    </row>
    <row r="13" spans="1:18">
      <c r="A13" s="264" t="s">
        <v>421</v>
      </c>
      <c r="B13" s="269">
        <v>3.4</v>
      </c>
      <c r="C13" s="269">
        <v>3.5</v>
      </c>
      <c r="D13" s="284">
        <v>20.6</v>
      </c>
      <c r="E13" s="269">
        <v>21.7</v>
      </c>
      <c r="G13" s="283"/>
      <c r="M13" s="283"/>
      <c r="N13" s="283"/>
      <c r="O13" s="283"/>
      <c r="P13" s="283"/>
      <c r="R13" s="283"/>
    </row>
    <row r="14" spans="1:18">
      <c r="B14" s="269">
        <v>3.3</v>
      </c>
      <c r="C14" s="269">
        <v>3.1</v>
      </c>
      <c r="D14" s="284">
        <v>20.2</v>
      </c>
      <c r="E14" s="269">
        <v>19.600000000000001</v>
      </c>
      <c r="G14" s="283"/>
      <c r="M14" s="283"/>
      <c r="N14" s="283"/>
      <c r="O14" s="283"/>
      <c r="P14" s="283"/>
      <c r="R14" s="283"/>
    </row>
    <row r="15" spans="1:18">
      <c r="A15" s="264" t="s">
        <v>340</v>
      </c>
      <c r="B15" s="269">
        <v>3.4</v>
      </c>
      <c r="C15" s="269">
        <v>3.3</v>
      </c>
      <c r="D15" s="284">
        <v>21.2</v>
      </c>
      <c r="E15" s="269">
        <v>20.6</v>
      </c>
      <c r="G15" s="283"/>
      <c r="M15" s="283"/>
      <c r="N15" s="283"/>
      <c r="O15" s="283"/>
      <c r="P15" s="283"/>
      <c r="R15" s="283"/>
    </row>
    <row r="16" spans="1:18">
      <c r="B16" s="269">
        <v>3.6</v>
      </c>
      <c r="C16" s="269">
        <v>3.4</v>
      </c>
      <c r="D16" s="284">
        <v>22.5</v>
      </c>
      <c r="E16" s="269">
        <v>21.8</v>
      </c>
      <c r="G16" s="283"/>
      <c r="M16" s="283"/>
      <c r="N16" s="283"/>
      <c r="O16" s="283"/>
      <c r="P16" s="283"/>
      <c r="R16" s="283"/>
    </row>
    <row r="17" spans="1:18">
      <c r="A17" s="264" t="s">
        <v>426</v>
      </c>
      <c r="B17" s="269">
        <v>3.7</v>
      </c>
      <c r="C17" s="269">
        <v>3.5</v>
      </c>
      <c r="D17" s="284">
        <v>23.3</v>
      </c>
      <c r="E17" s="269">
        <v>22.5</v>
      </c>
      <c r="G17" s="283"/>
      <c r="M17" s="283"/>
      <c r="N17" s="283"/>
      <c r="O17" s="283"/>
      <c r="P17" s="283"/>
      <c r="R17" s="283"/>
    </row>
    <row r="18" spans="1:18">
      <c r="B18" s="269">
        <v>3.5</v>
      </c>
      <c r="C18" s="269">
        <v>3.4</v>
      </c>
      <c r="D18" s="284">
        <v>22.4</v>
      </c>
      <c r="E18" s="269">
        <v>21.9</v>
      </c>
      <c r="G18" s="283"/>
      <c r="M18" s="283"/>
      <c r="N18" s="283"/>
      <c r="O18" s="283"/>
      <c r="P18" s="283"/>
      <c r="R18" s="283"/>
    </row>
    <row r="19" spans="1:18">
      <c r="A19" s="264" t="s">
        <v>344</v>
      </c>
      <c r="B19" s="269">
        <v>3.4</v>
      </c>
      <c r="C19" s="269">
        <v>3.3</v>
      </c>
      <c r="D19" s="284">
        <v>21.9</v>
      </c>
      <c r="E19" s="269">
        <v>21.4</v>
      </c>
      <c r="G19" s="283"/>
      <c r="M19" s="283"/>
      <c r="N19" s="283"/>
      <c r="O19" s="283"/>
      <c r="P19" s="283"/>
      <c r="R19" s="283"/>
    </row>
    <row r="20" spans="1:18">
      <c r="B20" s="269">
        <v>3.5</v>
      </c>
      <c r="C20" s="400">
        <v>3.4</v>
      </c>
      <c r="D20" s="284">
        <v>23.1</v>
      </c>
      <c r="E20" s="406">
        <v>22.5</v>
      </c>
      <c r="M20" s="283"/>
      <c r="N20" s="283"/>
      <c r="O20" s="283"/>
      <c r="P20" s="283"/>
      <c r="R20" s="283"/>
    </row>
    <row r="21" spans="1:18">
      <c r="A21" s="264" t="s">
        <v>713</v>
      </c>
      <c r="B21" s="269">
        <v>3.5</v>
      </c>
      <c r="C21" s="400">
        <v>3.4</v>
      </c>
      <c r="D21" s="284">
        <v>23.2</v>
      </c>
      <c r="E21" s="406">
        <v>22.7</v>
      </c>
      <c r="M21" s="283"/>
      <c r="N21" s="283"/>
      <c r="O21" s="283"/>
      <c r="P21" s="283"/>
      <c r="R21" s="283"/>
    </row>
    <row r="22" spans="1:18">
      <c r="B22" s="269">
        <v>3.3</v>
      </c>
      <c r="C22" s="401">
        <v>3.2</v>
      </c>
      <c r="D22" s="284">
        <v>22.5</v>
      </c>
      <c r="E22" s="284">
        <v>21.9</v>
      </c>
      <c r="H22" s="258" t="str">
        <f>IF(Content!$E$1=1,H23,H24)</f>
        <v>Source: NBU.</v>
      </c>
      <c r="M22" s="283"/>
      <c r="N22" s="283"/>
      <c r="O22" s="283"/>
      <c r="P22" s="283"/>
      <c r="R22" s="283"/>
    </row>
    <row r="23" spans="1:18">
      <c r="A23" s="264" t="s">
        <v>715</v>
      </c>
      <c r="B23" s="269">
        <v>3.2</v>
      </c>
      <c r="C23" s="401">
        <v>3.1</v>
      </c>
      <c r="D23" s="284">
        <v>21.8</v>
      </c>
      <c r="E23" s="284">
        <v>21.4</v>
      </c>
      <c r="H23" s="278" t="s">
        <v>84</v>
      </c>
      <c r="M23" s="283"/>
      <c r="N23" s="283"/>
      <c r="O23" s="283"/>
      <c r="P23" s="283"/>
      <c r="R23" s="283"/>
    </row>
    <row r="24" spans="1:18">
      <c r="B24" s="283"/>
      <c r="C24" s="283"/>
      <c r="D24" s="283"/>
      <c r="E24" s="283"/>
      <c r="H24" s="278" t="s">
        <v>85</v>
      </c>
      <c r="P24" s="283"/>
    </row>
    <row r="25" spans="1:18">
      <c r="B25" s="283"/>
      <c r="C25" s="283"/>
      <c r="D25" s="283"/>
      <c r="E25" s="283"/>
    </row>
    <row r="26" spans="1:18">
      <c r="B26" s="283"/>
      <c r="C26" s="283"/>
      <c r="D26" s="283"/>
      <c r="E26" s="283"/>
    </row>
    <row r="27" spans="1:18">
      <c r="B27" s="283"/>
      <c r="C27" s="283"/>
      <c r="D27" s="283"/>
      <c r="E27" s="283"/>
    </row>
    <row r="28" spans="1:18">
      <c r="B28" s="283"/>
      <c r="C28" s="283"/>
      <c r="D28" s="283"/>
      <c r="E28" s="283"/>
    </row>
    <row r="29" spans="1:18">
      <c r="B29" s="283"/>
      <c r="C29" s="283"/>
      <c r="D29" s="283"/>
      <c r="E29" s="283"/>
    </row>
    <row r="30" spans="1:18">
      <c r="B30" s="283"/>
      <c r="C30" s="283"/>
      <c r="D30" s="283"/>
      <c r="E30" s="283"/>
    </row>
    <row r="31" spans="1:18">
      <c r="B31" s="283"/>
      <c r="C31" s="283"/>
      <c r="D31" s="283"/>
      <c r="E31" s="283"/>
    </row>
    <row r="32" spans="1:18">
      <c r="B32" s="283"/>
      <c r="C32" s="283"/>
      <c r="D32" s="283"/>
      <c r="E32" s="283"/>
    </row>
    <row r="33" spans="2:5">
      <c r="B33" s="283"/>
      <c r="C33" s="283"/>
      <c r="D33" s="283"/>
      <c r="E33" s="283"/>
    </row>
    <row r="34" spans="2:5">
      <c r="B34" s="283"/>
      <c r="C34" s="283"/>
      <c r="D34" s="283"/>
      <c r="E34" s="283"/>
    </row>
    <row r="35" spans="2:5">
      <c r="B35" s="283"/>
      <c r="C35" s="283"/>
      <c r="D35" s="283"/>
      <c r="E35" s="283"/>
    </row>
    <row r="36" spans="2:5">
      <c r="B36" s="283"/>
      <c r="C36" s="283"/>
      <c r="D36" s="283"/>
      <c r="E36" s="283"/>
    </row>
    <row r="37" spans="2:5">
      <c r="B37" s="283"/>
      <c r="C37" s="283"/>
      <c r="D37" s="283"/>
      <c r="E37" s="283"/>
    </row>
    <row r="38" spans="2:5">
      <c r="B38" s="283"/>
      <c r="C38" s="283"/>
      <c r="D38" s="283"/>
      <c r="E38" s="283"/>
    </row>
    <row r="39" spans="2:5">
      <c r="B39" s="283"/>
      <c r="C39" s="283"/>
      <c r="D39" s="283"/>
      <c r="E39" s="283"/>
    </row>
    <row r="40" spans="2:5">
      <c r="B40" s="283"/>
      <c r="C40" s="283"/>
      <c r="D40" s="283"/>
      <c r="E40" s="283"/>
    </row>
    <row r="41" spans="2:5">
      <c r="B41" s="283"/>
      <c r="C41" s="283"/>
      <c r="D41" s="283"/>
      <c r="E41" s="283"/>
    </row>
    <row r="42" spans="2:5">
      <c r="B42" s="283"/>
      <c r="C42" s="283"/>
      <c r="D42" s="283"/>
      <c r="E42" s="283"/>
    </row>
    <row r="43" spans="2:5">
      <c r="B43" s="283"/>
      <c r="C43" s="283"/>
      <c r="D43" s="283"/>
      <c r="E43" s="283"/>
    </row>
    <row r="44" spans="2:5">
      <c r="B44" s="283"/>
      <c r="C44" s="283"/>
      <c r="D44" s="283"/>
      <c r="E44" s="283"/>
    </row>
    <row r="45" spans="2:5">
      <c r="B45" s="283"/>
      <c r="C45" s="283"/>
      <c r="D45" s="283"/>
      <c r="E45" s="28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14"/>
  <sheetViews>
    <sheetView topLeftCell="C1" workbookViewId="0">
      <selection activeCell="M21" sqref="M21"/>
    </sheetView>
  </sheetViews>
  <sheetFormatPr defaultColWidth="9.140625" defaultRowHeight="12.75"/>
  <cols>
    <col min="1" max="1" width="9.140625" style="52" customWidth="1"/>
    <col min="2" max="4" width="10.140625" style="52" customWidth="1"/>
    <col min="5" max="5" width="9.140625" style="52" customWidth="1"/>
    <col min="6" max="16384" width="9.140625" style="55"/>
  </cols>
  <sheetData>
    <row r="1" spans="1:15">
      <c r="A1" s="19" t="s">
        <v>140</v>
      </c>
      <c r="B1" s="343" t="str">
        <f>IF(Content!$E$1=1,B2,B3)</f>
        <v>Cash outside banks (M0)</v>
      </c>
      <c r="C1" s="343" t="str">
        <f>IF(Content!$E$1=1,C2,C3)</f>
        <v>Vault cash</v>
      </c>
      <c r="D1" s="343" t="str">
        <f>IF(Content!$E$1=1,D2,D3)</f>
        <v>Correspondent accounts with NBU</v>
      </c>
      <c r="E1" s="494"/>
      <c r="F1" s="343" t="str">
        <f>IF(Content!$E$1=1,F2,F3)</f>
        <v xml:space="preserve">Monetary Base (Components), UAH bn
</v>
      </c>
    </row>
    <row r="2" spans="1:15" hidden="1">
      <c r="A2" s="492"/>
      <c r="B2" s="341" t="s">
        <v>1460</v>
      </c>
      <c r="C2" s="341" t="s">
        <v>329</v>
      </c>
      <c r="D2" s="341" t="s">
        <v>330</v>
      </c>
      <c r="E2" s="123"/>
      <c r="F2" s="125" t="s">
        <v>331</v>
      </c>
      <c r="G2" s="124"/>
      <c r="H2" s="124"/>
      <c r="I2" s="124"/>
    </row>
    <row r="3" spans="1:15" hidden="1">
      <c r="A3" s="55"/>
      <c r="B3" s="341" t="s">
        <v>332</v>
      </c>
      <c r="C3" s="341" t="s">
        <v>333</v>
      </c>
      <c r="D3" s="341" t="s">
        <v>334</v>
      </c>
      <c r="E3" s="123"/>
      <c r="F3" s="495" t="s">
        <v>335</v>
      </c>
      <c r="G3" s="124"/>
      <c r="H3" s="124"/>
      <c r="I3" s="124"/>
    </row>
    <row r="4" spans="1:15" s="59" customFormat="1">
      <c r="A4" s="56" t="s">
        <v>187</v>
      </c>
      <c r="B4" s="53">
        <v>290.8</v>
      </c>
      <c r="C4" s="53">
        <v>20.7</v>
      </c>
      <c r="D4" s="53">
        <v>45.4</v>
      </c>
      <c r="E4" s="58"/>
      <c r="L4" s="314"/>
      <c r="M4" s="314"/>
      <c r="N4" s="314"/>
      <c r="O4" s="203"/>
    </row>
    <row r="5" spans="1:15" s="59" customFormat="1">
      <c r="A5" s="56" t="s">
        <v>151</v>
      </c>
      <c r="B5" s="53">
        <v>307.8</v>
      </c>
      <c r="C5" s="53">
        <v>23.2</v>
      </c>
      <c r="D5" s="53">
        <v>50.7</v>
      </c>
      <c r="E5" s="58" t="str">
        <f>A5</f>
        <v>ІІ.17</v>
      </c>
      <c r="L5" s="314"/>
      <c r="M5" s="314"/>
      <c r="N5" s="314"/>
      <c r="O5" s="203"/>
    </row>
    <row r="6" spans="1:15" s="59" customFormat="1">
      <c r="A6" s="56" t="s">
        <v>152</v>
      </c>
      <c r="B6" s="53">
        <v>306.39999999999998</v>
      </c>
      <c r="C6" s="53">
        <v>23.6</v>
      </c>
      <c r="D6" s="53">
        <v>43.4</v>
      </c>
      <c r="E6" s="58"/>
      <c r="L6" s="314"/>
      <c r="M6" s="314"/>
      <c r="N6" s="314"/>
      <c r="O6" s="203"/>
    </row>
    <row r="7" spans="1:15" s="59" customFormat="1">
      <c r="A7" s="56" t="s">
        <v>50</v>
      </c>
      <c r="B7" s="53">
        <v>332.5</v>
      </c>
      <c r="C7" s="53">
        <v>29</v>
      </c>
      <c r="D7" s="53">
        <v>37.5</v>
      </c>
      <c r="E7" s="58" t="str">
        <f>A7</f>
        <v>IV.17</v>
      </c>
      <c r="L7" s="314"/>
      <c r="M7" s="314"/>
      <c r="N7" s="314"/>
      <c r="O7" s="203"/>
    </row>
    <row r="8" spans="1:15" s="59" customFormat="1">
      <c r="A8" s="56" t="s">
        <v>170</v>
      </c>
      <c r="B8" s="53">
        <v>323.39999999999998</v>
      </c>
      <c r="C8" s="53">
        <v>25.9</v>
      </c>
      <c r="D8" s="53">
        <v>43.8</v>
      </c>
      <c r="E8" s="58"/>
      <c r="L8" s="314"/>
      <c r="M8" s="314"/>
      <c r="N8" s="314"/>
      <c r="O8" s="203"/>
    </row>
    <row r="9" spans="1:15" s="59" customFormat="1">
      <c r="A9" s="56" t="s">
        <v>153</v>
      </c>
      <c r="B9" s="53">
        <v>343.9</v>
      </c>
      <c r="C9" s="53">
        <v>29.7</v>
      </c>
      <c r="D9" s="53">
        <v>46.4</v>
      </c>
      <c r="E9" s="58" t="str">
        <f>A9</f>
        <v>ІІ.18</v>
      </c>
      <c r="L9" s="314"/>
      <c r="M9" s="314"/>
      <c r="N9" s="314"/>
      <c r="O9" s="203"/>
    </row>
    <row r="10" spans="1:15" s="59" customFormat="1">
      <c r="A10" s="56" t="s">
        <v>324</v>
      </c>
      <c r="B10" s="53">
        <v>347.3</v>
      </c>
      <c r="C10" s="53">
        <v>27.7</v>
      </c>
      <c r="D10" s="53">
        <v>49.3</v>
      </c>
      <c r="E10" s="58"/>
      <c r="L10" s="314"/>
      <c r="M10" s="314"/>
      <c r="N10" s="314"/>
      <c r="O10" s="203"/>
    </row>
    <row r="11" spans="1:15" s="59" customFormat="1">
      <c r="A11" s="56" t="s">
        <v>336</v>
      </c>
      <c r="B11" s="53">
        <v>363.6</v>
      </c>
      <c r="C11" s="53">
        <v>36.5</v>
      </c>
      <c r="D11" s="53">
        <v>35.6</v>
      </c>
      <c r="E11" s="58" t="str">
        <f>A11</f>
        <v>IV.18</v>
      </c>
      <c r="L11" s="314"/>
      <c r="M11" s="314"/>
      <c r="N11" s="314"/>
      <c r="O11" s="203"/>
    </row>
    <row r="12" spans="1:15" s="59" customFormat="1">
      <c r="A12" s="56" t="s">
        <v>337</v>
      </c>
      <c r="B12" s="53">
        <v>343.5</v>
      </c>
      <c r="C12" s="53">
        <v>31.9</v>
      </c>
      <c r="D12" s="53">
        <v>48.3</v>
      </c>
      <c r="E12" s="58"/>
      <c r="L12" s="314"/>
      <c r="M12" s="314"/>
      <c r="N12" s="314"/>
      <c r="O12" s="203"/>
    </row>
    <row r="13" spans="1:15" s="59" customFormat="1">
      <c r="A13" s="56" t="s">
        <v>338</v>
      </c>
      <c r="B13" s="53">
        <v>364.7</v>
      </c>
      <c r="C13" s="53">
        <v>32.9</v>
      </c>
      <c r="D13" s="53">
        <v>51.9</v>
      </c>
      <c r="E13" s="58" t="str">
        <f>A13</f>
        <v>ІІ.19</v>
      </c>
      <c r="L13" s="314"/>
      <c r="M13" s="314"/>
      <c r="N13" s="314"/>
      <c r="O13" s="203"/>
    </row>
    <row r="14" spans="1:15" s="59" customFormat="1">
      <c r="A14" s="56" t="s">
        <v>339</v>
      </c>
      <c r="B14" s="53">
        <v>366.7</v>
      </c>
      <c r="C14" s="53">
        <v>30.2</v>
      </c>
      <c r="D14" s="53">
        <v>53.4</v>
      </c>
      <c r="E14" s="58"/>
      <c r="L14" s="314"/>
      <c r="M14" s="314"/>
      <c r="N14" s="314"/>
      <c r="O14" s="203"/>
    </row>
    <row r="15" spans="1:15" s="59" customFormat="1">
      <c r="A15" s="56" t="s">
        <v>340</v>
      </c>
      <c r="B15" s="53">
        <v>385.3</v>
      </c>
      <c r="C15" s="53">
        <v>37.1</v>
      </c>
      <c r="D15" s="53">
        <v>54.3</v>
      </c>
      <c r="E15" s="58" t="str">
        <f>A15</f>
        <v>IV.19</v>
      </c>
      <c r="L15" s="314"/>
      <c r="M15" s="314"/>
      <c r="N15" s="314"/>
      <c r="O15" s="203"/>
    </row>
    <row r="16" spans="1:15" s="59" customFormat="1">
      <c r="A16" s="56" t="s">
        <v>341</v>
      </c>
      <c r="B16" s="53">
        <v>373</v>
      </c>
      <c r="C16" s="53">
        <v>32</v>
      </c>
      <c r="D16" s="53">
        <v>55.4</v>
      </c>
      <c r="E16" s="58"/>
      <c r="L16" s="314"/>
      <c r="M16" s="314"/>
      <c r="N16" s="314"/>
      <c r="O16" s="203"/>
    </row>
    <row r="17" spans="1:15" s="59" customFormat="1">
      <c r="A17" s="56" t="s">
        <v>342</v>
      </c>
      <c r="B17" s="53">
        <v>389</v>
      </c>
      <c r="C17" s="53">
        <v>36.299999999999997</v>
      </c>
      <c r="D17" s="53">
        <v>56</v>
      </c>
      <c r="E17" s="58" t="str">
        <f>A17</f>
        <v>ІІ.20</v>
      </c>
      <c r="L17" s="314"/>
      <c r="M17" s="314"/>
      <c r="N17" s="314"/>
      <c r="O17" s="203"/>
    </row>
    <row r="18" spans="1:15" s="59" customFormat="1">
      <c r="A18" s="56" t="s">
        <v>343</v>
      </c>
      <c r="B18" s="53">
        <v>388.9</v>
      </c>
      <c r="C18" s="53">
        <v>33.299999999999997</v>
      </c>
      <c r="D18" s="53">
        <v>57.8</v>
      </c>
      <c r="E18" s="58"/>
      <c r="L18" s="314"/>
      <c r="M18" s="314"/>
      <c r="N18" s="314"/>
      <c r="O18" s="203"/>
    </row>
    <row r="19" spans="1:15" s="59" customFormat="1">
      <c r="A19" s="56" t="s">
        <v>344</v>
      </c>
      <c r="B19" s="53">
        <v>408.4</v>
      </c>
      <c r="C19" s="53">
        <v>40.4</v>
      </c>
      <c r="D19" s="53">
        <v>58.8</v>
      </c>
      <c r="E19" s="58" t="str">
        <f>A19</f>
        <v>IV.20</v>
      </c>
      <c r="F19" s="343" t="str">
        <f>IF(Content!$E$1=1,F20,F21)</f>
        <v>Source: NBU.</v>
      </c>
      <c r="L19" s="314"/>
      <c r="M19" s="314"/>
      <c r="N19" s="314"/>
      <c r="O19" s="203"/>
    </row>
    <row r="20" spans="1:15" s="59" customFormat="1">
      <c r="A20" s="56" t="s">
        <v>910</v>
      </c>
      <c r="B20" s="53">
        <v>396.9</v>
      </c>
      <c r="C20" s="53">
        <v>34.299999999999997</v>
      </c>
      <c r="D20" s="53">
        <v>60.1</v>
      </c>
      <c r="E20" s="58"/>
      <c r="F20" s="124" t="s">
        <v>84</v>
      </c>
      <c r="L20" s="314"/>
      <c r="M20" s="314"/>
      <c r="N20" s="314"/>
    </row>
    <row r="21" spans="1:15" s="59" customFormat="1">
      <c r="A21" s="56" t="s">
        <v>911</v>
      </c>
      <c r="B21" s="53">
        <v>412.6</v>
      </c>
      <c r="C21" s="53">
        <v>38.799999999999997</v>
      </c>
      <c r="D21" s="53">
        <v>61.4</v>
      </c>
      <c r="E21" s="58" t="str">
        <f>A21</f>
        <v>ІІ.21</v>
      </c>
      <c r="F21" s="125" t="s">
        <v>85</v>
      </c>
      <c r="L21" s="314"/>
      <c r="M21" s="314"/>
      <c r="N21" s="314"/>
    </row>
    <row r="22" spans="1:15" s="59" customFormat="1">
      <c r="A22" s="56" t="s">
        <v>912</v>
      </c>
      <c r="B22" s="53">
        <v>412.1</v>
      </c>
      <c r="C22" s="53">
        <v>35.700000000000003</v>
      </c>
      <c r="D22" s="53">
        <v>63.4</v>
      </c>
      <c r="E22" s="58"/>
      <c r="L22" s="314"/>
      <c r="M22" s="314"/>
      <c r="N22" s="314"/>
    </row>
    <row r="23" spans="1:15" s="59" customFormat="1">
      <c r="A23" s="56" t="s">
        <v>715</v>
      </c>
      <c r="B23" s="53">
        <v>431.3</v>
      </c>
      <c r="C23" s="53">
        <v>43.6</v>
      </c>
      <c r="D23" s="53">
        <v>64.7</v>
      </c>
      <c r="E23" s="58" t="str">
        <f>A23</f>
        <v>IV.21</v>
      </c>
      <c r="L23" s="314"/>
      <c r="M23" s="314"/>
      <c r="N23" s="314"/>
    </row>
    <row r="24" spans="1:15" s="59" customFormat="1">
      <c r="A24" s="60"/>
      <c r="B24" s="57"/>
      <c r="C24" s="57"/>
      <c r="D24" s="57"/>
      <c r="E24" s="52"/>
    </row>
    <row r="25" spans="1:15" s="59" customFormat="1">
      <c r="A25" s="60"/>
      <c r="B25" s="57"/>
      <c r="C25" s="57"/>
      <c r="D25" s="57"/>
      <c r="E25" s="52"/>
    </row>
    <row r="26" spans="1:15" s="59" customFormat="1">
      <c r="A26" s="60"/>
      <c r="B26" s="57"/>
      <c r="C26" s="57"/>
      <c r="D26" s="57"/>
      <c r="E26" s="52"/>
    </row>
    <row r="27" spans="1:15" s="59" customFormat="1">
      <c r="A27" s="60"/>
      <c r="B27" s="57"/>
      <c r="C27" s="57"/>
      <c r="D27" s="57"/>
      <c r="E27" s="52"/>
    </row>
    <row r="28" spans="1:15" s="59" customFormat="1">
      <c r="A28" s="60"/>
      <c r="B28" s="57"/>
      <c r="C28" s="57"/>
      <c r="D28" s="57"/>
      <c r="E28" s="52"/>
    </row>
    <row r="29" spans="1:15" s="59" customFormat="1">
      <c r="A29" s="60"/>
      <c r="B29" s="57"/>
      <c r="C29" s="57"/>
      <c r="D29" s="57"/>
      <c r="E29" s="52"/>
    </row>
    <row r="30" spans="1:15" s="59" customFormat="1">
      <c r="A30" s="60"/>
      <c r="B30" s="57"/>
      <c r="C30" s="57"/>
      <c r="D30" s="57"/>
      <c r="E30" s="52"/>
    </row>
    <row r="31" spans="1:15" s="59" customFormat="1">
      <c r="A31" s="60"/>
      <c r="B31" s="57"/>
      <c r="C31" s="57"/>
      <c r="D31" s="57"/>
      <c r="E31" s="52"/>
    </row>
    <row r="32" spans="1:15" s="59" customFormat="1">
      <c r="A32" s="60"/>
      <c r="B32" s="57"/>
      <c r="C32" s="57"/>
      <c r="D32" s="57"/>
      <c r="E32" s="52"/>
    </row>
    <row r="33" spans="1:5" s="59" customFormat="1">
      <c r="A33" s="60"/>
      <c r="B33" s="57"/>
      <c r="C33" s="57"/>
      <c r="D33" s="57"/>
      <c r="E33" s="52"/>
    </row>
    <row r="34" spans="1:5" s="59" customFormat="1">
      <c r="A34" s="60"/>
      <c r="B34" s="57"/>
      <c r="C34" s="57"/>
      <c r="D34" s="57"/>
      <c r="E34" s="52"/>
    </row>
    <row r="35" spans="1:5" s="59" customFormat="1">
      <c r="A35" s="60"/>
      <c r="B35" s="57"/>
      <c r="C35" s="57"/>
      <c r="D35" s="57"/>
      <c r="E35" s="52"/>
    </row>
    <row r="36" spans="1:5" s="59" customFormat="1">
      <c r="A36" s="60"/>
      <c r="B36" s="57"/>
      <c r="C36" s="57"/>
      <c r="D36" s="57"/>
      <c r="E36" s="52"/>
    </row>
    <row r="37" spans="1:5" s="59" customFormat="1">
      <c r="A37" s="60"/>
      <c r="B37" s="57"/>
      <c r="C37" s="57"/>
      <c r="D37" s="57"/>
      <c r="E37" s="52"/>
    </row>
    <row r="38" spans="1:5" s="59" customFormat="1">
      <c r="A38" s="60"/>
      <c r="B38" s="57"/>
      <c r="C38" s="57"/>
      <c r="D38" s="57"/>
      <c r="E38" s="52"/>
    </row>
    <row r="39" spans="1:5" s="59" customFormat="1">
      <c r="A39" s="60"/>
      <c r="B39" s="57"/>
      <c r="C39" s="57"/>
      <c r="D39" s="57"/>
      <c r="E39" s="52"/>
    </row>
    <row r="40" spans="1:5" s="59" customFormat="1">
      <c r="A40" s="60"/>
      <c r="B40" s="57"/>
      <c r="C40" s="57"/>
      <c r="D40" s="57"/>
      <c r="E40" s="52"/>
    </row>
    <row r="41" spans="1:5" s="59" customFormat="1">
      <c r="A41" s="60"/>
      <c r="B41" s="57"/>
      <c r="C41" s="57"/>
      <c r="D41" s="57"/>
      <c r="E41" s="52"/>
    </row>
    <row r="42" spans="1:5" s="59" customFormat="1">
      <c r="A42" s="60"/>
      <c r="B42" s="57"/>
      <c r="C42" s="57"/>
      <c r="D42" s="57"/>
      <c r="E42" s="52"/>
    </row>
    <row r="43" spans="1:5" s="59" customFormat="1">
      <c r="A43" s="60"/>
      <c r="B43" s="57"/>
      <c r="C43" s="57"/>
      <c r="D43" s="57"/>
      <c r="E43" s="52"/>
    </row>
    <row r="106" spans="3:4">
      <c r="C106" s="61"/>
      <c r="D106" s="61"/>
    </row>
    <row r="107" spans="3:4">
      <c r="C107" s="61"/>
      <c r="D107" s="61"/>
    </row>
    <row r="108" spans="3:4">
      <c r="C108" s="61"/>
      <c r="D108" s="61"/>
    </row>
    <row r="109" spans="3:4">
      <c r="C109" s="61"/>
      <c r="D109" s="61"/>
    </row>
    <row r="110" spans="3:4">
      <c r="C110" s="61"/>
      <c r="D110" s="61"/>
    </row>
    <row r="111" spans="3:4">
      <c r="C111" s="61"/>
      <c r="D111" s="61"/>
    </row>
    <row r="112" spans="3:4">
      <c r="C112" s="61"/>
      <c r="D112" s="61"/>
    </row>
    <row r="113" spans="3:4">
      <c r="C113" s="61"/>
      <c r="D113" s="61"/>
    </row>
    <row r="114" spans="3:4">
      <c r="C114" s="61"/>
      <c r="D114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7"/>
  <sheetViews>
    <sheetView workbookViewId="0">
      <selection activeCell="C19" sqref="C19"/>
    </sheetView>
  </sheetViews>
  <sheetFormatPr defaultColWidth="9.140625" defaultRowHeight="12.75"/>
  <cols>
    <col min="1" max="3" width="9.140625" style="52" customWidth="1"/>
    <col min="4" max="4" width="9.140625" style="52"/>
    <col min="5" max="5" width="9.140625" style="55" customWidth="1"/>
    <col min="6" max="16384" width="9.140625" style="55"/>
  </cols>
  <sheetData>
    <row r="1" spans="1:15">
      <c r="A1" s="114" t="s">
        <v>140</v>
      </c>
      <c r="B1" s="343" t="str">
        <f>IF(Content!$E$1=1,B2,B3)</f>
        <v>M0</v>
      </c>
      <c r="C1" s="343" t="str">
        <f>IF(Content!$E$1=1,C2,C3)</f>
        <v>M3</v>
      </c>
      <c r="D1" s="343" t="str">
        <f>IF(Content!$E$1=1,D2,D3)</f>
        <v>Monetary base</v>
      </c>
      <c r="E1" s="343"/>
      <c r="F1" s="343" t="str">
        <f>IF(Content!$E$1=1,F2,F3)</f>
        <v>Monetary Indicators, % yoy</v>
      </c>
      <c r="G1" s="54"/>
    </row>
    <row r="2" spans="1:15" s="124" customFormat="1" hidden="1">
      <c r="A2" s="496"/>
      <c r="B2" s="341" t="s">
        <v>1460</v>
      </c>
      <c r="C2" s="341" t="s">
        <v>1461</v>
      </c>
      <c r="D2" s="341" t="s">
        <v>345</v>
      </c>
      <c r="E2" s="125"/>
      <c r="F2" s="210" t="s">
        <v>1035</v>
      </c>
      <c r="G2" s="125"/>
    </row>
    <row r="3" spans="1:15" s="124" customFormat="1" hidden="1">
      <c r="A3" s="497"/>
      <c r="B3" s="341" t="s">
        <v>1462</v>
      </c>
      <c r="C3" s="341" t="s">
        <v>1463</v>
      </c>
      <c r="D3" s="341" t="s">
        <v>346</v>
      </c>
      <c r="E3" s="125"/>
      <c r="F3" s="495" t="s">
        <v>606</v>
      </c>
      <c r="G3" s="125"/>
    </row>
    <row r="4" spans="1:15" s="59" customFormat="1">
      <c r="A4" s="351" t="s">
        <v>187</v>
      </c>
      <c r="B4" s="53">
        <v>7.8</v>
      </c>
      <c r="C4" s="53">
        <v>6.7</v>
      </c>
      <c r="D4" s="53">
        <v>9.1</v>
      </c>
      <c r="E4" s="58"/>
      <c r="M4" s="314"/>
      <c r="N4" s="314"/>
      <c r="O4" s="314"/>
    </row>
    <row r="5" spans="1:15" s="59" customFormat="1">
      <c r="A5" s="351" t="s">
        <v>151</v>
      </c>
      <c r="B5" s="53">
        <v>7.2</v>
      </c>
      <c r="C5" s="53">
        <v>6.5</v>
      </c>
      <c r="D5" s="53">
        <v>8.3000000000000007</v>
      </c>
      <c r="E5" s="58" t="str">
        <f>A5</f>
        <v>ІІ.17</v>
      </c>
      <c r="M5" s="314"/>
      <c r="N5" s="314"/>
      <c r="O5" s="314"/>
    </row>
    <row r="6" spans="1:15" s="59" customFormat="1">
      <c r="A6" s="351" t="s">
        <v>152</v>
      </c>
      <c r="B6" s="53">
        <v>4.7</v>
      </c>
      <c r="C6" s="53">
        <v>6.6</v>
      </c>
      <c r="D6" s="53">
        <v>5.0999999999999996</v>
      </c>
      <c r="E6" s="58"/>
      <c r="M6" s="314"/>
      <c r="N6" s="314"/>
      <c r="O6" s="314"/>
    </row>
    <row r="7" spans="1:15" s="59" customFormat="1">
      <c r="A7" s="351" t="s">
        <v>50</v>
      </c>
      <c r="B7" s="53">
        <v>5.8</v>
      </c>
      <c r="C7" s="53">
        <v>9.6</v>
      </c>
      <c r="D7" s="53">
        <v>4.5999999999999996</v>
      </c>
      <c r="E7" s="58" t="str">
        <f>A7</f>
        <v>IV.17</v>
      </c>
      <c r="M7" s="314"/>
      <c r="N7" s="314"/>
      <c r="O7" s="314"/>
    </row>
    <row r="8" spans="1:15" s="59" customFormat="1">
      <c r="A8" s="351" t="s">
        <v>170</v>
      </c>
      <c r="B8" s="53">
        <v>11.2</v>
      </c>
      <c r="C8" s="53">
        <v>8.6999999999999993</v>
      </c>
      <c r="D8" s="53">
        <v>10.199999999999999</v>
      </c>
      <c r="E8" s="58"/>
      <c r="M8" s="314"/>
      <c r="N8" s="314"/>
      <c r="O8" s="314"/>
    </row>
    <row r="9" spans="1:15" s="59" customFormat="1">
      <c r="A9" s="351" t="s">
        <v>153</v>
      </c>
      <c r="B9" s="53">
        <v>11.7</v>
      </c>
      <c r="C9" s="53">
        <v>9.9</v>
      </c>
      <c r="D9" s="53">
        <v>10</v>
      </c>
      <c r="E9" s="58" t="str">
        <f>A9</f>
        <v>ІІ.18</v>
      </c>
      <c r="M9" s="314"/>
      <c r="N9" s="314"/>
      <c r="O9" s="314"/>
    </row>
    <row r="10" spans="1:15" s="59" customFormat="1">
      <c r="A10" s="351" t="s">
        <v>324</v>
      </c>
      <c r="B10" s="53">
        <v>13.3</v>
      </c>
      <c r="C10" s="53">
        <v>11.1</v>
      </c>
      <c r="D10" s="53">
        <v>13.6</v>
      </c>
      <c r="E10" s="58"/>
      <c r="M10" s="314"/>
      <c r="N10" s="314"/>
      <c r="O10" s="314"/>
    </row>
    <row r="11" spans="1:15" s="59" customFormat="1">
      <c r="A11" s="351" t="s">
        <v>336</v>
      </c>
      <c r="B11" s="53">
        <v>9.4</v>
      </c>
      <c r="C11" s="53">
        <v>5.7</v>
      </c>
      <c r="D11" s="53">
        <v>9.1999999999999993</v>
      </c>
      <c r="E11" s="58" t="str">
        <f>A11</f>
        <v>IV.18</v>
      </c>
      <c r="M11" s="314"/>
      <c r="N11" s="314"/>
      <c r="O11" s="314"/>
    </row>
    <row r="12" spans="1:15" s="59" customFormat="1">
      <c r="A12" s="351" t="s">
        <v>337</v>
      </c>
      <c r="B12" s="53">
        <v>6.2</v>
      </c>
      <c r="C12" s="53">
        <v>7.2</v>
      </c>
      <c r="D12" s="53">
        <v>7.8</v>
      </c>
      <c r="E12" s="58"/>
      <c r="M12" s="314"/>
      <c r="N12" s="314"/>
      <c r="O12" s="314"/>
    </row>
    <row r="13" spans="1:15" s="59" customFormat="1">
      <c r="A13" s="351" t="s">
        <v>338</v>
      </c>
      <c r="B13" s="53">
        <v>6.1</v>
      </c>
      <c r="C13" s="53">
        <v>6.4</v>
      </c>
      <c r="D13" s="53">
        <v>7.1</v>
      </c>
      <c r="E13" s="58" t="str">
        <f>A13</f>
        <v>ІІ.19</v>
      </c>
      <c r="M13" s="314"/>
      <c r="N13" s="314"/>
      <c r="O13" s="314"/>
    </row>
    <row r="14" spans="1:15" s="59" customFormat="1">
      <c r="A14" s="351" t="s">
        <v>339</v>
      </c>
      <c r="B14" s="53">
        <v>5.6</v>
      </c>
      <c r="C14" s="53">
        <v>5.9</v>
      </c>
      <c r="D14" s="53">
        <v>6.1</v>
      </c>
      <c r="E14" s="58"/>
      <c r="M14" s="314"/>
      <c r="N14" s="314"/>
      <c r="O14" s="314"/>
    </row>
    <row r="15" spans="1:15" s="59" customFormat="1">
      <c r="A15" s="351" t="s">
        <v>340</v>
      </c>
      <c r="B15" s="53">
        <v>6</v>
      </c>
      <c r="C15" s="53">
        <v>8.5</v>
      </c>
      <c r="D15" s="53">
        <v>9.4</v>
      </c>
      <c r="E15" s="58" t="str">
        <f>A15</f>
        <v>IV.19</v>
      </c>
      <c r="M15" s="314"/>
      <c r="N15" s="314"/>
      <c r="O15" s="314"/>
    </row>
    <row r="16" spans="1:15" s="59" customFormat="1">
      <c r="A16" s="351" t="s">
        <v>341</v>
      </c>
      <c r="B16" s="53">
        <v>8.6</v>
      </c>
      <c r="C16" s="53">
        <v>8.8000000000000007</v>
      </c>
      <c r="D16" s="53">
        <v>8.6</v>
      </c>
      <c r="E16" s="58"/>
      <c r="M16" s="314"/>
      <c r="N16" s="314"/>
      <c r="O16" s="314"/>
    </row>
    <row r="17" spans="1:15" s="59" customFormat="1">
      <c r="A17" s="351" t="s">
        <v>342</v>
      </c>
      <c r="B17" s="53">
        <v>6.6</v>
      </c>
      <c r="C17" s="53">
        <v>8.6</v>
      </c>
      <c r="D17" s="53">
        <v>7.1</v>
      </c>
      <c r="E17" s="58" t="str">
        <f>A17</f>
        <v>ІІ.20</v>
      </c>
      <c r="M17" s="314"/>
      <c r="N17" s="314"/>
      <c r="O17" s="314"/>
    </row>
    <row r="18" spans="1:15" s="59" customFormat="1">
      <c r="A18" s="351" t="s">
        <v>343</v>
      </c>
      <c r="B18" s="53">
        <v>6.1</v>
      </c>
      <c r="C18" s="53">
        <v>8.4</v>
      </c>
      <c r="D18" s="53">
        <v>6.6</v>
      </c>
      <c r="E18" s="58"/>
      <c r="F18" s="343" t="str">
        <f>IF(Content!$E$1=1,F19,F20)</f>
        <v>Source: NBU.</v>
      </c>
      <c r="M18" s="314"/>
      <c r="N18" s="314"/>
      <c r="O18" s="314"/>
    </row>
    <row r="19" spans="1:15" s="59" customFormat="1">
      <c r="A19" s="351" t="s">
        <v>344</v>
      </c>
      <c r="B19" s="53">
        <v>6</v>
      </c>
      <c r="C19" s="53">
        <v>8.4</v>
      </c>
      <c r="D19" s="53">
        <v>6.5</v>
      </c>
      <c r="E19" s="58" t="str">
        <f>A19</f>
        <v>IV.20</v>
      </c>
      <c r="F19" s="124" t="s">
        <v>84</v>
      </c>
      <c r="M19" s="314"/>
      <c r="N19" s="314"/>
      <c r="O19" s="314"/>
    </row>
    <row r="20" spans="1:15" s="59" customFormat="1">
      <c r="A20" s="351" t="s">
        <v>910</v>
      </c>
      <c r="B20" s="53">
        <v>6.4</v>
      </c>
      <c r="C20" s="53">
        <v>8.4</v>
      </c>
      <c r="D20" s="53">
        <v>6.8</v>
      </c>
      <c r="E20" s="58"/>
      <c r="F20" s="125" t="s">
        <v>85</v>
      </c>
      <c r="M20" s="314"/>
      <c r="N20" s="314"/>
      <c r="O20" s="314"/>
    </row>
    <row r="21" spans="1:15" s="59" customFormat="1">
      <c r="A21" s="351" t="s">
        <v>911</v>
      </c>
      <c r="B21" s="53">
        <v>6.1</v>
      </c>
      <c r="C21" s="53">
        <v>8.5</v>
      </c>
      <c r="D21" s="53">
        <v>6.5</v>
      </c>
      <c r="E21" s="58" t="str">
        <f>A21</f>
        <v>ІІ.21</v>
      </c>
      <c r="M21" s="314"/>
      <c r="N21" s="314"/>
      <c r="O21" s="314"/>
    </row>
    <row r="22" spans="1:15" s="59" customFormat="1">
      <c r="A22" s="351" t="s">
        <v>912</v>
      </c>
      <c r="B22" s="53">
        <v>6</v>
      </c>
      <c r="C22" s="53">
        <v>8.6</v>
      </c>
      <c r="D22" s="53">
        <v>6.5</v>
      </c>
      <c r="E22" s="58"/>
      <c r="M22" s="314"/>
      <c r="N22" s="314"/>
      <c r="O22" s="314"/>
    </row>
    <row r="23" spans="1:15" s="59" customFormat="1">
      <c r="A23" s="351" t="s">
        <v>715</v>
      </c>
      <c r="B23" s="53">
        <v>5.6</v>
      </c>
      <c r="C23" s="53">
        <v>8.8000000000000007</v>
      </c>
      <c r="D23" s="53">
        <v>6.3</v>
      </c>
      <c r="E23" s="58" t="str">
        <f>A23</f>
        <v>IV.21</v>
      </c>
      <c r="M23" s="314"/>
      <c r="N23" s="314"/>
      <c r="O23" s="314"/>
    </row>
    <row r="24" spans="1:15" s="59" customFormat="1">
      <c r="A24" s="60"/>
      <c r="B24" s="61"/>
      <c r="C24" s="61"/>
      <c r="D24" s="61"/>
    </row>
    <row r="25" spans="1:15" s="59" customFormat="1">
      <c r="A25" s="60"/>
      <c r="B25" s="61"/>
      <c r="C25" s="61"/>
      <c r="D25" s="61"/>
    </row>
    <row r="26" spans="1:15" s="59" customFormat="1">
      <c r="A26" s="60"/>
      <c r="B26" s="61"/>
      <c r="C26" s="61"/>
      <c r="D26" s="61"/>
    </row>
    <row r="27" spans="1:15" s="59" customFormat="1">
      <c r="A27" s="60"/>
      <c r="B27" s="61"/>
      <c r="C27" s="61"/>
      <c r="D27" s="61"/>
    </row>
    <row r="28" spans="1:15" s="59" customFormat="1">
      <c r="A28" s="60"/>
      <c r="B28" s="61"/>
      <c r="C28" s="61"/>
      <c r="D28" s="61"/>
    </row>
    <row r="29" spans="1:15" s="59" customFormat="1">
      <c r="A29" s="60"/>
      <c r="B29" s="61"/>
      <c r="C29" s="61"/>
      <c r="D29" s="61"/>
    </row>
    <row r="30" spans="1:15" s="59" customFormat="1">
      <c r="A30" s="60"/>
      <c r="B30" s="61"/>
      <c r="C30" s="61"/>
      <c r="D30" s="61"/>
    </row>
    <row r="31" spans="1:15" s="59" customFormat="1">
      <c r="A31" s="60"/>
      <c r="B31" s="61"/>
      <c r="C31" s="61"/>
      <c r="D31" s="61"/>
    </row>
    <row r="32" spans="1:15" s="59" customFormat="1">
      <c r="A32" s="60"/>
      <c r="B32" s="61"/>
      <c r="C32" s="61"/>
      <c r="D32" s="61"/>
    </row>
    <row r="33" spans="1:6" s="59" customFormat="1">
      <c r="A33" s="60"/>
      <c r="B33" s="61"/>
      <c r="C33" s="61"/>
      <c r="D33" s="61"/>
    </row>
    <row r="34" spans="1:6" s="59" customFormat="1">
      <c r="A34" s="60"/>
      <c r="B34" s="61"/>
      <c r="C34" s="61"/>
      <c r="D34" s="61"/>
    </row>
    <row r="35" spans="1:6" s="59" customFormat="1">
      <c r="A35" s="60"/>
      <c r="B35" s="61"/>
      <c r="C35" s="61"/>
      <c r="D35" s="61"/>
    </row>
    <row r="36" spans="1:6" s="59" customFormat="1">
      <c r="A36" s="60"/>
      <c r="B36" s="61"/>
      <c r="C36" s="61"/>
      <c r="D36" s="61"/>
    </row>
    <row r="37" spans="1:6" s="59" customFormat="1">
      <c r="A37" s="60"/>
      <c r="B37" s="61"/>
      <c r="C37" s="61"/>
      <c r="D37" s="61"/>
    </row>
    <row r="38" spans="1:6" s="59" customFormat="1">
      <c r="A38" s="60"/>
      <c r="B38" s="61"/>
      <c r="C38" s="61"/>
      <c r="D38" s="61"/>
    </row>
    <row r="39" spans="1:6" s="59" customFormat="1">
      <c r="A39" s="60"/>
      <c r="B39" s="61"/>
      <c r="C39" s="61"/>
      <c r="D39" s="61"/>
    </row>
    <row r="40" spans="1:6" s="59" customFormat="1">
      <c r="A40" s="60"/>
      <c r="B40" s="61"/>
      <c r="C40" s="61"/>
      <c r="D40" s="61"/>
    </row>
    <row r="41" spans="1:6" s="59" customFormat="1">
      <c r="A41" s="60"/>
      <c r="B41" s="61"/>
      <c r="C41" s="61"/>
      <c r="D41" s="61"/>
    </row>
    <row r="42" spans="1:6" s="59" customFormat="1">
      <c r="A42" s="60"/>
      <c r="B42" s="61"/>
      <c r="C42" s="61"/>
      <c r="D42" s="61"/>
    </row>
    <row r="43" spans="1:6" s="59" customFormat="1">
      <c r="A43" s="60"/>
      <c r="B43" s="61"/>
      <c r="C43" s="61"/>
      <c r="D43" s="61"/>
    </row>
    <row r="44" spans="1:6">
      <c r="B44" s="61"/>
      <c r="C44" s="61"/>
      <c r="D44" s="61"/>
      <c r="F44" s="59"/>
    </row>
    <row r="45" spans="1:6">
      <c r="F45" s="59"/>
    </row>
    <row r="46" spans="1:6">
      <c r="F46" s="59"/>
    </row>
    <row r="47" spans="1:6">
      <c r="F47" s="5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23"/>
  <sheetViews>
    <sheetView workbookViewId="0"/>
  </sheetViews>
  <sheetFormatPr defaultColWidth="9.140625" defaultRowHeight="12.75"/>
  <cols>
    <col min="1" max="16384" width="9.140625" style="498"/>
  </cols>
  <sheetData>
    <row r="1" spans="1:5">
      <c r="A1" s="114" t="s">
        <v>140</v>
      </c>
      <c r="B1" s="343" t="str">
        <f>IF(Content!$E$1=1,B2,B3)</f>
        <v>Current forecast</v>
      </c>
      <c r="C1" s="343" t="str">
        <f>IF(Content!$E$1=1,C2,C3)</f>
        <v>Previous forecast</v>
      </c>
      <c r="E1" s="343" t="str">
        <f>IF(Content!$E$1=1,E2,E3)</f>
        <v>Hryvnia REER Index, IV.2016=1</v>
      </c>
    </row>
    <row r="2" spans="1:5" hidden="1">
      <c r="B2" s="499" t="s">
        <v>609</v>
      </c>
      <c r="C2" s="499" t="s">
        <v>610</v>
      </c>
      <c r="D2" s="499"/>
      <c r="E2" s="499" t="s">
        <v>1464</v>
      </c>
    </row>
    <row r="3" spans="1:5" hidden="1">
      <c r="B3" s="500" t="s">
        <v>607</v>
      </c>
      <c r="C3" s="500" t="s">
        <v>608</v>
      </c>
      <c r="D3" s="499"/>
      <c r="E3" s="499" t="s">
        <v>1465</v>
      </c>
    </row>
    <row r="4" spans="1:5">
      <c r="A4" s="498" t="s">
        <v>47</v>
      </c>
      <c r="B4" s="501">
        <v>0.98</v>
      </c>
      <c r="C4" s="501">
        <v>0.98</v>
      </c>
      <c r="D4" s="499"/>
    </row>
    <row r="5" spans="1:5">
      <c r="A5" s="498" t="s">
        <v>48</v>
      </c>
      <c r="B5" s="501">
        <v>1</v>
      </c>
      <c r="C5" s="501">
        <v>1</v>
      </c>
      <c r="D5" s="499" t="str">
        <f>A5</f>
        <v>II.17</v>
      </c>
    </row>
    <row r="6" spans="1:5">
      <c r="A6" s="498" t="s">
        <v>49</v>
      </c>
      <c r="B6" s="501">
        <v>1.02</v>
      </c>
      <c r="C6" s="501">
        <v>1.02</v>
      </c>
      <c r="D6" s="499"/>
    </row>
    <row r="7" spans="1:5">
      <c r="A7" s="498" t="s">
        <v>50</v>
      </c>
      <c r="B7" s="501">
        <v>1.01</v>
      </c>
      <c r="C7" s="501">
        <v>1.01</v>
      </c>
      <c r="D7" s="499" t="str">
        <f>A7</f>
        <v>IV.17</v>
      </c>
    </row>
    <row r="8" spans="1:5">
      <c r="A8" s="498" t="s">
        <v>51</v>
      </c>
      <c r="B8" s="501">
        <v>0.99</v>
      </c>
      <c r="C8" s="501">
        <v>0.99</v>
      </c>
      <c r="D8" s="499"/>
    </row>
    <row r="9" spans="1:5">
      <c r="A9" s="498" t="s">
        <v>52</v>
      </c>
      <c r="B9" s="501">
        <v>1.08</v>
      </c>
      <c r="C9" s="501">
        <v>1.08</v>
      </c>
      <c r="D9" s="499" t="str">
        <f>A9</f>
        <v>II.18</v>
      </c>
    </row>
    <row r="10" spans="1:5">
      <c r="A10" s="498" t="s">
        <v>53</v>
      </c>
      <c r="B10" s="501">
        <v>1.07</v>
      </c>
      <c r="C10" s="501">
        <v>1.07</v>
      </c>
      <c r="D10" s="499"/>
    </row>
    <row r="11" spans="1:5">
      <c r="A11" s="498" t="s">
        <v>336</v>
      </c>
      <c r="B11" s="501">
        <v>1.1000000000000001</v>
      </c>
      <c r="C11" s="501">
        <v>1.1000000000000001</v>
      </c>
      <c r="D11" s="499" t="str">
        <f>A11</f>
        <v>IV.18</v>
      </c>
    </row>
    <row r="12" spans="1:5">
      <c r="A12" s="498" t="s">
        <v>420</v>
      </c>
      <c r="B12" s="501">
        <v>1.1499999999999999</v>
      </c>
      <c r="C12" s="501">
        <v>1.1200000000000001</v>
      </c>
      <c r="D12" s="499"/>
    </row>
    <row r="13" spans="1:5">
      <c r="A13" s="498" t="s">
        <v>421</v>
      </c>
      <c r="B13" s="501">
        <v>1.17</v>
      </c>
      <c r="C13" s="501">
        <v>1.1399999999999999</v>
      </c>
      <c r="D13" s="499" t="str">
        <f>A13</f>
        <v>II.19</v>
      </c>
    </row>
    <row r="14" spans="1:5">
      <c r="A14" s="498" t="s">
        <v>422</v>
      </c>
      <c r="B14" s="501">
        <v>1.1499999999999999</v>
      </c>
      <c r="C14" s="501">
        <v>1.1299999999999999</v>
      </c>
      <c r="D14" s="499"/>
    </row>
    <row r="15" spans="1:5">
      <c r="A15" s="498" t="s">
        <v>340</v>
      </c>
      <c r="B15" s="501">
        <v>1.1399999999999999</v>
      </c>
      <c r="C15" s="501">
        <v>1.1200000000000001</v>
      </c>
      <c r="D15" s="499" t="str">
        <f>A15</f>
        <v>IV.19</v>
      </c>
    </row>
    <row r="16" spans="1:5">
      <c r="A16" s="498" t="s">
        <v>424</v>
      </c>
      <c r="B16" s="501">
        <v>1.1499999999999999</v>
      </c>
      <c r="C16" s="501">
        <v>1.1299999999999999</v>
      </c>
      <c r="D16" s="499"/>
    </row>
    <row r="17" spans="1:5">
      <c r="A17" s="498" t="s">
        <v>426</v>
      </c>
      <c r="B17" s="501">
        <v>1.1599999999999999</v>
      </c>
      <c r="C17" s="501">
        <v>1.1399999999999999</v>
      </c>
      <c r="D17" s="499" t="str">
        <f>A17</f>
        <v>II.20</v>
      </c>
    </row>
    <row r="18" spans="1:5">
      <c r="A18" s="498" t="s">
        <v>427</v>
      </c>
      <c r="B18" s="501">
        <v>1.1399999999999999</v>
      </c>
      <c r="C18" s="501">
        <v>1.1200000000000001</v>
      </c>
      <c r="D18" s="499"/>
      <c r="E18" s="343" t="str">
        <f>IF(Content!$E$1=1,E19,E20)</f>
        <v>Source: NBU.</v>
      </c>
    </row>
    <row r="19" spans="1:5">
      <c r="A19" s="498" t="s">
        <v>344</v>
      </c>
      <c r="B19" s="501">
        <v>1.1299999999999999</v>
      </c>
      <c r="C19" s="501">
        <v>1.1000000000000001</v>
      </c>
      <c r="D19" s="499" t="str">
        <f>A19</f>
        <v>IV.20</v>
      </c>
      <c r="E19" s="124" t="s">
        <v>84</v>
      </c>
    </row>
    <row r="20" spans="1:5">
      <c r="A20" s="498" t="s">
        <v>712</v>
      </c>
      <c r="B20" s="501">
        <v>1.1399999999999999</v>
      </c>
      <c r="C20" s="501">
        <v>1.1100000000000001</v>
      </c>
      <c r="D20" s="499"/>
      <c r="E20" s="125" t="s">
        <v>85</v>
      </c>
    </row>
    <row r="21" spans="1:5">
      <c r="A21" s="498" t="s">
        <v>713</v>
      </c>
      <c r="B21" s="501">
        <v>1.1399999999999999</v>
      </c>
      <c r="C21" s="501">
        <v>1.1100000000000001</v>
      </c>
      <c r="D21" s="499" t="str">
        <f>A21</f>
        <v>II.21</v>
      </c>
    </row>
    <row r="22" spans="1:5">
      <c r="A22" s="498" t="s">
        <v>714</v>
      </c>
      <c r="B22" s="501">
        <v>1.1200000000000001</v>
      </c>
      <c r="C22" s="501">
        <v>1.1000000000000001</v>
      </c>
      <c r="D22" s="499"/>
    </row>
    <row r="23" spans="1:5">
      <c r="A23" s="498" t="s">
        <v>715</v>
      </c>
      <c r="B23" s="501">
        <v>1.1100000000000001</v>
      </c>
      <c r="C23" s="501">
        <v>1.08</v>
      </c>
      <c r="D23" s="499" t="str">
        <f>A23</f>
        <v>IV.21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9">
    <tabColor theme="9"/>
  </sheetPr>
  <dimension ref="A1:W21"/>
  <sheetViews>
    <sheetView showGridLines="0" zoomScaleNormal="100" workbookViewId="0">
      <selection activeCell="W8" sqref="W8"/>
    </sheetView>
  </sheetViews>
  <sheetFormatPr defaultColWidth="9.140625" defaultRowHeight="14.25"/>
  <cols>
    <col min="1" max="1" width="8" style="169" bestFit="1" customWidth="1"/>
    <col min="2" max="2" width="6.140625" style="169" customWidth="1"/>
    <col min="3" max="3" width="5.5703125" style="169" bestFit="1" customWidth="1"/>
    <col min="4" max="5" width="6.5703125" style="169" bestFit="1" customWidth="1"/>
    <col min="6" max="10" width="6.140625" style="169" customWidth="1"/>
    <col min="11" max="11" width="6.42578125" style="169" customWidth="1"/>
    <col min="12" max="15" width="4.85546875" style="169" bestFit="1" customWidth="1"/>
    <col min="16" max="19" width="4.140625" style="169" bestFit="1" customWidth="1"/>
    <col min="20" max="20" width="5.5703125" style="169" customWidth="1"/>
    <col min="21" max="16384" width="9.140625" style="169"/>
  </cols>
  <sheetData>
    <row r="1" spans="1:23">
      <c r="A1" s="114" t="s">
        <v>140</v>
      </c>
      <c r="B1" s="159" t="str">
        <f>IF(Content!$E$1=1,B2,B3)</f>
        <v>GDP</v>
      </c>
      <c r="C1" s="159"/>
      <c r="D1" s="300">
        <v>-0.9</v>
      </c>
      <c r="E1" s="300">
        <v>-0.7</v>
      </c>
      <c r="F1" s="300">
        <v>-0.5</v>
      </c>
      <c r="G1" s="300">
        <v>-0.3</v>
      </c>
      <c r="H1" s="300">
        <v>0.3</v>
      </c>
      <c r="I1" s="300">
        <v>0.5</v>
      </c>
      <c r="J1" s="300">
        <v>0.7</v>
      </c>
      <c r="K1" s="300">
        <v>0.9</v>
      </c>
      <c r="L1" s="159"/>
      <c r="M1" s="159" t="str">
        <f>IF(Content!$E$1=1,M2,M3)</f>
        <v>Real GDP Forecast, % yoy</v>
      </c>
      <c r="N1" s="167"/>
      <c r="O1" s="167"/>
      <c r="P1" s="167"/>
      <c r="Q1" s="167"/>
      <c r="R1" s="167"/>
      <c r="S1" s="167"/>
      <c r="T1" s="168"/>
      <c r="U1" s="168"/>
    </row>
    <row r="2" spans="1:23" hidden="1">
      <c r="A2" s="99"/>
      <c r="B2" s="103" t="s">
        <v>463</v>
      </c>
      <c r="C2" s="170"/>
      <c r="D2" s="170"/>
      <c r="E2" s="170"/>
      <c r="F2" s="170"/>
      <c r="G2" s="170"/>
      <c r="H2" s="170"/>
      <c r="I2" s="170"/>
      <c r="J2" s="170"/>
      <c r="K2" s="171"/>
      <c r="L2" s="167"/>
      <c r="M2" s="168" t="s">
        <v>669</v>
      </c>
      <c r="N2" s="167"/>
      <c r="O2" s="167"/>
      <c r="P2" s="167"/>
      <c r="Q2" s="167"/>
      <c r="R2" s="167"/>
      <c r="S2" s="167"/>
      <c r="T2" s="168"/>
      <c r="U2" s="168"/>
    </row>
    <row r="3" spans="1:23" hidden="1">
      <c r="A3" s="99"/>
      <c r="B3" s="103" t="s">
        <v>465</v>
      </c>
      <c r="C3" s="172"/>
      <c r="D3" s="172"/>
      <c r="E3" s="172"/>
      <c r="F3" s="172"/>
      <c r="G3" s="172"/>
      <c r="H3" s="172"/>
      <c r="I3" s="172"/>
      <c r="J3" s="172"/>
      <c r="K3" s="168"/>
      <c r="L3" s="168"/>
      <c r="M3" s="168" t="s">
        <v>1060</v>
      </c>
      <c r="N3" s="168"/>
      <c r="O3" s="168"/>
      <c r="P3" s="168"/>
      <c r="Q3" s="168"/>
      <c r="R3" s="168"/>
      <c r="S3" s="168"/>
      <c r="T3" s="168"/>
      <c r="U3" s="168"/>
    </row>
    <row r="4" spans="1:23" ht="15">
      <c r="B4" s="173"/>
      <c r="C4" s="174"/>
      <c r="D4" s="175"/>
      <c r="E4" s="175"/>
      <c r="F4" s="175"/>
      <c r="G4" s="175"/>
      <c r="H4" s="175"/>
      <c r="I4" s="175"/>
      <c r="J4" s="175"/>
      <c r="K4" s="168"/>
      <c r="L4" s="168"/>
      <c r="M4" s="347"/>
      <c r="N4" s="348"/>
      <c r="O4" s="348"/>
      <c r="P4" s="348"/>
      <c r="Q4" s="348"/>
      <c r="R4" s="348"/>
      <c r="S4" s="348"/>
      <c r="T4" s="348"/>
      <c r="U4" s="348"/>
      <c r="V4" s="301"/>
    </row>
    <row r="5" spans="1:23" ht="15">
      <c r="A5" s="169">
        <v>2016</v>
      </c>
      <c r="B5" s="173">
        <v>2.4409947381061698</v>
      </c>
      <c r="C5" s="174"/>
      <c r="D5" s="175"/>
      <c r="E5" s="175"/>
      <c r="F5" s="175"/>
      <c r="G5" s="175"/>
      <c r="H5" s="175"/>
      <c r="I5" s="175"/>
      <c r="J5" s="175"/>
      <c r="K5" s="168"/>
      <c r="L5" s="168"/>
      <c r="M5" s="347"/>
      <c r="N5" s="348"/>
      <c r="O5" s="348"/>
      <c r="P5" s="348"/>
      <c r="Q5" s="348"/>
      <c r="R5" s="348"/>
      <c r="S5" s="348"/>
      <c r="T5" s="348"/>
      <c r="U5" s="348"/>
      <c r="V5" s="301"/>
    </row>
    <row r="6" spans="1:23" ht="15">
      <c r="A6" s="169">
        <v>2017</v>
      </c>
      <c r="B6" s="173">
        <v>2.4660534517948207</v>
      </c>
      <c r="C6" s="174">
        <v>2.4660534517948207</v>
      </c>
      <c r="D6" s="175"/>
      <c r="E6" s="175"/>
      <c r="F6" s="175"/>
      <c r="G6" s="175"/>
      <c r="H6" s="175"/>
      <c r="I6" s="175"/>
      <c r="J6" s="175"/>
      <c r="K6" s="168"/>
      <c r="L6" s="168"/>
      <c r="M6" s="347"/>
      <c r="N6" s="348"/>
      <c r="O6" s="348"/>
      <c r="P6" s="348"/>
      <c r="Q6" s="348"/>
      <c r="R6" s="348"/>
      <c r="S6" s="348"/>
      <c r="T6" s="348"/>
      <c r="U6" s="348"/>
      <c r="V6" s="301"/>
    </row>
    <row r="7" spans="1:23" ht="15">
      <c r="A7" s="169">
        <v>2018</v>
      </c>
      <c r="B7" s="173">
        <v>3.3354893091005522</v>
      </c>
      <c r="C7" s="174">
        <v>3.3354893091005522</v>
      </c>
      <c r="D7" s="175">
        <v>0</v>
      </c>
      <c r="E7" s="175">
        <v>0</v>
      </c>
      <c r="F7" s="175">
        <v>0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M7" s="349"/>
      <c r="N7" s="301"/>
      <c r="O7" s="301"/>
      <c r="P7" s="301"/>
      <c r="Q7" s="301"/>
      <c r="R7" s="301"/>
      <c r="S7" s="301"/>
      <c r="T7" s="301"/>
      <c r="U7" s="301"/>
      <c r="V7" s="301"/>
    </row>
    <row r="8" spans="1:23" ht="15">
      <c r="A8" s="169">
        <v>2019</v>
      </c>
      <c r="B8" s="173">
        <v>2.5036028420140326</v>
      </c>
      <c r="C8" s="174">
        <v>-0.39774715798596727</v>
      </c>
      <c r="D8" s="175">
        <v>1.0731900000000003</v>
      </c>
      <c r="E8" s="175">
        <v>0.63842999999999961</v>
      </c>
      <c r="F8" s="175">
        <v>0.51005999999999974</v>
      </c>
      <c r="G8" s="175">
        <v>0.67967000000000022</v>
      </c>
      <c r="H8" s="175">
        <v>0.52282307692307706</v>
      </c>
      <c r="I8" s="175">
        <v>0.39235384615384594</v>
      </c>
      <c r="J8" s="175">
        <v>0.4910999999999997</v>
      </c>
      <c r="K8" s="175">
        <v>0.8255307692307694</v>
      </c>
      <c r="M8" s="349"/>
      <c r="N8" s="301"/>
      <c r="O8" s="301"/>
      <c r="P8" s="301"/>
      <c r="Q8" s="301"/>
      <c r="R8" s="301"/>
      <c r="S8" s="301"/>
      <c r="T8" s="301"/>
      <c r="U8" s="301"/>
      <c r="V8" s="301"/>
      <c r="W8" s="595" t="str">
        <f>IF(Content!$E$1=1,W9,W10)</f>
        <v>confidence
interval</v>
      </c>
    </row>
    <row r="9" spans="1:23" ht="15">
      <c r="A9" s="169">
        <v>2020</v>
      </c>
      <c r="B9" s="173">
        <v>2.9004727709569096</v>
      </c>
      <c r="C9" s="174">
        <v>-2.3268972290430909</v>
      </c>
      <c r="D9" s="175">
        <v>1.9335700000000005</v>
      </c>
      <c r="E9" s="175">
        <v>1.1502600000000003</v>
      </c>
      <c r="F9" s="175">
        <v>0.91897999999999946</v>
      </c>
      <c r="G9" s="175">
        <v>1.2245600000000003</v>
      </c>
      <c r="H9" s="175">
        <v>0.941969230769231</v>
      </c>
      <c r="I9" s="175">
        <v>0.7069076923076919</v>
      </c>
      <c r="J9" s="175">
        <v>0.88481538461538478</v>
      </c>
      <c r="K9" s="175">
        <v>1.4873615384615388</v>
      </c>
      <c r="M9" s="349"/>
      <c r="N9" s="301"/>
      <c r="O9" s="301"/>
      <c r="P9" s="301"/>
      <c r="Q9" s="301"/>
      <c r="R9" s="301"/>
      <c r="S9" s="301"/>
      <c r="T9" s="301"/>
      <c r="U9" s="301"/>
      <c r="V9" s="301"/>
      <c r="W9" s="597" t="s">
        <v>1831</v>
      </c>
    </row>
    <row r="10" spans="1:23" ht="15">
      <c r="A10" s="169">
        <v>2021</v>
      </c>
      <c r="B10" s="173">
        <v>3.7023379785833299</v>
      </c>
      <c r="C10" s="174">
        <v>-2.2821620214166707</v>
      </c>
      <c r="D10" s="175">
        <v>2.2136300000000002</v>
      </c>
      <c r="E10" s="175">
        <v>1.3168600000000001</v>
      </c>
      <c r="F10" s="175">
        <v>1.0520899999999997</v>
      </c>
      <c r="G10" s="175">
        <v>1.4019200000000001</v>
      </c>
      <c r="H10" s="175">
        <v>1.0784</v>
      </c>
      <c r="I10" s="175">
        <v>0.8092999999999998</v>
      </c>
      <c r="J10" s="175">
        <v>1.0129692307692308</v>
      </c>
      <c r="K10" s="175">
        <v>1.7027923076923077</v>
      </c>
      <c r="M10" s="349"/>
      <c r="N10" s="301"/>
      <c r="O10" s="301"/>
      <c r="P10" s="301"/>
      <c r="Q10" s="301"/>
      <c r="R10" s="301"/>
      <c r="S10" s="301"/>
      <c r="T10" s="301"/>
      <c r="U10" s="301"/>
      <c r="V10" s="301"/>
      <c r="W10" s="597" t="s">
        <v>1832</v>
      </c>
    </row>
    <row r="11" spans="1:23">
      <c r="B11" s="152"/>
      <c r="M11" s="301"/>
      <c r="N11" s="301"/>
      <c r="O11" s="301"/>
      <c r="P11" s="301"/>
      <c r="Q11" s="301"/>
      <c r="R11" s="301"/>
      <c r="S11" s="301"/>
      <c r="T11" s="301"/>
      <c r="U11" s="301"/>
      <c r="V11" s="301"/>
    </row>
    <row r="12" spans="1:23">
      <c r="B12" s="166"/>
      <c r="C12" s="166"/>
      <c r="M12" s="301"/>
      <c r="N12" s="301"/>
      <c r="O12" s="301"/>
      <c r="P12" s="301"/>
      <c r="Q12" s="301"/>
      <c r="R12" s="301"/>
      <c r="S12" s="301"/>
      <c r="T12" s="301"/>
      <c r="U12" s="301"/>
      <c r="V12" s="301"/>
    </row>
    <row r="13" spans="1:23">
      <c r="B13" s="166"/>
      <c r="C13" s="166"/>
      <c r="M13" s="301"/>
      <c r="N13" s="301"/>
      <c r="O13" s="301"/>
      <c r="P13" s="301"/>
      <c r="Q13" s="301"/>
      <c r="R13" s="301"/>
      <c r="S13" s="301"/>
      <c r="T13" s="301"/>
      <c r="U13" s="301"/>
      <c r="V13" s="301"/>
    </row>
    <row r="14" spans="1:23">
      <c r="B14" s="166"/>
      <c r="C14" s="166"/>
      <c r="M14" s="301"/>
      <c r="N14" s="301"/>
      <c r="O14" s="301"/>
      <c r="P14" s="301"/>
      <c r="Q14" s="301"/>
      <c r="R14" s="301"/>
      <c r="S14" s="301"/>
      <c r="T14" s="301"/>
      <c r="U14" s="301"/>
      <c r="V14" s="301"/>
    </row>
    <row r="15" spans="1:23">
      <c r="B15" s="166"/>
      <c r="C15" s="166"/>
      <c r="M15" s="301"/>
      <c r="N15" s="301"/>
      <c r="O15" s="301"/>
      <c r="P15" s="301"/>
      <c r="Q15" s="301"/>
      <c r="R15" s="301"/>
      <c r="S15" s="301"/>
      <c r="T15" s="301"/>
      <c r="U15" s="301"/>
      <c r="V15" s="301"/>
    </row>
    <row r="16" spans="1:23">
      <c r="B16" s="166"/>
      <c r="C16" s="166"/>
      <c r="M16" s="301"/>
      <c r="N16" s="301"/>
      <c r="O16" s="301"/>
      <c r="P16" s="301"/>
      <c r="Q16" s="301"/>
      <c r="R16" s="301"/>
      <c r="S16" s="301"/>
      <c r="T16" s="301"/>
      <c r="U16" s="301"/>
      <c r="V16" s="301"/>
    </row>
    <row r="17" spans="2:22">
      <c r="B17" s="166"/>
      <c r="C17" s="166"/>
      <c r="M17" s="301"/>
      <c r="N17" s="301"/>
      <c r="O17" s="301"/>
      <c r="P17" s="301"/>
      <c r="Q17" s="301"/>
      <c r="R17" s="301"/>
      <c r="S17" s="301"/>
      <c r="T17" s="301"/>
      <c r="U17" s="301"/>
      <c r="V17" s="301"/>
    </row>
    <row r="18" spans="2:22">
      <c r="B18" s="166"/>
      <c r="C18" s="166"/>
      <c r="M18" s="301"/>
      <c r="N18" s="301"/>
      <c r="O18" s="301"/>
      <c r="P18" s="301"/>
      <c r="Q18" s="301"/>
      <c r="R18" s="301"/>
      <c r="S18" s="301"/>
      <c r="T18" s="301"/>
      <c r="U18" s="301"/>
      <c r="V18" s="301"/>
    </row>
    <row r="19" spans="2:22">
      <c r="M19" s="122" t="str">
        <f>IF(Content!$E$1=1,M20,M21)</f>
        <v>Source: NBU staff estimates.</v>
      </c>
    </row>
    <row r="20" spans="2:22">
      <c r="M20" s="124" t="s">
        <v>74</v>
      </c>
    </row>
    <row r="21" spans="2:22">
      <c r="M21" s="125" t="s">
        <v>75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0">
    <tabColor theme="9"/>
  </sheetPr>
  <dimension ref="A1:AR45"/>
  <sheetViews>
    <sheetView showGridLines="0" zoomScaleNormal="100" workbookViewId="0"/>
  </sheetViews>
  <sheetFormatPr defaultRowHeight="12.75"/>
  <cols>
    <col min="1" max="1" width="6.85546875" style="181" customWidth="1"/>
    <col min="2" max="10" width="5.140625" style="181" bestFit="1" customWidth="1"/>
    <col min="11" max="20" width="4.5703125" style="181" customWidth="1"/>
    <col min="21" max="21" width="4.85546875" style="181" bestFit="1" customWidth="1"/>
    <col min="22" max="23" width="4.140625" style="181" bestFit="1" customWidth="1"/>
    <col min="24" max="24" width="4.85546875" style="181" bestFit="1" customWidth="1"/>
    <col min="25" max="27" width="4.140625" style="181" bestFit="1" customWidth="1"/>
    <col min="28" max="28" width="5.140625" style="181" bestFit="1" customWidth="1"/>
    <col min="29" max="268" width="9.140625" style="181"/>
    <col min="269" max="269" width="5.42578125" style="181" bestFit="1" customWidth="1"/>
    <col min="270" max="278" width="5.140625" style="181" bestFit="1" customWidth="1"/>
    <col min="279" max="279" width="9.140625" style="181"/>
    <col min="280" max="283" width="4.140625" style="181" bestFit="1" customWidth="1"/>
    <col min="284" max="287" width="3.5703125" style="181" bestFit="1" customWidth="1"/>
    <col min="288" max="524" width="9.140625" style="181"/>
    <col min="525" max="525" width="5.42578125" style="181" bestFit="1" customWidth="1"/>
    <col min="526" max="534" width="5.140625" style="181" bestFit="1" customWidth="1"/>
    <col min="535" max="535" width="9.140625" style="181"/>
    <col min="536" max="539" width="4.140625" style="181" bestFit="1" customWidth="1"/>
    <col min="540" max="543" width="3.5703125" style="181" bestFit="1" customWidth="1"/>
    <col min="544" max="780" width="9.140625" style="181"/>
    <col min="781" max="781" width="5.42578125" style="181" bestFit="1" customWidth="1"/>
    <col min="782" max="790" width="5.140625" style="181" bestFit="1" customWidth="1"/>
    <col min="791" max="791" width="9.140625" style="181"/>
    <col min="792" max="795" width="4.140625" style="181" bestFit="1" customWidth="1"/>
    <col min="796" max="799" width="3.5703125" style="181" bestFit="1" customWidth="1"/>
    <col min="800" max="1036" width="9.140625" style="181"/>
    <col min="1037" max="1037" width="5.42578125" style="181" bestFit="1" customWidth="1"/>
    <col min="1038" max="1046" width="5.140625" style="181" bestFit="1" customWidth="1"/>
    <col min="1047" max="1047" width="9.140625" style="181"/>
    <col min="1048" max="1051" width="4.140625" style="181" bestFit="1" customWidth="1"/>
    <col min="1052" max="1055" width="3.5703125" style="181" bestFit="1" customWidth="1"/>
    <col min="1056" max="1292" width="9.140625" style="181"/>
    <col min="1293" max="1293" width="5.42578125" style="181" bestFit="1" customWidth="1"/>
    <col min="1294" max="1302" width="5.140625" style="181" bestFit="1" customWidth="1"/>
    <col min="1303" max="1303" width="9.140625" style="181"/>
    <col min="1304" max="1307" width="4.140625" style="181" bestFit="1" customWidth="1"/>
    <col min="1308" max="1311" width="3.5703125" style="181" bestFit="1" customWidth="1"/>
    <col min="1312" max="1548" width="9.140625" style="181"/>
    <col min="1549" max="1549" width="5.42578125" style="181" bestFit="1" customWidth="1"/>
    <col min="1550" max="1558" width="5.140625" style="181" bestFit="1" customWidth="1"/>
    <col min="1559" max="1559" width="9.140625" style="181"/>
    <col min="1560" max="1563" width="4.140625" style="181" bestFit="1" customWidth="1"/>
    <col min="1564" max="1567" width="3.5703125" style="181" bestFit="1" customWidth="1"/>
    <col min="1568" max="1804" width="9.140625" style="181"/>
    <col min="1805" max="1805" width="5.42578125" style="181" bestFit="1" customWidth="1"/>
    <col min="1806" max="1814" width="5.140625" style="181" bestFit="1" customWidth="1"/>
    <col min="1815" max="1815" width="9.140625" style="181"/>
    <col min="1816" max="1819" width="4.140625" style="181" bestFit="1" customWidth="1"/>
    <col min="1820" max="1823" width="3.5703125" style="181" bestFit="1" customWidth="1"/>
    <col min="1824" max="2060" width="9.140625" style="181"/>
    <col min="2061" max="2061" width="5.42578125" style="181" bestFit="1" customWidth="1"/>
    <col min="2062" max="2070" width="5.140625" style="181" bestFit="1" customWidth="1"/>
    <col min="2071" max="2071" width="9.140625" style="181"/>
    <col min="2072" max="2075" width="4.140625" style="181" bestFit="1" customWidth="1"/>
    <col min="2076" max="2079" width="3.5703125" style="181" bestFit="1" customWidth="1"/>
    <col min="2080" max="2316" width="9.140625" style="181"/>
    <col min="2317" max="2317" width="5.42578125" style="181" bestFit="1" customWidth="1"/>
    <col min="2318" max="2326" width="5.140625" style="181" bestFit="1" customWidth="1"/>
    <col min="2327" max="2327" width="9.140625" style="181"/>
    <col min="2328" max="2331" width="4.140625" style="181" bestFit="1" customWidth="1"/>
    <col min="2332" max="2335" width="3.5703125" style="181" bestFit="1" customWidth="1"/>
    <col min="2336" max="2572" width="9.140625" style="181"/>
    <col min="2573" max="2573" width="5.42578125" style="181" bestFit="1" customWidth="1"/>
    <col min="2574" max="2582" width="5.140625" style="181" bestFit="1" customWidth="1"/>
    <col min="2583" max="2583" width="9.140625" style="181"/>
    <col min="2584" max="2587" width="4.140625" style="181" bestFit="1" customWidth="1"/>
    <col min="2588" max="2591" width="3.5703125" style="181" bestFit="1" customWidth="1"/>
    <col min="2592" max="2828" width="9.140625" style="181"/>
    <col min="2829" max="2829" width="5.42578125" style="181" bestFit="1" customWidth="1"/>
    <col min="2830" max="2838" width="5.140625" style="181" bestFit="1" customWidth="1"/>
    <col min="2839" max="2839" width="9.140625" style="181"/>
    <col min="2840" max="2843" width="4.140625" style="181" bestFit="1" customWidth="1"/>
    <col min="2844" max="2847" width="3.5703125" style="181" bestFit="1" customWidth="1"/>
    <col min="2848" max="3084" width="9.140625" style="181"/>
    <col min="3085" max="3085" width="5.42578125" style="181" bestFit="1" customWidth="1"/>
    <col min="3086" max="3094" width="5.140625" style="181" bestFit="1" customWidth="1"/>
    <col min="3095" max="3095" width="9.140625" style="181"/>
    <col min="3096" max="3099" width="4.140625" style="181" bestFit="1" customWidth="1"/>
    <col min="3100" max="3103" width="3.5703125" style="181" bestFit="1" customWidth="1"/>
    <col min="3104" max="3340" width="9.140625" style="181"/>
    <col min="3341" max="3341" width="5.42578125" style="181" bestFit="1" customWidth="1"/>
    <col min="3342" max="3350" width="5.140625" style="181" bestFit="1" customWidth="1"/>
    <col min="3351" max="3351" width="9.140625" style="181"/>
    <col min="3352" max="3355" width="4.140625" style="181" bestFit="1" customWidth="1"/>
    <col min="3356" max="3359" width="3.5703125" style="181" bestFit="1" customWidth="1"/>
    <col min="3360" max="3596" width="9.140625" style="181"/>
    <col min="3597" max="3597" width="5.42578125" style="181" bestFit="1" customWidth="1"/>
    <col min="3598" max="3606" width="5.140625" style="181" bestFit="1" customWidth="1"/>
    <col min="3607" max="3607" width="9.140625" style="181"/>
    <col min="3608" max="3611" width="4.140625" style="181" bestFit="1" customWidth="1"/>
    <col min="3612" max="3615" width="3.5703125" style="181" bestFit="1" customWidth="1"/>
    <col min="3616" max="3852" width="9.140625" style="181"/>
    <col min="3853" max="3853" width="5.42578125" style="181" bestFit="1" customWidth="1"/>
    <col min="3854" max="3862" width="5.140625" style="181" bestFit="1" customWidth="1"/>
    <col min="3863" max="3863" width="9.140625" style="181"/>
    <col min="3864" max="3867" width="4.140625" style="181" bestFit="1" customWidth="1"/>
    <col min="3868" max="3871" width="3.5703125" style="181" bestFit="1" customWidth="1"/>
    <col min="3872" max="4108" width="9.140625" style="181"/>
    <col min="4109" max="4109" width="5.42578125" style="181" bestFit="1" customWidth="1"/>
    <col min="4110" max="4118" width="5.140625" style="181" bestFit="1" customWidth="1"/>
    <col min="4119" max="4119" width="9.140625" style="181"/>
    <col min="4120" max="4123" width="4.140625" style="181" bestFit="1" customWidth="1"/>
    <col min="4124" max="4127" width="3.5703125" style="181" bestFit="1" customWidth="1"/>
    <col min="4128" max="4364" width="9.140625" style="181"/>
    <col min="4365" max="4365" width="5.42578125" style="181" bestFit="1" customWidth="1"/>
    <col min="4366" max="4374" width="5.140625" style="181" bestFit="1" customWidth="1"/>
    <col min="4375" max="4375" width="9.140625" style="181"/>
    <col min="4376" max="4379" width="4.140625" style="181" bestFit="1" customWidth="1"/>
    <col min="4380" max="4383" width="3.5703125" style="181" bestFit="1" customWidth="1"/>
    <col min="4384" max="4620" width="9.140625" style="181"/>
    <col min="4621" max="4621" width="5.42578125" style="181" bestFit="1" customWidth="1"/>
    <col min="4622" max="4630" width="5.140625" style="181" bestFit="1" customWidth="1"/>
    <col min="4631" max="4631" width="9.140625" style="181"/>
    <col min="4632" max="4635" width="4.140625" style="181" bestFit="1" customWidth="1"/>
    <col min="4636" max="4639" width="3.5703125" style="181" bestFit="1" customWidth="1"/>
    <col min="4640" max="4876" width="9.140625" style="181"/>
    <col min="4877" max="4877" width="5.42578125" style="181" bestFit="1" customWidth="1"/>
    <col min="4878" max="4886" width="5.140625" style="181" bestFit="1" customWidth="1"/>
    <col min="4887" max="4887" width="9.140625" style="181"/>
    <col min="4888" max="4891" width="4.140625" style="181" bestFit="1" customWidth="1"/>
    <col min="4892" max="4895" width="3.5703125" style="181" bestFit="1" customWidth="1"/>
    <col min="4896" max="5132" width="9.140625" style="181"/>
    <col min="5133" max="5133" width="5.42578125" style="181" bestFit="1" customWidth="1"/>
    <col min="5134" max="5142" width="5.140625" style="181" bestFit="1" customWidth="1"/>
    <col min="5143" max="5143" width="9.140625" style="181"/>
    <col min="5144" max="5147" width="4.140625" style="181" bestFit="1" customWidth="1"/>
    <col min="5148" max="5151" width="3.5703125" style="181" bestFit="1" customWidth="1"/>
    <col min="5152" max="5388" width="9.140625" style="181"/>
    <col min="5389" max="5389" width="5.42578125" style="181" bestFit="1" customWidth="1"/>
    <col min="5390" max="5398" width="5.140625" style="181" bestFit="1" customWidth="1"/>
    <col min="5399" max="5399" width="9.140625" style="181"/>
    <col min="5400" max="5403" width="4.140625" style="181" bestFit="1" customWidth="1"/>
    <col min="5404" max="5407" width="3.5703125" style="181" bestFit="1" customWidth="1"/>
    <col min="5408" max="5644" width="9.140625" style="181"/>
    <col min="5645" max="5645" width="5.42578125" style="181" bestFit="1" customWidth="1"/>
    <col min="5646" max="5654" width="5.140625" style="181" bestFit="1" customWidth="1"/>
    <col min="5655" max="5655" width="9.140625" style="181"/>
    <col min="5656" max="5659" width="4.140625" style="181" bestFit="1" customWidth="1"/>
    <col min="5660" max="5663" width="3.5703125" style="181" bestFit="1" customWidth="1"/>
    <col min="5664" max="5900" width="9.140625" style="181"/>
    <col min="5901" max="5901" width="5.42578125" style="181" bestFit="1" customWidth="1"/>
    <col min="5902" max="5910" width="5.140625" style="181" bestFit="1" customWidth="1"/>
    <col min="5911" max="5911" width="9.140625" style="181"/>
    <col min="5912" max="5915" width="4.140625" style="181" bestFit="1" customWidth="1"/>
    <col min="5916" max="5919" width="3.5703125" style="181" bestFit="1" customWidth="1"/>
    <col min="5920" max="6156" width="9.140625" style="181"/>
    <col min="6157" max="6157" width="5.42578125" style="181" bestFit="1" customWidth="1"/>
    <col min="6158" max="6166" width="5.140625" style="181" bestFit="1" customWidth="1"/>
    <col min="6167" max="6167" width="9.140625" style="181"/>
    <col min="6168" max="6171" width="4.140625" style="181" bestFit="1" customWidth="1"/>
    <col min="6172" max="6175" width="3.5703125" style="181" bestFit="1" customWidth="1"/>
    <col min="6176" max="6412" width="9.140625" style="181"/>
    <col min="6413" max="6413" width="5.42578125" style="181" bestFit="1" customWidth="1"/>
    <col min="6414" max="6422" width="5.140625" style="181" bestFit="1" customWidth="1"/>
    <col min="6423" max="6423" width="9.140625" style="181"/>
    <col min="6424" max="6427" width="4.140625" style="181" bestFit="1" customWidth="1"/>
    <col min="6428" max="6431" width="3.5703125" style="181" bestFit="1" customWidth="1"/>
    <col min="6432" max="6668" width="9.140625" style="181"/>
    <col min="6669" max="6669" width="5.42578125" style="181" bestFit="1" customWidth="1"/>
    <col min="6670" max="6678" width="5.140625" style="181" bestFit="1" customWidth="1"/>
    <col min="6679" max="6679" width="9.140625" style="181"/>
    <col min="6680" max="6683" width="4.140625" style="181" bestFit="1" customWidth="1"/>
    <col min="6684" max="6687" width="3.5703125" style="181" bestFit="1" customWidth="1"/>
    <col min="6688" max="6924" width="9.140625" style="181"/>
    <col min="6925" max="6925" width="5.42578125" style="181" bestFit="1" customWidth="1"/>
    <col min="6926" max="6934" width="5.140625" style="181" bestFit="1" customWidth="1"/>
    <col min="6935" max="6935" width="9.140625" style="181"/>
    <col min="6936" max="6939" width="4.140625" style="181" bestFit="1" customWidth="1"/>
    <col min="6940" max="6943" width="3.5703125" style="181" bestFit="1" customWidth="1"/>
    <col min="6944" max="7180" width="9.140625" style="181"/>
    <col min="7181" max="7181" width="5.42578125" style="181" bestFit="1" customWidth="1"/>
    <col min="7182" max="7190" width="5.140625" style="181" bestFit="1" customWidth="1"/>
    <col min="7191" max="7191" width="9.140625" style="181"/>
    <col min="7192" max="7195" width="4.140625" style="181" bestFit="1" customWidth="1"/>
    <col min="7196" max="7199" width="3.5703125" style="181" bestFit="1" customWidth="1"/>
    <col min="7200" max="7436" width="9.140625" style="181"/>
    <col min="7437" max="7437" width="5.42578125" style="181" bestFit="1" customWidth="1"/>
    <col min="7438" max="7446" width="5.140625" style="181" bestFit="1" customWidth="1"/>
    <col min="7447" max="7447" width="9.140625" style="181"/>
    <col min="7448" max="7451" width="4.140625" style="181" bestFit="1" customWidth="1"/>
    <col min="7452" max="7455" width="3.5703125" style="181" bestFit="1" customWidth="1"/>
    <col min="7456" max="7692" width="9.140625" style="181"/>
    <col min="7693" max="7693" width="5.42578125" style="181" bestFit="1" customWidth="1"/>
    <col min="7694" max="7702" width="5.140625" style="181" bestFit="1" customWidth="1"/>
    <col min="7703" max="7703" width="9.140625" style="181"/>
    <col min="7704" max="7707" width="4.140625" style="181" bestFit="1" customWidth="1"/>
    <col min="7708" max="7711" width="3.5703125" style="181" bestFit="1" customWidth="1"/>
    <col min="7712" max="7948" width="9.140625" style="181"/>
    <col min="7949" max="7949" width="5.42578125" style="181" bestFit="1" customWidth="1"/>
    <col min="7950" max="7958" width="5.140625" style="181" bestFit="1" customWidth="1"/>
    <col min="7959" max="7959" width="9.140625" style="181"/>
    <col min="7960" max="7963" width="4.140625" style="181" bestFit="1" customWidth="1"/>
    <col min="7964" max="7967" width="3.5703125" style="181" bestFit="1" customWidth="1"/>
    <col min="7968" max="8204" width="9.140625" style="181"/>
    <col min="8205" max="8205" width="5.42578125" style="181" bestFit="1" customWidth="1"/>
    <col min="8206" max="8214" width="5.140625" style="181" bestFit="1" customWidth="1"/>
    <col min="8215" max="8215" width="9.140625" style="181"/>
    <col min="8216" max="8219" width="4.140625" style="181" bestFit="1" customWidth="1"/>
    <col min="8220" max="8223" width="3.5703125" style="181" bestFit="1" customWidth="1"/>
    <col min="8224" max="8460" width="9.140625" style="181"/>
    <col min="8461" max="8461" width="5.42578125" style="181" bestFit="1" customWidth="1"/>
    <col min="8462" max="8470" width="5.140625" style="181" bestFit="1" customWidth="1"/>
    <col min="8471" max="8471" width="9.140625" style="181"/>
    <col min="8472" max="8475" width="4.140625" style="181" bestFit="1" customWidth="1"/>
    <col min="8476" max="8479" width="3.5703125" style="181" bestFit="1" customWidth="1"/>
    <col min="8480" max="8716" width="9.140625" style="181"/>
    <col min="8717" max="8717" width="5.42578125" style="181" bestFit="1" customWidth="1"/>
    <col min="8718" max="8726" width="5.140625" style="181" bestFit="1" customWidth="1"/>
    <col min="8727" max="8727" width="9.140625" style="181"/>
    <col min="8728" max="8731" width="4.140625" style="181" bestFit="1" customWidth="1"/>
    <col min="8732" max="8735" width="3.5703125" style="181" bestFit="1" customWidth="1"/>
    <col min="8736" max="8972" width="9.140625" style="181"/>
    <col min="8973" max="8973" width="5.42578125" style="181" bestFit="1" customWidth="1"/>
    <col min="8974" max="8982" width="5.140625" style="181" bestFit="1" customWidth="1"/>
    <col min="8983" max="8983" width="9.140625" style="181"/>
    <col min="8984" max="8987" width="4.140625" style="181" bestFit="1" customWidth="1"/>
    <col min="8988" max="8991" width="3.5703125" style="181" bestFit="1" customWidth="1"/>
    <col min="8992" max="9228" width="9.140625" style="181"/>
    <col min="9229" max="9229" width="5.42578125" style="181" bestFit="1" customWidth="1"/>
    <col min="9230" max="9238" width="5.140625" style="181" bestFit="1" customWidth="1"/>
    <col min="9239" max="9239" width="9.140625" style="181"/>
    <col min="9240" max="9243" width="4.140625" style="181" bestFit="1" customWidth="1"/>
    <col min="9244" max="9247" width="3.5703125" style="181" bestFit="1" customWidth="1"/>
    <col min="9248" max="9484" width="9.140625" style="181"/>
    <col min="9485" max="9485" width="5.42578125" style="181" bestFit="1" customWidth="1"/>
    <col min="9486" max="9494" width="5.140625" style="181" bestFit="1" customWidth="1"/>
    <col min="9495" max="9495" width="9.140625" style="181"/>
    <col min="9496" max="9499" width="4.140625" style="181" bestFit="1" customWidth="1"/>
    <col min="9500" max="9503" width="3.5703125" style="181" bestFit="1" customWidth="1"/>
    <col min="9504" max="9740" width="9.140625" style="181"/>
    <col min="9741" max="9741" width="5.42578125" style="181" bestFit="1" customWidth="1"/>
    <col min="9742" max="9750" width="5.140625" style="181" bestFit="1" customWidth="1"/>
    <col min="9751" max="9751" width="9.140625" style="181"/>
    <col min="9752" max="9755" width="4.140625" style="181" bestFit="1" customWidth="1"/>
    <col min="9756" max="9759" width="3.5703125" style="181" bestFit="1" customWidth="1"/>
    <col min="9760" max="9996" width="9.140625" style="181"/>
    <col min="9997" max="9997" width="5.42578125" style="181" bestFit="1" customWidth="1"/>
    <col min="9998" max="10006" width="5.140625" style="181" bestFit="1" customWidth="1"/>
    <col min="10007" max="10007" width="9.140625" style="181"/>
    <col min="10008" max="10011" width="4.140625" style="181" bestFit="1" customWidth="1"/>
    <col min="10012" max="10015" width="3.5703125" style="181" bestFit="1" customWidth="1"/>
    <col min="10016" max="10252" width="9.140625" style="181"/>
    <col min="10253" max="10253" width="5.42578125" style="181" bestFit="1" customWidth="1"/>
    <col min="10254" max="10262" width="5.140625" style="181" bestFit="1" customWidth="1"/>
    <col min="10263" max="10263" width="9.140625" style="181"/>
    <col min="10264" max="10267" width="4.140625" style="181" bestFit="1" customWidth="1"/>
    <col min="10268" max="10271" width="3.5703125" style="181" bestFit="1" customWidth="1"/>
    <col min="10272" max="10508" width="9.140625" style="181"/>
    <col min="10509" max="10509" width="5.42578125" style="181" bestFit="1" customWidth="1"/>
    <col min="10510" max="10518" width="5.140625" style="181" bestFit="1" customWidth="1"/>
    <col min="10519" max="10519" width="9.140625" style="181"/>
    <col min="10520" max="10523" width="4.140625" style="181" bestFit="1" customWidth="1"/>
    <col min="10524" max="10527" width="3.5703125" style="181" bestFit="1" customWidth="1"/>
    <col min="10528" max="10764" width="9.140625" style="181"/>
    <col min="10765" max="10765" width="5.42578125" style="181" bestFit="1" customWidth="1"/>
    <col min="10766" max="10774" width="5.140625" style="181" bestFit="1" customWidth="1"/>
    <col min="10775" max="10775" width="9.140625" style="181"/>
    <col min="10776" max="10779" width="4.140625" style="181" bestFit="1" customWidth="1"/>
    <col min="10780" max="10783" width="3.5703125" style="181" bestFit="1" customWidth="1"/>
    <col min="10784" max="11020" width="9.140625" style="181"/>
    <col min="11021" max="11021" width="5.42578125" style="181" bestFit="1" customWidth="1"/>
    <col min="11022" max="11030" width="5.140625" style="181" bestFit="1" customWidth="1"/>
    <col min="11031" max="11031" width="9.140625" style="181"/>
    <col min="11032" max="11035" width="4.140625" style="181" bestFit="1" customWidth="1"/>
    <col min="11036" max="11039" width="3.5703125" style="181" bestFit="1" customWidth="1"/>
    <col min="11040" max="11276" width="9.140625" style="181"/>
    <col min="11277" max="11277" width="5.42578125" style="181" bestFit="1" customWidth="1"/>
    <col min="11278" max="11286" width="5.140625" style="181" bestFit="1" customWidth="1"/>
    <col min="11287" max="11287" width="9.140625" style="181"/>
    <col min="11288" max="11291" width="4.140625" style="181" bestFit="1" customWidth="1"/>
    <col min="11292" max="11295" width="3.5703125" style="181" bestFit="1" customWidth="1"/>
    <col min="11296" max="11532" width="9.140625" style="181"/>
    <col min="11533" max="11533" width="5.42578125" style="181" bestFit="1" customWidth="1"/>
    <col min="11534" max="11542" width="5.140625" style="181" bestFit="1" customWidth="1"/>
    <col min="11543" max="11543" width="9.140625" style="181"/>
    <col min="11544" max="11547" width="4.140625" style="181" bestFit="1" customWidth="1"/>
    <col min="11548" max="11551" width="3.5703125" style="181" bestFit="1" customWidth="1"/>
    <col min="11552" max="11788" width="9.140625" style="181"/>
    <col min="11789" max="11789" width="5.42578125" style="181" bestFit="1" customWidth="1"/>
    <col min="11790" max="11798" width="5.140625" style="181" bestFit="1" customWidth="1"/>
    <col min="11799" max="11799" width="9.140625" style="181"/>
    <col min="11800" max="11803" width="4.140625" style="181" bestFit="1" customWidth="1"/>
    <col min="11804" max="11807" width="3.5703125" style="181" bestFit="1" customWidth="1"/>
    <col min="11808" max="12044" width="9.140625" style="181"/>
    <col min="12045" max="12045" width="5.42578125" style="181" bestFit="1" customWidth="1"/>
    <col min="12046" max="12054" width="5.140625" style="181" bestFit="1" customWidth="1"/>
    <col min="12055" max="12055" width="9.140625" style="181"/>
    <col min="12056" max="12059" width="4.140625" style="181" bestFit="1" customWidth="1"/>
    <col min="12060" max="12063" width="3.5703125" style="181" bestFit="1" customWidth="1"/>
    <col min="12064" max="12300" width="9.140625" style="181"/>
    <col min="12301" max="12301" width="5.42578125" style="181" bestFit="1" customWidth="1"/>
    <col min="12302" max="12310" width="5.140625" style="181" bestFit="1" customWidth="1"/>
    <col min="12311" max="12311" width="9.140625" style="181"/>
    <col min="12312" max="12315" width="4.140625" style="181" bestFit="1" customWidth="1"/>
    <col min="12316" max="12319" width="3.5703125" style="181" bestFit="1" customWidth="1"/>
    <col min="12320" max="12556" width="9.140625" style="181"/>
    <col min="12557" max="12557" width="5.42578125" style="181" bestFit="1" customWidth="1"/>
    <col min="12558" max="12566" width="5.140625" style="181" bestFit="1" customWidth="1"/>
    <col min="12567" max="12567" width="9.140625" style="181"/>
    <col min="12568" max="12571" width="4.140625" style="181" bestFit="1" customWidth="1"/>
    <col min="12572" max="12575" width="3.5703125" style="181" bestFit="1" customWidth="1"/>
    <col min="12576" max="12812" width="9.140625" style="181"/>
    <col min="12813" max="12813" width="5.42578125" style="181" bestFit="1" customWidth="1"/>
    <col min="12814" max="12822" width="5.140625" style="181" bestFit="1" customWidth="1"/>
    <col min="12823" max="12823" width="9.140625" style="181"/>
    <col min="12824" max="12827" width="4.140625" style="181" bestFit="1" customWidth="1"/>
    <col min="12828" max="12831" width="3.5703125" style="181" bestFit="1" customWidth="1"/>
    <col min="12832" max="13068" width="9.140625" style="181"/>
    <col min="13069" max="13069" width="5.42578125" style="181" bestFit="1" customWidth="1"/>
    <col min="13070" max="13078" width="5.140625" style="181" bestFit="1" customWidth="1"/>
    <col min="13079" max="13079" width="9.140625" style="181"/>
    <col min="13080" max="13083" width="4.140625" style="181" bestFit="1" customWidth="1"/>
    <col min="13084" max="13087" width="3.5703125" style="181" bestFit="1" customWidth="1"/>
    <col min="13088" max="13324" width="9.140625" style="181"/>
    <col min="13325" max="13325" width="5.42578125" style="181" bestFit="1" customWidth="1"/>
    <col min="13326" max="13334" width="5.140625" style="181" bestFit="1" customWidth="1"/>
    <col min="13335" max="13335" width="9.140625" style="181"/>
    <col min="13336" max="13339" width="4.140625" style="181" bestFit="1" customWidth="1"/>
    <col min="13340" max="13343" width="3.5703125" style="181" bestFit="1" customWidth="1"/>
    <col min="13344" max="13580" width="9.140625" style="181"/>
    <col min="13581" max="13581" width="5.42578125" style="181" bestFit="1" customWidth="1"/>
    <col min="13582" max="13590" width="5.140625" style="181" bestFit="1" customWidth="1"/>
    <col min="13591" max="13591" width="9.140625" style="181"/>
    <col min="13592" max="13595" width="4.140625" style="181" bestFit="1" customWidth="1"/>
    <col min="13596" max="13599" width="3.5703125" style="181" bestFit="1" customWidth="1"/>
    <col min="13600" max="13836" width="9.140625" style="181"/>
    <col min="13837" max="13837" width="5.42578125" style="181" bestFit="1" customWidth="1"/>
    <col min="13838" max="13846" width="5.140625" style="181" bestFit="1" customWidth="1"/>
    <col min="13847" max="13847" width="9.140625" style="181"/>
    <col min="13848" max="13851" width="4.140625" style="181" bestFit="1" customWidth="1"/>
    <col min="13852" max="13855" width="3.5703125" style="181" bestFit="1" customWidth="1"/>
    <col min="13856" max="14092" width="9.140625" style="181"/>
    <col min="14093" max="14093" width="5.42578125" style="181" bestFit="1" customWidth="1"/>
    <col min="14094" max="14102" width="5.140625" style="181" bestFit="1" customWidth="1"/>
    <col min="14103" max="14103" width="9.140625" style="181"/>
    <col min="14104" max="14107" width="4.140625" style="181" bestFit="1" customWidth="1"/>
    <col min="14108" max="14111" width="3.5703125" style="181" bestFit="1" customWidth="1"/>
    <col min="14112" max="14348" width="9.140625" style="181"/>
    <col min="14349" max="14349" width="5.42578125" style="181" bestFit="1" customWidth="1"/>
    <col min="14350" max="14358" width="5.140625" style="181" bestFit="1" customWidth="1"/>
    <col min="14359" max="14359" width="9.140625" style="181"/>
    <col min="14360" max="14363" width="4.140625" style="181" bestFit="1" customWidth="1"/>
    <col min="14364" max="14367" width="3.5703125" style="181" bestFit="1" customWidth="1"/>
    <col min="14368" max="14604" width="9.140625" style="181"/>
    <col min="14605" max="14605" width="5.42578125" style="181" bestFit="1" customWidth="1"/>
    <col min="14606" max="14614" width="5.140625" style="181" bestFit="1" customWidth="1"/>
    <col min="14615" max="14615" width="9.140625" style="181"/>
    <col min="14616" max="14619" width="4.140625" style="181" bestFit="1" customWidth="1"/>
    <col min="14620" max="14623" width="3.5703125" style="181" bestFit="1" customWidth="1"/>
    <col min="14624" max="14860" width="9.140625" style="181"/>
    <col min="14861" max="14861" width="5.42578125" style="181" bestFit="1" customWidth="1"/>
    <col min="14862" max="14870" width="5.140625" style="181" bestFit="1" customWidth="1"/>
    <col min="14871" max="14871" width="9.140625" style="181"/>
    <col min="14872" max="14875" width="4.140625" style="181" bestFit="1" customWidth="1"/>
    <col min="14876" max="14879" width="3.5703125" style="181" bestFit="1" customWidth="1"/>
    <col min="14880" max="15116" width="9.140625" style="181"/>
    <col min="15117" max="15117" width="5.42578125" style="181" bestFit="1" customWidth="1"/>
    <col min="15118" max="15126" width="5.140625" style="181" bestFit="1" customWidth="1"/>
    <col min="15127" max="15127" width="9.140625" style="181"/>
    <col min="15128" max="15131" width="4.140625" style="181" bestFit="1" customWidth="1"/>
    <col min="15132" max="15135" width="3.5703125" style="181" bestFit="1" customWidth="1"/>
    <col min="15136" max="15372" width="9.140625" style="181"/>
    <col min="15373" max="15373" width="5.42578125" style="181" bestFit="1" customWidth="1"/>
    <col min="15374" max="15382" width="5.140625" style="181" bestFit="1" customWidth="1"/>
    <col min="15383" max="15383" width="9.140625" style="181"/>
    <col min="15384" max="15387" width="4.140625" style="181" bestFit="1" customWidth="1"/>
    <col min="15388" max="15391" width="3.5703125" style="181" bestFit="1" customWidth="1"/>
    <col min="15392" max="15628" width="9.140625" style="181"/>
    <col min="15629" max="15629" width="5.42578125" style="181" bestFit="1" customWidth="1"/>
    <col min="15630" max="15638" width="5.140625" style="181" bestFit="1" customWidth="1"/>
    <col min="15639" max="15639" width="9.140625" style="181"/>
    <col min="15640" max="15643" width="4.140625" style="181" bestFit="1" customWidth="1"/>
    <col min="15644" max="15647" width="3.5703125" style="181" bestFit="1" customWidth="1"/>
    <col min="15648" max="15884" width="9.140625" style="181"/>
    <col min="15885" max="15885" width="5.42578125" style="181" bestFit="1" customWidth="1"/>
    <col min="15886" max="15894" width="5.140625" style="181" bestFit="1" customWidth="1"/>
    <col min="15895" max="15895" width="9.140625" style="181"/>
    <col min="15896" max="15899" width="4.140625" style="181" bestFit="1" customWidth="1"/>
    <col min="15900" max="15903" width="3.5703125" style="181" bestFit="1" customWidth="1"/>
    <col min="15904" max="16140" width="9.140625" style="181"/>
    <col min="16141" max="16141" width="5.42578125" style="181" bestFit="1" customWidth="1"/>
    <col min="16142" max="16150" width="5.140625" style="181" bestFit="1" customWidth="1"/>
    <col min="16151" max="16151" width="9.140625" style="181"/>
    <col min="16152" max="16155" width="4.140625" style="181" bestFit="1" customWidth="1"/>
    <col min="16156" max="16159" width="3.5703125" style="181" bestFit="1" customWidth="1"/>
    <col min="16160" max="16384" width="9.140625" style="181"/>
  </cols>
  <sheetData>
    <row r="1" spans="1:41">
      <c r="A1" s="114" t="s">
        <v>140</v>
      </c>
      <c r="B1" s="159" t="str">
        <f>IF(Content!$E$1=1,B2,B3)</f>
        <v>CPI</v>
      </c>
      <c r="C1" s="171"/>
      <c r="D1" s="171">
        <v>-0.9</v>
      </c>
      <c r="E1" s="171">
        <v>-0.7</v>
      </c>
      <c r="F1" s="171">
        <v>-0.5</v>
      </c>
      <c r="G1" s="171">
        <v>-0.3</v>
      </c>
      <c r="H1" s="171">
        <v>0.3</v>
      </c>
      <c r="I1" s="171">
        <v>0.5</v>
      </c>
      <c r="J1" s="171">
        <v>0.7</v>
      </c>
      <c r="K1" s="171">
        <v>0.9</v>
      </c>
      <c r="L1" s="171"/>
      <c r="M1" s="171"/>
      <c r="N1" s="171"/>
      <c r="O1" s="171"/>
      <c r="P1" s="171"/>
      <c r="Q1" s="171"/>
      <c r="R1" s="171"/>
      <c r="S1" s="171"/>
      <c r="U1" s="159" t="str">
        <f>IF(Content!$E$1=1,U2,U3)</f>
        <v>CPI Forecast and Inflation Targets, % yoy</v>
      </c>
      <c r="V1" s="182"/>
      <c r="W1" s="182"/>
      <c r="X1" s="182"/>
      <c r="Y1" s="182"/>
      <c r="Z1" s="182"/>
      <c r="AA1" s="182"/>
      <c r="AB1" s="182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</row>
    <row r="2" spans="1:41" hidden="1">
      <c r="A2" s="183"/>
      <c r="B2" s="178" t="s">
        <v>0</v>
      </c>
      <c r="C2" s="178"/>
      <c r="D2" s="178"/>
      <c r="E2" s="179"/>
      <c r="F2" s="179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U2" s="177" t="s">
        <v>671</v>
      </c>
      <c r="V2" s="184"/>
      <c r="W2" s="184"/>
      <c r="X2" s="184"/>
      <c r="Y2" s="184"/>
      <c r="Z2" s="184"/>
      <c r="AA2" s="184"/>
      <c r="AB2" s="184"/>
      <c r="AC2" s="184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</row>
    <row r="3" spans="1:41" hidden="1">
      <c r="B3" s="180" t="s">
        <v>10</v>
      </c>
      <c r="C3" s="176"/>
      <c r="D3" s="178"/>
      <c r="E3" s="179"/>
      <c r="F3" s="179"/>
      <c r="H3" s="177"/>
      <c r="I3" s="177"/>
      <c r="J3" s="177"/>
      <c r="K3" s="177"/>
      <c r="L3" s="177"/>
      <c r="M3" s="177" t="s">
        <v>813</v>
      </c>
      <c r="N3" s="177" t="s">
        <v>663</v>
      </c>
      <c r="O3" s="177" t="s">
        <v>814</v>
      </c>
      <c r="P3" s="177"/>
      <c r="Q3" s="177"/>
      <c r="R3" s="177"/>
      <c r="S3" s="177"/>
      <c r="U3" s="188" t="s">
        <v>1059</v>
      </c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</row>
    <row r="4" spans="1:41">
      <c r="B4" s="180">
        <v>15.1</v>
      </c>
      <c r="C4" s="356">
        <v>15.1</v>
      </c>
      <c r="D4" s="176"/>
      <c r="E4" s="176"/>
      <c r="F4" s="176"/>
      <c r="G4" s="176"/>
      <c r="H4" s="176"/>
      <c r="I4" s="176"/>
      <c r="J4" s="176"/>
      <c r="K4" s="176"/>
      <c r="L4" s="177"/>
      <c r="M4" s="177">
        <v>9</v>
      </c>
      <c r="N4" s="177">
        <v>12</v>
      </c>
      <c r="O4" s="177">
        <v>15</v>
      </c>
      <c r="P4" s="177"/>
      <c r="Q4" s="177"/>
      <c r="R4" s="177"/>
      <c r="S4" s="177"/>
      <c r="T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</row>
    <row r="5" spans="1:41">
      <c r="A5" s="181" t="s">
        <v>48</v>
      </c>
      <c r="B5" s="180">
        <v>15.6</v>
      </c>
      <c r="C5" s="356">
        <v>15.6</v>
      </c>
      <c r="D5" s="176"/>
      <c r="E5" s="176"/>
      <c r="F5" s="176"/>
      <c r="G5" s="176"/>
      <c r="H5" s="176"/>
      <c r="I5" s="176"/>
      <c r="J5" s="176"/>
      <c r="K5" s="176"/>
      <c r="L5" s="177"/>
      <c r="M5" s="177">
        <v>9</v>
      </c>
      <c r="N5" s="177">
        <v>12</v>
      </c>
      <c r="O5" s="177">
        <v>15</v>
      </c>
      <c r="P5" s="177"/>
      <c r="Q5" s="177"/>
      <c r="R5" s="177"/>
      <c r="S5" s="177"/>
      <c r="T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</row>
    <row r="6" spans="1:41">
      <c r="B6" s="180">
        <v>16.399999999999999</v>
      </c>
      <c r="C6" s="356">
        <v>16.399999999999999</v>
      </c>
      <c r="D6" s="176"/>
      <c r="E6" s="176"/>
      <c r="F6" s="176"/>
      <c r="G6" s="176"/>
      <c r="H6" s="176"/>
      <c r="I6" s="176"/>
      <c r="J6" s="176"/>
      <c r="K6" s="176"/>
      <c r="L6" s="177"/>
      <c r="M6" s="177">
        <v>7</v>
      </c>
      <c r="N6" s="177">
        <v>10</v>
      </c>
      <c r="O6" s="177">
        <v>13</v>
      </c>
      <c r="P6" s="177"/>
      <c r="Q6" s="177"/>
      <c r="R6" s="177"/>
      <c r="S6" s="177"/>
      <c r="T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</row>
    <row r="7" spans="1:41">
      <c r="A7" s="181" t="s">
        <v>50</v>
      </c>
      <c r="B7" s="180">
        <v>13.7</v>
      </c>
      <c r="C7" s="356">
        <v>13.7</v>
      </c>
      <c r="D7" s="176"/>
      <c r="E7" s="176"/>
      <c r="F7" s="176"/>
      <c r="G7" s="176"/>
      <c r="H7" s="176"/>
      <c r="I7" s="176"/>
      <c r="J7" s="176"/>
      <c r="K7" s="176"/>
      <c r="L7" s="177"/>
      <c r="M7" s="177">
        <v>6</v>
      </c>
      <c r="N7" s="177">
        <v>8</v>
      </c>
      <c r="O7" s="177">
        <v>10</v>
      </c>
      <c r="P7" s="177"/>
      <c r="Q7" s="177"/>
      <c r="R7" s="177"/>
      <c r="S7" s="177"/>
      <c r="T7" s="177"/>
      <c r="AC7" s="177"/>
      <c r="AD7" s="177"/>
      <c r="AE7" s="177"/>
      <c r="AF7" s="177"/>
      <c r="AG7" s="177"/>
      <c r="AH7" s="177"/>
      <c r="AI7" s="185"/>
      <c r="AJ7" s="185"/>
      <c r="AK7" s="185"/>
      <c r="AL7" s="177"/>
      <c r="AM7" s="177"/>
      <c r="AN7" s="177"/>
      <c r="AO7" s="177"/>
    </row>
    <row r="8" spans="1:41">
      <c r="B8" s="180">
        <v>13.2</v>
      </c>
      <c r="C8" s="356">
        <v>13.2</v>
      </c>
      <c r="D8" s="176"/>
      <c r="E8" s="176"/>
      <c r="F8" s="176"/>
      <c r="G8" s="176"/>
      <c r="H8" s="176"/>
      <c r="I8" s="176"/>
      <c r="J8" s="176"/>
      <c r="K8" s="176"/>
      <c r="L8" s="177"/>
      <c r="M8" s="177">
        <v>5.5</v>
      </c>
      <c r="N8" s="177">
        <v>7.5</v>
      </c>
      <c r="O8" s="177">
        <v>9.5</v>
      </c>
      <c r="P8" s="177"/>
      <c r="Q8" s="177"/>
      <c r="R8" s="177"/>
      <c r="S8" s="177"/>
      <c r="T8" s="177"/>
      <c r="AC8" s="177"/>
      <c r="AD8" s="177"/>
      <c r="AE8" s="177"/>
      <c r="AF8" s="177"/>
      <c r="AG8" s="177"/>
      <c r="AH8" s="177"/>
      <c r="AI8" s="185"/>
      <c r="AJ8" s="185"/>
      <c r="AK8" s="185"/>
      <c r="AL8" s="177"/>
      <c r="AM8" s="177"/>
      <c r="AN8" s="177"/>
      <c r="AO8" s="177"/>
    </row>
    <row r="9" spans="1:41">
      <c r="A9" s="181" t="s">
        <v>52</v>
      </c>
      <c r="B9" s="180">
        <v>9.9</v>
      </c>
      <c r="C9" s="356">
        <v>9.9</v>
      </c>
      <c r="D9" s="176"/>
      <c r="E9" s="176"/>
      <c r="F9" s="176"/>
      <c r="G9" s="176"/>
      <c r="H9" s="176"/>
      <c r="I9" s="176"/>
      <c r="J9" s="176"/>
      <c r="K9" s="176"/>
      <c r="L9" s="185"/>
      <c r="M9" s="185">
        <v>5</v>
      </c>
      <c r="N9" s="185">
        <v>7</v>
      </c>
      <c r="O9" s="185">
        <v>9</v>
      </c>
      <c r="P9" s="185"/>
      <c r="Q9" s="185"/>
      <c r="R9" s="185"/>
      <c r="S9" s="185"/>
      <c r="T9" s="177"/>
      <c r="AC9" s="177"/>
      <c r="AD9" s="177"/>
      <c r="AE9" s="177"/>
      <c r="AF9" s="177"/>
      <c r="AG9" s="177"/>
      <c r="AH9" s="177"/>
      <c r="AI9" s="185"/>
      <c r="AJ9" s="185"/>
      <c r="AK9" s="185"/>
      <c r="AL9" s="177"/>
      <c r="AM9" s="177"/>
      <c r="AN9" s="177"/>
      <c r="AO9" s="177"/>
    </row>
    <row r="10" spans="1:41">
      <c r="B10" s="180">
        <v>8.9</v>
      </c>
      <c r="C10" s="356">
        <v>8.9</v>
      </c>
      <c r="D10" s="176"/>
      <c r="E10" s="176"/>
      <c r="F10" s="176"/>
      <c r="G10" s="176"/>
      <c r="H10" s="176"/>
      <c r="I10" s="176"/>
      <c r="J10" s="176"/>
      <c r="K10" s="176"/>
      <c r="L10" s="185"/>
      <c r="M10" s="185">
        <v>4.5</v>
      </c>
      <c r="N10" s="185">
        <v>6.5</v>
      </c>
      <c r="O10" s="185">
        <v>8.5</v>
      </c>
      <c r="P10" s="185"/>
      <c r="Q10" s="185"/>
      <c r="R10" s="185"/>
      <c r="S10" s="185"/>
      <c r="T10" s="177"/>
      <c r="AC10" s="177"/>
      <c r="AD10" s="177"/>
      <c r="AE10" s="177"/>
      <c r="AF10" s="177"/>
      <c r="AG10" s="177"/>
      <c r="AH10" s="177"/>
      <c r="AI10" s="185"/>
      <c r="AJ10" s="185"/>
      <c r="AK10" s="185"/>
      <c r="AL10" s="177"/>
      <c r="AM10" s="177"/>
      <c r="AN10" s="177"/>
      <c r="AO10" s="177"/>
    </row>
    <row r="11" spans="1:41">
      <c r="A11" s="181" t="s">
        <v>336</v>
      </c>
      <c r="B11" s="180">
        <v>9.8000000000000007</v>
      </c>
      <c r="C11" s="176"/>
      <c r="D11" s="175"/>
      <c r="E11" s="175"/>
      <c r="F11" s="175"/>
      <c r="G11" s="175"/>
      <c r="H11" s="175"/>
      <c r="I11" s="175"/>
      <c r="J11" s="175"/>
      <c r="K11" s="185"/>
      <c r="L11" s="185"/>
      <c r="M11" s="185">
        <v>4</v>
      </c>
      <c r="N11" s="185">
        <v>6</v>
      </c>
      <c r="O11" s="185">
        <v>8</v>
      </c>
      <c r="P11" s="185"/>
      <c r="Q11" s="185"/>
      <c r="R11" s="185"/>
      <c r="S11" s="185"/>
      <c r="T11" s="177"/>
      <c r="AC11" s="177"/>
      <c r="AD11" s="177"/>
      <c r="AE11" s="177"/>
      <c r="AF11" s="177"/>
      <c r="AG11" s="177"/>
      <c r="AH11" s="177"/>
      <c r="AI11" s="185"/>
      <c r="AJ11" s="185"/>
      <c r="AK11" s="185"/>
      <c r="AL11" s="177"/>
      <c r="AM11" s="177"/>
      <c r="AN11" s="177"/>
      <c r="AO11" s="177"/>
    </row>
    <row r="12" spans="1:41">
      <c r="B12" s="180">
        <v>8.6</v>
      </c>
      <c r="C12" s="176">
        <v>8.6</v>
      </c>
      <c r="D12" s="175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0</v>
      </c>
      <c r="K12" s="185">
        <v>0</v>
      </c>
      <c r="L12" s="185"/>
      <c r="M12" s="185">
        <v>3.75</v>
      </c>
      <c r="N12" s="185">
        <v>5.75</v>
      </c>
      <c r="O12" s="185">
        <v>7.75</v>
      </c>
      <c r="P12" s="185"/>
      <c r="Q12" s="185"/>
      <c r="R12" s="185"/>
      <c r="S12" s="185"/>
      <c r="AC12" s="177"/>
      <c r="AD12" s="177"/>
      <c r="AE12" s="595" t="str">
        <f>IF(Content!$E$1=1,AE13,AE14)</f>
        <v>confidence
interval</v>
      </c>
      <c r="AF12" s="177"/>
      <c r="AG12" s="177"/>
      <c r="AH12" s="177"/>
      <c r="AI12" s="186"/>
      <c r="AJ12" s="186"/>
      <c r="AK12" s="186"/>
      <c r="AL12" s="177"/>
      <c r="AM12" s="177"/>
      <c r="AN12" s="177"/>
      <c r="AO12" s="177"/>
    </row>
    <row r="13" spans="1:41" ht="12.75" customHeight="1">
      <c r="A13" s="181" t="s">
        <v>421</v>
      </c>
      <c r="B13" s="180">
        <v>8.5981623377581258</v>
      </c>
      <c r="C13" s="176">
        <v>6.7371315685273565</v>
      </c>
      <c r="D13" s="175">
        <v>0.68838461538461526</v>
      </c>
      <c r="E13" s="175">
        <v>0.40953846153846085</v>
      </c>
      <c r="F13" s="175">
        <v>0.32715384615384613</v>
      </c>
      <c r="G13" s="175">
        <v>0.43595384615384702</v>
      </c>
      <c r="H13" s="175">
        <v>0.56674000000000113</v>
      </c>
      <c r="I13" s="175">
        <v>0.42530000000000001</v>
      </c>
      <c r="J13" s="175">
        <v>0.5323999999999991</v>
      </c>
      <c r="K13" s="185">
        <v>0.89489999999999981</v>
      </c>
      <c r="L13" s="185"/>
      <c r="M13" s="185">
        <v>3.5</v>
      </c>
      <c r="N13" s="185">
        <v>5.5</v>
      </c>
      <c r="O13" s="185">
        <v>7.5</v>
      </c>
      <c r="P13" s="185"/>
      <c r="Q13" s="185"/>
      <c r="R13" s="185"/>
      <c r="S13" s="185"/>
      <c r="T13" s="177"/>
      <c r="U13" s="177"/>
      <c r="V13" s="346"/>
      <c r="W13" s="177"/>
      <c r="X13" s="177"/>
      <c r="Y13" s="177"/>
      <c r="Z13" s="177"/>
      <c r="AA13" s="177"/>
      <c r="AB13" s="177"/>
      <c r="AC13" s="177"/>
      <c r="AD13" s="177"/>
      <c r="AE13" s="596" t="s">
        <v>1831</v>
      </c>
      <c r="AF13" s="177"/>
      <c r="AG13" s="177"/>
      <c r="AH13" s="177"/>
      <c r="AI13" s="185"/>
      <c r="AJ13" s="185"/>
      <c r="AK13" s="185"/>
      <c r="AL13" s="177"/>
      <c r="AM13" s="177"/>
      <c r="AN13" s="177"/>
      <c r="AO13" s="177"/>
    </row>
    <row r="14" spans="1:41" ht="13.5" customHeight="1">
      <c r="B14" s="180">
        <v>7.320115101994503</v>
      </c>
      <c r="C14" s="176">
        <v>3.976568948148349</v>
      </c>
      <c r="D14" s="175">
        <v>1.2367692307692315</v>
      </c>
      <c r="E14" s="175">
        <v>0.73569230769230798</v>
      </c>
      <c r="F14" s="175">
        <v>0.58783076923076893</v>
      </c>
      <c r="G14" s="175">
        <v>0.78325384615384541</v>
      </c>
      <c r="H14" s="175">
        <v>1.0182299999999991</v>
      </c>
      <c r="I14" s="175">
        <v>0.76417999999999964</v>
      </c>
      <c r="J14" s="175">
        <v>0.95640000000000036</v>
      </c>
      <c r="K14" s="185">
        <v>1.607800000000001</v>
      </c>
      <c r="L14" s="185"/>
      <c r="M14" s="185">
        <v>3.25</v>
      </c>
      <c r="N14" s="185">
        <v>5.25</v>
      </c>
      <c r="O14" s="185">
        <v>7.25</v>
      </c>
      <c r="P14" s="185"/>
      <c r="Q14" s="185"/>
      <c r="R14" s="185"/>
      <c r="S14" s="185"/>
      <c r="T14" s="177"/>
      <c r="U14" s="177"/>
      <c r="V14" s="346"/>
      <c r="W14" s="177"/>
      <c r="X14" s="177"/>
      <c r="Y14" s="177"/>
      <c r="Z14" s="177"/>
      <c r="AA14" s="177"/>
      <c r="AB14" s="177"/>
      <c r="AC14" s="177"/>
      <c r="AD14" s="177"/>
      <c r="AE14" s="596" t="s">
        <v>1832</v>
      </c>
      <c r="AF14" s="177"/>
      <c r="AG14" s="177"/>
      <c r="AH14" s="177"/>
      <c r="AI14" s="186"/>
      <c r="AJ14" s="186"/>
      <c r="AK14" s="186"/>
      <c r="AL14" s="177"/>
      <c r="AM14" s="177"/>
      <c r="AN14" s="177"/>
      <c r="AO14" s="177"/>
    </row>
    <row r="15" spans="1:41">
      <c r="A15" s="181" t="s">
        <v>340</v>
      </c>
      <c r="B15" s="180">
        <v>6.3454716650701926</v>
      </c>
      <c r="C15" s="176">
        <v>1.9141101266086533</v>
      </c>
      <c r="D15" s="175">
        <v>1.6391538461538464</v>
      </c>
      <c r="E15" s="175">
        <v>0.97507692307692295</v>
      </c>
      <c r="F15" s="175">
        <v>0.77907692307692333</v>
      </c>
      <c r="G15" s="175">
        <v>1.0380538461538462</v>
      </c>
      <c r="H15" s="175">
        <v>1.3494700000000002</v>
      </c>
      <c r="I15" s="175">
        <v>1.0128000000000004</v>
      </c>
      <c r="J15" s="175">
        <v>1.2675999999999998</v>
      </c>
      <c r="K15" s="185">
        <v>2.1309000000000005</v>
      </c>
      <c r="L15" s="185"/>
      <c r="M15" s="185">
        <v>4</v>
      </c>
      <c r="N15" s="185">
        <v>5</v>
      </c>
      <c r="O15" s="185">
        <v>6</v>
      </c>
      <c r="P15" s="185"/>
      <c r="Q15" s="185"/>
      <c r="R15" s="185"/>
      <c r="S15" s="185"/>
      <c r="T15" s="177"/>
      <c r="U15" s="177"/>
      <c r="V15" s="346"/>
      <c r="W15" s="177"/>
      <c r="X15" s="177"/>
      <c r="Y15" s="177"/>
      <c r="Z15" s="177"/>
      <c r="AA15" s="177"/>
      <c r="AB15" s="177"/>
      <c r="AC15" s="177"/>
      <c r="AD15" s="177"/>
      <c r="AE15" s="595" t="str">
        <f>IF(Content!$E$1=1,AE16,AE17)</f>
        <v>targets and target range for inflation</v>
      </c>
      <c r="AF15" s="177"/>
      <c r="AG15" s="177"/>
      <c r="AH15" s="177"/>
      <c r="AI15" s="185"/>
      <c r="AJ15" s="185"/>
      <c r="AK15" s="185"/>
      <c r="AL15" s="177"/>
      <c r="AM15" s="177"/>
      <c r="AN15" s="177"/>
      <c r="AO15" s="177"/>
    </row>
    <row r="16" spans="1:41">
      <c r="B16" s="180">
        <v>5.8152792298879632</v>
      </c>
      <c r="C16" s="176">
        <v>0.71540230681103978</v>
      </c>
      <c r="D16" s="175">
        <v>1.8864615384615391</v>
      </c>
      <c r="E16" s="175">
        <v>1.1221538461538463</v>
      </c>
      <c r="F16" s="175">
        <v>0.89657692307692272</v>
      </c>
      <c r="G16" s="175">
        <v>1.1946846153846147</v>
      </c>
      <c r="H16" s="175">
        <v>1.5530899999999992</v>
      </c>
      <c r="I16" s="175">
        <v>1.1655499999999996</v>
      </c>
      <c r="J16" s="175">
        <v>1.4588000000000001</v>
      </c>
      <c r="K16" s="185">
        <v>2.4524000000000008</v>
      </c>
      <c r="L16" s="185"/>
      <c r="M16" s="185">
        <v>4</v>
      </c>
      <c r="N16" s="185">
        <v>5</v>
      </c>
      <c r="O16" s="185">
        <v>6</v>
      </c>
      <c r="P16" s="185"/>
      <c r="Q16" s="185"/>
      <c r="R16" s="185"/>
      <c r="S16" s="185"/>
      <c r="V16" s="346"/>
      <c r="W16" s="177"/>
      <c r="X16" s="177"/>
      <c r="Y16" s="177"/>
      <c r="Z16" s="177"/>
      <c r="AA16" s="177"/>
      <c r="AB16" s="177"/>
      <c r="AC16" s="177"/>
      <c r="AD16" s="177"/>
      <c r="AE16" s="340" t="s">
        <v>1829</v>
      </c>
      <c r="AF16" s="177"/>
      <c r="AG16" s="177"/>
      <c r="AH16" s="177"/>
      <c r="AI16" s="185"/>
      <c r="AJ16" s="185"/>
      <c r="AK16" s="185"/>
      <c r="AL16" s="177"/>
      <c r="AM16" s="177"/>
      <c r="AN16" s="177"/>
      <c r="AO16" s="177"/>
    </row>
    <row r="17" spans="1:44">
      <c r="A17" s="181" t="s">
        <v>426</v>
      </c>
      <c r="B17" s="180">
        <v>5.7011329356789844</v>
      </c>
      <c r="C17" s="176">
        <v>0.4148021664482151</v>
      </c>
      <c r="D17" s="175">
        <v>1.9553846153846153</v>
      </c>
      <c r="E17" s="175">
        <v>1.1632307692307693</v>
      </c>
      <c r="F17" s="175">
        <v>0.92935384615384575</v>
      </c>
      <c r="G17" s="175">
        <v>1.2383615384615383</v>
      </c>
      <c r="H17" s="175">
        <v>1.6098699999999999</v>
      </c>
      <c r="I17" s="175">
        <v>1.2081599999999995</v>
      </c>
      <c r="J17" s="175">
        <v>1.5122</v>
      </c>
      <c r="K17" s="185">
        <v>2.5419999999999998</v>
      </c>
      <c r="L17" s="185"/>
      <c r="M17" s="185">
        <v>4</v>
      </c>
      <c r="N17" s="185">
        <v>5</v>
      </c>
      <c r="O17" s="185">
        <v>6</v>
      </c>
      <c r="P17" s="185"/>
      <c r="Q17" s="185"/>
      <c r="R17" s="185"/>
      <c r="S17" s="185"/>
      <c r="V17" s="346"/>
      <c r="W17" s="177"/>
      <c r="X17" s="177"/>
      <c r="Y17" s="177"/>
      <c r="Z17" s="177"/>
      <c r="AA17" s="177"/>
      <c r="AB17" s="177"/>
      <c r="AC17" s="177"/>
      <c r="AD17" s="177"/>
      <c r="AE17" s="340" t="s">
        <v>1830</v>
      </c>
      <c r="AF17" s="177"/>
      <c r="AG17" s="177"/>
      <c r="AH17" s="177"/>
      <c r="AI17" s="185"/>
      <c r="AJ17" s="185"/>
      <c r="AK17" s="185"/>
      <c r="AL17" s="177"/>
      <c r="AM17" s="177"/>
      <c r="AQ17" s="177"/>
      <c r="AR17" s="177"/>
    </row>
    <row r="18" spans="1:44">
      <c r="B18" s="180">
        <v>5.8225042940961913</v>
      </c>
      <c r="C18" s="176">
        <v>0.1952735248654216</v>
      </c>
      <c r="D18" s="175">
        <v>2.081461538461538</v>
      </c>
      <c r="E18" s="175">
        <v>1.2382538461538468</v>
      </c>
      <c r="F18" s="175">
        <v>0.9892846153846151</v>
      </c>
      <c r="G18" s="175">
        <v>1.3182307692307693</v>
      </c>
      <c r="H18" s="175">
        <v>1.7137000000000002</v>
      </c>
      <c r="I18" s="175">
        <v>1.2860699999999996</v>
      </c>
      <c r="J18" s="175">
        <v>1.6097300000000008</v>
      </c>
      <c r="K18" s="185">
        <v>2.7058999999999997</v>
      </c>
      <c r="L18" s="185"/>
      <c r="M18" s="185">
        <v>4</v>
      </c>
      <c r="N18" s="185">
        <v>5</v>
      </c>
      <c r="O18" s="185">
        <v>6</v>
      </c>
      <c r="P18" s="185"/>
      <c r="Q18" s="185"/>
      <c r="R18" s="185"/>
      <c r="S18" s="185"/>
      <c r="U18" s="122" t="str">
        <f>IF(Content!$E$1=1,U19,U20)</f>
        <v>Source: NBU staff estimates.</v>
      </c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85"/>
      <c r="AJ18" s="185"/>
      <c r="AK18" s="185"/>
      <c r="AL18" s="177"/>
      <c r="AM18" s="177"/>
    </row>
    <row r="19" spans="1:44">
      <c r="A19" s="181" t="s">
        <v>344</v>
      </c>
      <c r="B19" s="180">
        <v>5</v>
      </c>
      <c r="C19" s="176">
        <v>-1.0016846153846153</v>
      </c>
      <c r="D19" s="175">
        <v>2.2200000000000006</v>
      </c>
      <c r="E19" s="175">
        <v>1.320623076923076</v>
      </c>
      <c r="F19" s="175">
        <v>1.0551153846153851</v>
      </c>
      <c r="G19" s="175">
        <v>1.4059461538461537</v>
      </c>
      <c r="H19" s="175">
        <v>1.8277299999999999</v>
      </c>
      <c r="I19" s="175">
        <v>1.3716500000000007</v>
      </c>
      <c r="J19" s="175">
        <v>1.7168099999999988</v>
      </c>
      <c r="K19" s="187">
        <v>2.886000000000001</v>
      </c>
      <c r="L19" s="187"/>
      <c r="M19" s="187">
        <v>4</v>
      </c>
      <c r="N19" s="187">
        <v>5</v>
      </c>
      <c r="O19" s="187">
        <v>6</v>
      </c>
      <c r="P19" s="187"/>
      <c r="Q19" s="187"/>
      <c r="R19" s="187"/>
      <c r="S19" s="187"/>
      <c r="U19" s="124" t="s">
        <v>74</v>
      </c>
      <c r="AI19" s="185"/>
      <c r="AJ19" s="185"/>
      <c r="AK19" s="185"/>
    </row>
    <row r="20" spans="1:44">
      <c r="B20" s="180">
        <v>4.9681261344017997</v>
      </c>
      <c r="C20" s="187">
        <v>-1.2368507886751239</v>
      </c>
      <c r="D20" s="187">
        <v>2.2951538461538465</v>
      </c>
      <c r="E20" s="187">
        <v>1.3654076923076917</v>
      </c>
      <c r="F20" s="187">
        <v>1.0908461538461545</v>
      </c>
      <c r="G20" s="187">
        <v>1.4535692307692307</v>
      </c>
      <c r="H20" s="187">
        <v>1.88964</v>
      </c>
      <c r="I20" s="187">
        <v>1.4181000000000008</v>
      </c>
      <c r="J20" s="187">
        <v>1.7750299999999992</v>
      </c>
      <c r="K20" s="187">
        <v>2.9837000000000007</v>
      </c>
      <c r="L20" s="187"/>
      <c r="M20" s="187">
        <v>4</v>
      </c>
      <c r="N20" s="187">
        <v>5</v>
      </c>
      <c r="O20" s="187">
        <v>6</v>
      </c>
      <c r="P20" s="187"/>
      <c r="Q20" s="187"/>
      <c r="R20" s="187"/>
      <c r="S20" s="187"/>
      <c r="U20" s="125" t="s">
        <v>75</v>
      </c>
    </row>
    <row r="21" spans="1:44">
      <c r="A21" s="181" t="s">
        <v>713</v>
      </c>
      <c r="B21" s="180">
        <v>5.0842337803957065</v>
      </c>
      <c r="C21" s="187">
        <v>-1.1740585272966015</v>
      </c>
      <c r="D21" s="187">
        <v>2.314923076923078</v>
      </c>
      <c r="E21" s="187">
        <v>1.3770923076923074</v>
      </c>
      <c r="F21" s="187">
        <v>1.1002230769230772</v>
      </c>
      <c r="G21" s="187">
        <v>1.4660538461538455</v>
      </c>
      <c r="H21" s="187">
        <v>1.9058699999999993</v>
      </c>
      <c r="I21" s="187">
        <v>1.4302900000000003</v>
      </c>
      <c r="J21" s="187">
        <v>1.7902199999999997</v>
      </c>
      <c r="K21" s="187">
        <v>3.0094000000000012</v>
      </c>
      <c r="L21" s="187"/>
      <c r="M21" s="187">
        <v>4</v>
      </c>
      <c r="N21" s="187">
        <v>5</v>
      </c>
      <c r="O21" s="187">
        <v>6</v>
      </c>
      <c r="P21" s="187"/>
      <c r="Q21" s="187"/>
      <c r="R21" s="187"/>
      <c r="S21" s="187"/>
    </row>
    <row r="22" spans="1:44">
      <c r="B22" s="180">
        <v>5.1231362485101357</v>
      </c>
      <c r="C22" s="187">
        <v>-1.149171443797556</v>
      </c>
      <c r="D22" s="187">
        <v>2.3200769230769227</v>
      </c>
      <c r="E22" s="187">
        <v>1.380223076923077</v>
      </c>
      <c r="F22" s="187">
        <v>1.1026769230769233</v>
      </c>
      <c r="G22" s="187">
        <v>1.4693307692307689</v>
      </c>
      <c r="H22" s="187">
        <v>1.9101299999999997</v>
      </c>
      <c r="I22" s="187">
        <v>1.4334800000000003</v>
      </c>
      <c r="J22" s="187">
        <v>1.7942900000000002</v>
      </c>
      <c r="K22" s="187">
        <v>3.0160999999999998</v>
      </c>
      <c r="M22" s="181">
        <v>4</v>
      </c>
      <c r="N22" s="181">
        <v>5</v>
      </c>
      <c r="O22" s="181">
        <v>6</v>
      </c>
    </row>
    <row r="23" spans="1:44">
      <c r="A23" s="181" t="s">
        <v>715</v>
      </c>
      <c r="B23" s="180">
        <v>5</v>
      </c>
      <c r="C23" s="187">
        <v>-1.3020307692307691</v>
      </c>
      <c r="D23" s="187">
        <v>2.3310769230769233</v>
      </c>
      <c r="E23" s="187">
        <v>1.3867307692307689</v>
      </c>
      <c r="F23" s="187">
        <v>1.1079153846153846</v>
      </c>
      <c r="G23" s="187">
        <v>1.4763076923076923</v>
      </c>
      <c r="H23" s="187">
        <v>1.9192</v>
      </c>
      <c r="I23" s="187">
        <v>1.4402900000000001</v>
      </c>
      <c r="J23" s="187">
        <v>1.8027499999999996</v>
      </c>
      <c r="K23" s="187">
        <v>3.0304000000000002</v>
      </c>
      <c r="M23" s="181">
        <v>4</v>
      </c>
      <c r="N23" s="181">
        <v>5</v>
      </c>
      <c r="O23" s="181">
        <v>6</v>
      </c>
    </row>
    <row r="24" spans="1:44">
      <c r="U24" s="187"/>
      <c r="V24" s="187"/>
      <c r="AO24" s="177"/>
    </row>
    <row r="25" spans="1:44">
      <c r="U25" s="187"/>
      <c r="V25" s="187"/>
    </row>
    <row r="26" spans="1:44">
      <c r="B26" s="187"/>
      <c r="U26" s="187"/>
      <c r="V26" s="187"/>
    </row>
    <row r="27" spans="1:44">
      <c r="B27" s="187"/>
      <c r="U27" s="187"/>
      <c r="V27" s="187"/>
    </row>
    <row r="28" spans="1:44">
      <c r="B28" s="187"/>
      <c r="U28" s="187"/>
      <c r="V28" s="187"/>
    </row>
    <row r="29" spans="1:44">
      <c r="B29" s="187"/>
      <c r="U29" s="187"/>
      <c r="V29" s="187"/>
    </row>
    <row r="30" spans="1:44">
      <c r="B30" s="187"/>
      <c r="U30" s="187"/>
      <c r="V30" s="187"/>
    </row>
    <row r="31" spans="1:44">
      <c r="B31" s="187"/>
      <c r="U31" s="187"/>
      <c r="V31" s="187"/>
    </row>
    <row r="32" spans="1:44">
      <c r="B32" s="187"/>
      <c r="U32" s="187"/>
      <c r="V32" s="187"/>
    </row>
    <row r="33" spans="2:22">
      <c r="B33" s="187"/>
      <c r="U33" s="187"/>
      <c r="V33" s="187"/>
    </row>
    <row r="34" spans="2:22">
      <c r="B34" s="187"/>
      <c r="U34" s="187"/>
      <c r="V34" s="187"/>
    </row>
    <row r="35" spans="2:22">
      <c r="B35" s="187"/>
      <c r="U35" s="187"/>
      <c r="V35" s="187"/>
    </row>
    <row r="36" spans="2:22">
      <c r="B36" s="187"/>
      <c r="U36" s="187"/>
      <c r="V36" s="187"/>
    </row>
    <row r="37" spans="2:22">
      <c r="B37" s="187"/>
      <c r="U37" s="187"/>
      <c r="V37" s="187"/>
    </row>
    <row r="38" spans="2:22">
      <c r="B38" s="187"/>
      <c r="U38" s="187"/>
      <c r="V38" s="187"/>
    </row>
    <row r="39" spans="2:22">
      <c r="B39" s="187"/>
      <c r="U39" s="187"/>
      <c r="V39" s="187"/>
    </row>
    <row r="40" spans="2:22">
      <c r="B40" s="187"/>
      <c r="U40" s="187"/>
      <c r="V40" s="187"/>
    </row>
    <row r="41" spans="2:22">
      <c r="B41" s="187"/>
      <c r="U41" s="187"/>
      <c r="V41" s="187"/>
    </row>
    <row r="42" spans="2:22">
      <c r="B42" s="187"/>
      <c r="U42" s="187"/>
      <c r="V42" s="187"/>
    </row>
    <row r="43" spans="2:22">
      <c r="B43" s="187"/>
      <c r="U43" s="187"/>
      <c r="V43" s="187"/>
    </row>
    <row r="44" spans="2:22">
      <c r="B44" s="187"/>
      <c r="U44" s="187"/>
      <c r="V44" s="187"/>
    </row>
    <row r="45" spans="2:22">
      <c r="B45" s="187"/>
      <c r="U45" s="187"/>
      <c r="V45" s="18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theme="3"/>
  </sheetPr>
  <dimension ref="A1:Q808"/>
  <sheetViews>
    <sheetView showGridLines="0" zoomScaleNormal="100" workbookViewId="0">
      <selection activeCell="A3" sqref="A2:XFD3"/>
    </sheetView>
  </sheetViews>
  <sheetFormatPr defaultRowHeight="12.75"/>
  <cols>
    <col min="1" max="1" width="13" customWidth="1"/>
    <col min="2" max="7" width="9.140625" customWidth="1"/>
    <col min="8" max="16" width="9.140625" style="310"/>
  </cols>
  <sheetData>
    <row r="1" spans="1:16">
      <c r="A1" s="19" t="s">
        <v>140</v>
      </c>
      <c r="E1" t="str">
        <f>IF(Content!$E$1=1,B2,B3)</f>
        <v xml:space="preserve">US and Germany 10-Year Government Bond Yields </v>
      </c>
      <c r="H1"/>
    </row>
    <row r="2" spans="1:16" hidden="1">
      <c r="A2" s="309"/>
      <c r="B2" s="1" t="s">
        <v>391</v>
      </c>
      <c r="H2"/>
    </row>
    <row r="3" spans="1:16" hidden="1">
      <c r="A3" s="309"/>
      <c r="B3" s="1" t="s">
        <v>1848</v>
      </c>
      <c r="H3"/>
    </row>
    <row r="4" spans="1:16">
      <c r="A4" s="309"/>
      <c r="H4"/>
      <c r="N4" s="297"/>
      <c r="O4" s="297"/>
      <c r="P4" s="297"/>
    </row>
    <row r="5" spans="1:16">
      <c r="A5" s="309"/>
      <c r="B5" s="197" t="str">
        <f>IF(Content!$E$1=1,B6,B7)</f>
        <v>no permission</v>
      </c>
      <c r="H5"/>
      <c r="N5" s="297"/>
      <c r="O5" s="297"/>
      <c r="P5" s="297"/>
    </row>
    <row r="6" spans="1:16">
      <c r="A6" s="309"/>
      <c r="B6" s="145" t="s">
        <v>672</v>
      </c>
      <c r="H6"/>
      <c r="N6" s="297"/>
      <c r="O6" s="297"/>
      <c r="P6" s="297"/>
    </row>
    <row r="7" spans="1:16">
      <c r="A7" s="309"/>
      <c r="B7" s="145" t="s">
        <v>673</v>
      </c>
      <c r="H7"/>
      <c r="N7" s="297"/>
      <c r="O7" s="297"/>
      <c r="P7" s="297"/>
    </row>
    <row r="8" spans="1:16">
      <c r="A8" s="309"/>
      <c r="H8"/>
      <c r="N8" s="297"/>
      <c r="O8" s="297"/>
      <c r="P8" s="297"/>
    </row>
    <row r="9" spans="1:16">
      <c r="A9" s="309"/>
      <c r="H9"/>
      <c r="N9" s="297"/>
      <c r="O9" s="297"/>
      <c r="P9" s="297"/>
    </row>
    <row r="10" spans="1:16">
      <c r="A10" s="309"/>
      <c r="H10"/>
      <c r="N10" s="297"/>
      <c r="O10" s="297"/>
      <c r="P10" s="297"/>
    </row>
    <row r="11" spans="1:16">
      <c r="A11" s="309"/>
      <c r="H11"/>
      <c r="N11" s="297"/>
      <c r="O11" s="297"/>
      <c r="P11" s="297"/>
    </row>
    <row r="12" spans="1:16">
      <c r="A12" s="309"/>
      <c r="H12"/>
      <c r="N12" s="297"/>
      <c r="O12" s="297"/>
      <c r="P12" s="297"/>
    </row>
    <row r="13" spans="1:16">
      <c r="A13" s="309"/>
      <c r="H13"/>
      <c r="N13" s="297"/>
      <c r="O13" s="297"/>
      <c r="P13" s="297"/>
    </row>
    <row r="14" spans="1:16">
      <c r="A14" s="309"/>
      <c r="H14"/>
      <c r="N14" s="297"/>
      <c r="O14" s="297"/>
      <c r="P14" s="297"/>
    </row>
    <row r="15" spans="1:16">
      <c r="A15" s="309"/>
      <c r="H15"/>
      <c r="N15" s="297"/>
      <c r="O15" s="297"/>
      <c r="P15" s="297"/>
    </row>
    <row r="16" spans="1:16">
      <c r="A16" s="309"/>
      <c r="H16"/>
      <c r="N16" s="297"/>
      <c r="O16" s="297"/>
      <c r="P16" s="297"/>
    </row>
    <row r="17" spans="1:17">
      <c r="A17" s="309"/>
      <c r="H17"/>
      <c r="N17" s="297"/>
      <c r="O17" s="297"/>
      <c r="P17" s="297"/>
    </row>
    <row r="18" spans="1:17">
      <c r="A18" s="309"/>
      <c r="H18"/>
      <c r="N18" s="297"/>
      <c r="O18" s="297"/>
      <c r="P18" s="297"/>
    </row>
    <row r="19" spans="1:17">
      <c r="A19" s="309"/>
      <c r="H19"/>
      <c r="N19" s="297"/>
      <c r="O19" s="297"/>
      <c r="P19" s="297"/>
      <c r="Q19" s="68"/>
    </row>
    <row r="20" spans="1:17">
      <c r="A20" s="309"/>
      <c r="B20" s="2"/>
      <c r="E20" t="str">
        <f>IF(Content!$E$1=1,E21,E22)</f>
        <v>Source: Thomson Reuters.</v>
      </c>
      <c r="H20"/>
      <c r="N20" s="297"/>
      <c r="O20" s="297"/>
      <c r="P20" s="297"/>
    </row>
    <row r="21" spans="1:17">
      <c r="A21" s="309"/>
      <c r="B21" s="2"/>
      <c r="E21" s="2" t="s">
        <v>810</v>
      </c>
      <c r="H21"/>
      <c r="N21" s="297"/>
      <c r="O21" s="297"/>
      <c r="P21" s="297"/>
    </row>
    <row r="22" spans="1:17">
      <c r="A22" s="309"/>
      <c r="B22" s="77"/>
      <c r="D22" s="2"/>
      <c r="E22" s="2" t="s">
        <v>811</v>
      </c>
      <c r="H22"/>
      <c r="N22" s="297"/>
      <c r="O22" s="297"/>
      <c r="P22" s="297"/>
    </row>
    <row r="23" spans="1:17">
      <c r="A23" s="309"/>
      <c r="B23" s="77"/>
      <c r="D23" s="2"/>
      <c r="H23"/>
      <c r="N23" s="297"/>
      <c r="O23" s="297"/>
      <c r="P23" s="297"/>
    </row>
    <row r="24" spans="1:17">
      <c r="A24" s="309"/>
      <c r="B24" s="77"/>
      <c r="H24"/>
      <c r="N24" s="297"/>
      <c r="O24" s="297"/>
      <c r="P24" s="297"/>
    </row>
    <row r="25" spans="1:17">
      <c r="A25" s="309"/>
      <c r="B25" s="77"/>
      <c r="H25"/>
      <c r="N25" s="297"/>
      <c r="O25" s="297"/>
      <c r="P25" s="297"/>
    </row>
    <row r="26" spans="1:17">
      <c r="A26" s="309"/>
      <c r="B26" s="77"/>
      <c r="H26"/>
      <c r="N26" s="297"/>
      <c r="O26" s="297"/>
      <c r="P26" s="297"/>
    </row>
    <row r="27" spans="1:17">
      <c r="A27" s="309"/>
      <c r="B27" s="77"/>
      <c r="H27"/>
      <c r="N27" s="297"/>
      <c r="O27" s="297"/>
      <c r="P27" s="297"/>
    </row>
    <row r="28" spans="1:17">
      <c r="A28" s="309"/>
      <c r="B28" s="77"/>
      <c r="H28"/>
      <c r="N28" s="297"/>
      <c r="O28" s="297"/>
      <c r="P28" s="297"/>
    </row>
    <row r="29" spans="1:17">
      <c r="A29" s="309"/>
      <c r="B29" s="77"/>
      <c r="H29"/>
      <c r="N29" s="297"/>
      <c r="O29" s="297"/>
      <c r="P29" s="297"/>
    </row>
    <row r="30" spans="1:17">
      <c r="A30" s="309"/>
      <c r="B30" s="77"/>
      <c r="H30"/>
      <c r="N30" s="297"/>
      <c r="O30" s="297"/>
      <c r="P30" s="297"/>
    </row>
    <row r="31" spans="1:17">
      <c r="A31" s="309"/>
      <c r="B31" s="319"/>
      <c r="C31" s="319"/>
      <c r="D31" s="319"/>
      <c r="E31" s="319"/>
      <c r="F31" s="319"/>
      <c r="G31" s="80"/>
      <c r="N31" s="297"/>
      <c r="O31" s="297"/>
      <c r="P31" s="297"/>
    </row>
    <row r="32" spans="1:17">
      <c r="A32" s="309"/>
      <c r="B32" s="319"/>
      <c r="C32" s="319"/>
      <c r="D32" s="319"/>
      <c r="E32" s="319"/>
      <c r="F32" s="319"/>
      <c r="G32" s="80"/>
      <c r="N32" s="297"/>
      <c r="O32" s="297"/>
      <c r="P32" s="297"/>
    </row>
    <row r="33" spans="1:16">
      <c r="A33" s="309"/>
      <c r="B33" s="319"/>
      <c r="C33" s="319"/>
      <c r="D33" s="319"/>
      <c r="E33" s="319"/>
      <c r="F33" s="319"/>
      <c r="G33" s="80"/>
      <c r="N33" s="297"/>
      <c r="O33" s="297"/>
      <c r="P33" s="297"/>
    </row>
    <row r="34" spans="1:16">
      <c r="A34" s="309"/>
      <c r="B34" s="319"/>
      <c r="C34" s="319"/>
      <c r="D34" s="319"/>
      <c r="E34" s="319"/>
      <c r="F34" s="319"/>
      <c r="G34" s="80"/>
      <c r="N34" s="297"/>
      <c r="O34" s="297"/>
      <c r="P34" s="297"/>
    </row>
    <row r="35" spans="1:16">
      <c r="A35" s="309"/>
      <c r="B35" s="319"/>
      <c r="C35" s="319"/>
      <c r="D35" s="319"/>
      <c r="E35" s="319"/>
      <c r="F35" s="319"/>
      <c r="G35" s="80"/>
      <c r="N35" s="297"/>
      <c r="O35" s="297"/>
      <c r="P35" s="297"/>
    </row>
    <row r="36" spans="1:16">
      <c r="A36" s="309"/>
      <c r="B36" s="319"/>
      <c r="C36" s="319"/>
      <c r="D36" s="319"/>
      <c r="E36" s="319"/>
      <c r="F36" s="319"/>
      <c r="G36" s="80"/>
      <c r="N36" s="297"/>
      <c r="O36" s="297"/>
      <c r="P36" s="297"/>
    </row>
    <row r="37" spans="1:16">
      <c r="A37" s="309"/>
      <c r="B37" s="319"/>
      <c r="C37" s="319"/>
      <c r="D37" s="319"/>
      <c r="E37" s="319"/>
      <c r="F37" s="319"/>
      <c r="G37" s="80"/>
      <c r="N37" s="297"/>
      <c r="O37" s="297"/>
      <c r="P37" s="297"/>
    </row>
    <row r="38" spans="1:16">
      <c r="A38" s="309"/>
      <c r="B38" s="319"/>
      <c r="C38" s="319"/>
      <c r="D38" s="319"/>
      <c r="E38" s="319"/>
      <c r="F38" s="319"/>
      <c r="G38" s="80"/>
      <c r="N38" s="297"/>
      <c r="O38" s="297"/>
      <c r="P38" s="297"/>
    </row>
    <row r="39" spans="1:16">
      <c r="A39" s="309"/>
      <c r="B39" s="319"/>
      <c r="C39" s="319"/>
      <c r="D39" s="319"/>
      <c r="E39" s="319"/>
      <c r="F39" s="319"/>
      <c r="G39" s="80"/>
      <c r="N39" s="297"/>
      <c r="O39" s="297"/>
      <c r="P39" s="297"/>
    </row>
    <row r="40" spans="1:16">
      <c r="A40" s="309"/>
      <c r="B40" s="319"/>
      <c r="C40" s="319"/>
      <c r="D40" s="319"/>
      <c r="E40" s="319"/>
      <c r="F40" s="319"/>
      <c r="G40" s="80"/>
      <c r="N40" s="297"/>
      <c r="O40" s="297"/>
      <c r="P40" s="297"/>
    </row>
    <row r="41" spans="1:16">
      <c r="A41" s="309"/>
      <c r="B41" s="319"/>
      <c r="C41" s="319"/>
      <c r="D41" s="319"/>
      <c r="E41" s="319"/>
      <c r="F41" s="319"/>
      <c r="G41" s="80"/>
      <c r="N41" s="297"/>
      <c r="O41" s="297"/>
      <c r="P41" s="297"/>
    </row>
    <row r="42" spans="1:16">
      <c r="A42" s="309"/>
      <c r="B42" s="319"/>
      <c r="C42" s="319"/>
      <c r="D42" s="319"/>
      <c r="E42" s="319"/>
      <c r="F42" s="319"/>
      <c r="G42" s="80"/>
      <c r="N42" s="297"/>
      <c r="O42" s="297"/>
      <c r="P42" s="297"/>
    </row>
    <row r="43" spans="1:16">
      <c r="A43" s="309"/>
      <c r="B43" s="319"/>
      <c r="C43" s="319"/>
      <c r="D43" s="319"/>
      <c r="E43" s="319"/>
      <c r="F43" s="319"/>
      <c r="G43" s="80"/>
      <c r="N43" s="297"/>
      <c r="O43" s="297"/>
      <c r="P43" s="297"/>
    </row>
    <row r="44" spans="1:16">
      <c r="A44" s="309"/>
      <c r="B44" s="319"/>
      <c r="C44" s="319"/>
      <c r="D44" s="319"/>
      <c r="E44" s="319"/>
      <c r="F44" s="319"/>
      <c r="G44" s="80"/>
      <c r="N44" s="297"/>
      <c r="O44" s="297"/>
      <c r="P44" s="297"/>
    </row>
    <row r="45" spans="1:16">
      <c r="A45" s="309"/>
      <c r="B45" s="319"/>
      <c r="C45" s="319"/>
      <c r="D45" s="319"/>
      <c r="E45" s="319"/>
      <c r="F45" s="319"/>
      <c r="G45" s="80"/>
      <c r="N45" s="297"/>
      <c r="O45" s="297"/>
      <c r="P45" s="297"/>
    </row>
    <row r="46" spans="1:16">
      <c r="A46" s="309"/>
      <c r="B46" s="319"/>
      <c r="C46" s="319"/>
      <c r="D46" s="319"/>
      <c r="E46" s="319"/>
      <c r="F46" s="319"/>
      <c r="G46" s="80"/>
      <c r="N46" s="297"/>
      <c r="O46" s="297"/>
      <c r="P46" s="297"/>
    </row>
    <row r="47" spans="1:16">
      <c r="A47" s="309"/>
      <c r="B47" s="319"/>
      <c r="C47" s="319"/>
      <c r="D47" s="319"/>
      <c r="E47" s="319"/>
      <c r="F47" s="319"/>
      <c r="G47" s="80"/>
      <c r="N47" s="297"/>
      <c r="O47" s="297"/>
      <c r="P47" s="297"/>
    </row>
    <row r="48" spans="1:16">
      <c r="A48" s="309"/>
      <c r="B48" s="319"/>
      <c r="C48" s="319"/>
      <c r="D48" s="319"/>
      <c r="E48" s="319"/>
      <c r="F48" s="319"/>
      <c r="G48" s="80"/>
      <c r="N48" s="297"/>
      <c r="O48" s="297"/>
      <c r="P48" s="297"/>
    </row>
    <row r="49" spans="1:16">
      <c r="A49" s="309"/>
      <c r="B49" s="319"/>
      <c r="C49" s="319"/>
      <c r="D49" s="319"/>
      <c r="E49" s="319"/>
      <c r="F49" s="319"/>
      <c r="G49" s="80"/>
      <c r="N49" s="297"/>
      <c r="O49" s="297"/>
      <c r="P49" s="297"/>
    </row>
    <row r="50" spans="1:16">
      <c r="A50" s="309"/>
      <c r="B50" s="319"/>
      <c r="C50" s="319"/>
      <c r="D50" s="319"/>
      <c r="E50" s="319"/>
      <c r="F50" s="319"/>
      <c r="G50" s="80"/>
      <c r="N50" s="297"/>
      <c r="O50" s="297"/>
      <c r="P50" s="297"/>
    </row>
    <row r="51" spans="1:16">
      <c r="A51" s="309"/>
      <c r="B51" s="319"/>
      <c r="C51" s="319"/>
      <c r="D51" s="319"/>
      <c r="E51" s="319"/>
      <c r="F51" s="319"/>
      <c r="G51" s="80"/>
      <c r="N51" s="297"/>
      <c r="O51" s="297"/>
      <c r="P51" s="297"/>
    </row>
    <row r="52" spans="1:16">
      <c r="A52" s="309"/>
      <c r="B52" s="319"/>
      <c r="C52" s="319"/>
      <c r="D52" s="319"/>
      <c r="E52" s="319"/>
      <c r="F52" s="319"/>
      <c r="G52" s="80"/>
      <c r="N52" s="297"/>
      <c r="O52" s="297"/>
      <c r="P52" s="297"/>
    </row>
    <row r="53" spans="1:16">
      <c r="A53" s="309"/>
      <c r="B53" s="319"/>
      <c r="C53" s="319"/>
      <c r="D53" s="319"/>
      <c r="E53" s="319"/>
      <c r="F53" s="319"/>
      <c r="G53" s="80"/>
      <c r="N53" s="297"/>
      <c r="O53" s="297"/>
      <c r="P53" s="297"/>
    </row>
    <row r="54" spans="1:16">
      <c r="A54" s="309"/>
      <c r="B54" s="319"/>
      <c r="C54" s="319"/>
      <c r="D54" s="319"/>
      <c r="E54" s="319"/>
      <c r="F54" s="319"/>
      <c r="G54" s="80"/>
      <c r="N54" s="297"/>
      <c r="O54" s="297"/>
      <c r="P54" s="297"/>
    </row>
    <row r="55" spans="1:16">
      <c r="A55" s="309"/>
      <c r="B55" s="319"/>
      <c r="C55" s="319"/>
      <c r="D55" s="319"/>
      <c r="E55" s="319"/>
      <c r="F55" s="319"/>
      <c r="G55" s="80"/>
      <c r="N55" s="297"/>
      <c r="O55" s="297"/>
      <c r="P55" s="297"/>
    </row>
    <row r="56" spans="1:16">
      <c r="A56" s="309"/>
      <c r="B56" s="319"/>
      <c r="C56" s="319"/>
      <c r="D56" s="319"/>
      <c r="E56" s="319"/>
      <c r="F56" s="319"/>
      <c r="G56" s="80"/>
      <c r="N56" s="297"/>
      <c r="O56" s="297"/>
      <c r="P56" s="297"/>
    </row>
    <row r="57" spans="1:16">
      <c r="A57" s="309"/>
      <c r="B57" s="319"/>
      <c r="C57" s="319"/>
      <c r="D57" s="319"/>
      <c r="E57" s="319"/>
      <c r="F57" s="319"/>
      <c r="G57" s="80"/>
      <c r="N57" s="297"/>
      <c r="O57" s="297"/>
      <c r="P57" s="297"/>
    </row>
    <row r="58" spans="1:16">
      <c r="A58" s="309"/>
      <c r="B58" s="319"/>
      <c r="C58" s="319"/>
      <c r="D58" s="319"/>
      <c r="E58" s="319"/>
      <c r="F58" s="319"/>
      <c r="G58" s="80"/>
      <c r="N58" s="297"/>
      <c r="O58" s="297"/>
      <c r="P58" s="297"/>
    </row>
    <row r="59" spans="1:16">
      <c r="A59" s="309"/>
      <c r="B59" s="319"/>
      <c r="C59" s="319"/>
      <c r="D59" s="319"/>
      <c r="E59" s="319"/>
      <c r="F59" s="319"/>
      <c r="G59" s="80"/>
      <c r="N59" s="297"/>
      <c r="O59" s="297"/>
      <c r="P59" s="297"/>
    </row>
    <row r="60" spans="1:16">
      <c r="A60" s="309"/>
      <c r="B60" s="319"/>
      <c r="C60" s="319"/>
      <c r="D60" s="319"/>
      <c r="E60" s="319"/>
      <c r="F60" s="319"/>
      <c r="G60" s="80"/>
      <c r="N60" s="297"/>
      <c r="O60" s="297"/>
      <c r="P60" s="297"/>
    </row>
    <row r="61" spans="1:16">
      <c r="A61" s="309"/>
      <c r="B61" s="319"/>
      <c r="C61" s="319"/>
      <c r="D61" s="319"/>
      <c r="E61" s="319"/>
      <c r="F61" s="319"/>
      <c r="G61" s="80"/>
      <c r="N61" s="297"/>
      <c r="O61" s="297"/>
      <c r="P61" s="297"/>
    </row>
    <row r="62" spans="1:16">
      <c r="A62" s="309"/>
      <c r="B62" s="319"/>
      <c r="C62" s="319"/>
      <c r="D62" s="319"/>
      <c r="E62" s="319"/>
      <c r="F62" s="319"/>
      <c r="G62" s="80"/>
      <c r="N62" s="297"/>
      <c r="O62" s="297"/>
      <c r="P62" s="297"/>
    </row>
    <row r="63" spans="1:16">
      <c r="A63" s="309"/>
      <c r="B63" s="319"/>
      <c r="C63" s="319"/>
      <c r="D63" s="319"/>
      <c r="E63" s="319"/>
      <c r="F63" s="319"/>
      <c r="G63" s="80"/>
      <c r="N63" s="297"/>
      <c r="O63" s="297"/>
      <c r="P63" s="297"/>
    </row>
    <row r="64" spans="1:16">
      <c r="A64" s="309"/>
      <c r="B64" s="319"/>
      <c r="C64" s="319"/>
      <c r="D64" s="319"/>
      <c r="E64" s="319"/>
      <c r="F64" s="319"/>
      <c r="G64" s="80"/>
      <c r="N64" s="297"/>
      <c r="O64" s="297"/>
      <c r="P64" s="297"/>
    </row>
    <row r="65" spans="1:16">
      <c r="A65" s="309"/>
      <c r="B65" s="319"/>
      <c r="C65" s="319"/>
      <c r="D65" s="319"/>
      <c r="E65" s="319"/>
      <c r="F65" s="319"/>
      <c r="G65" s="80"/>
      <c r="N65" s="297"/>
      <c r="O65" s="297"/>
      <c r="P65" s="297"/>
    </row>
    <row r="66" spans="1:16">
      <c r="A66" s="309"/>
      <c r="B66" s="319"/>
      <c r="C66" s="319"/>
      <c r="D66" s="319"/>
      <c r="E66" s="319"/>
      <c r="F66" s="319"/>
      <c r="G66" s="80"/>
      <c r="N66" s="297"/>
      <c r="O66" s="297"/>
      <c r="P66" s="297"/>
    </row>
    <row r="67" spans="1:16">
      <c r="A67" s="309"/>
      <c r="B67" s="319"/>
      <c r="C67" s="319"/>
      <c r="D67" s="319"/>
      <c r="E67" s="319"/>
      <c r="F67" s="319"/>
      <c r="G67" s="80"/>
      <c r="N67" s="297"/>
      <c r="O67" s="297"/>
      <c r="P67" s="297"/>
    </row>
    <row r="68" spans="1:16">
      <c r="A68" s="309"/>
      <c r="B68" s="319"/>
      <c r="C68" s="319"/>
      <c r="D68" s="319"/>
      <c r="E68" s="319"/>
      <c r="F68" s="319"/>
      <c r="G68" s="80"/>
      <c r="N68" s="297"/>
      <c r="O68" s="297"/>
      <c r="P68" s="297"/>
    </row>
    <row r="69" spans="1:16">
      <c r="A69" s="309"/>
      <c r="B69" s="319"/>
      <c r="C69" s="319"/>
      <c r="D69" s="319"/>
      <c r="E69" s="319"/>
      <c r="F69" s="319"/>
      <c r="G69" s="80"/>
      <c r="N69" s="297"/>
      <c r="O69" s="297"/>
      <c r="P69" s="297"/>
    </row>
    <row r="70" spans="1:16">
      <c r="A70" s="309"/>
      <c r="B70" s="319"/>
      <c r="C70" s="319"/>
      <c r="D70" s="319"/>
      <c r="E70" s="319"/>
      <c r="F70" s="319"/>
      <c r="G70" s="80"/>
      <c r="N70" s="297"/>
      <c r="O70" s="297"/>
      <c r="P70" s="297"/>
    </row>
    <row r="71" spans="1:16">
      <c r="A71" s="309"/>
      <c r="B71" s="319"/>
      <c r="C71" s="319"/>
      <c r="D71" s="319"/>
      <c r="E71" s="319"/>
      <c r="F71" s="319"/>
      <c r="G71" s="80"/>
      <c r="N71" s="297"/>
      <c r="O71" s="297"/>
      <c r="P71" s="297"/>
    </row>
    <row r="72" spans="1:16">
      <c r="A72" s="309"/>
      <c r="B72" s="319"/>
      <c r="C72" s="319"/>
      <c r="D72" s="319"/>
      <c r="E72" s="319"/>
      <c r="F72" s="319"/>
      <c r="G72" s="80"/>
      <c r="N72" s="297"/>
      <c r="O72" s="297"/>
      <c r="P72" s="297"/>
    </row>
    <row r="73" spans="1:16">
      <c r="A73" s="309"/>
      <c r="B73" s="319"/>
      <c r="C73" s="319"/>
      <c r="D73" s="319"/>
      <c r="E73" s="319"/>
      <c r="F73" s="319"/>
      <c r="G73" s="80"/>
      <c r="N73" s="297"/>
      <c r="O73" s="297"/>
      <c r="P73" s="297"/>
    </row>
    <row r="74" spans="1:16">
      <c r="A74" s="309"/>
      <c r="B74" s="319"/>
      <c r="C74" s="319"/>
      <c r="D74" s="319"/>
      <c r="E74" s="319"/>
      <c r="F74" s="319"/>
      <c r="G74" s="80"/>
      <c r="N74" s="297"/>
      <c r="O74" s="297"/>
      <c r="P74" s="297"/>
    </row>
    <row r="75" spans="1:16">
      <c r="A75" s="309"/>
      <c r="B75" s="319"/>
      <c r="C75" s="319"/>
      <c r="D75" s="319"/>
      <c r="E75" s="319"/>
      <c r="F75" s="319"/>
      <c r="G75" s="80"/>
      <c r="N75" s="297"/>
      <c r="O75" s="297"/>
      <c r="P75" s="297"/>
    </row>
    <row r="76" spans="1:16">
      <c r="A76" s="309"/>
      <c r="B76" s="319"/>
      <c r="C76" s="319"/>
      <c r="D76" s="319"/>
      <c r="E76" s="319"/>
      <c r="F76" s="319"/>
      <c r="G76" s="80"/>
      <c r="N76" s="297"/>
      <c r="O76" s="297"/>
      <c r="P76" s="297"/>
    </row>
    <row r="77" spans="1:16">
      <c r="A77" s="309"/>
      <c r="B77" s="319"/>
      <c r="C77" s="319"/>
      <c r="D77" s="319"/>
      <c r="E77" s="319"/>
      <c r="F77" s="319"/>
      <c r="G77" s="80"/>
      <c r="N77" s="297"/>
      <c r="O77" s="297"/>
      <c r="P77" s="297"/>
    </row>
    <row r="78" spans="1:16">
      <c r="A78" s="309"/>
      <c r="B78" s="319"/>
      <c r="C78" s="319"/>
      <c r="D78" s="319"/>
      <c r="E78" s="319"/>
      <c r="F78" s="319"/>
      <c r="G78" s="80"/>
      <c r="N78" s="297"/>
      <c r="O78" s="297"/>
      <c r="P78" s="297"/>
    </row>
    <row r="79" spans="1:16">
      <c r="A79" s="309"/>
      <c r="B79" s="319"/>
      <c r="C79" s="319"/>
      <c r="D79" s="319"/>
      <c r="E79" s="319"/>
      <c r="F79" s="319"/>
      <c r="G79" s="80"/>
      <c r="N79" s="297"/>
      <c r="O79" s="297"/>
      <c r="P79" s="297"/>
    </row>
    <row r="80" spans="1:16">
      <c r="A80" s="309"/>
      <c r="B80" s="319"/>
      <c r="C80" s="319"/>
      <c r="D80" s="319"/>
      <c r="E80" s="319"/>
      <c r="F80" s="319"/>
      <c r="G80" s="80"/>
      <c r="N80" s="297"/>
      <c r="O80" s="297"/>
      <c r="P80" s="297"/>
    </row>
    <row r="81" spans="1:16">
      <c r="A81" s="309"/>
      <c r="B81" s="319"/>
      <c r="C81" s="319"/>
      <c r="D81" s="319"/>
      <c r="E81" s="319"/>
      <c r="F81" s="319"/>
      <c r="G81" s="80"/>
      <c r="N81" s="297"/>
      <c r="O81" s="297"/>
      <c r="P81" s="297"/>
    </row>
    <row r="82" spans="1:16">
      <c r="A82" s="309"/>
      <c r="B82" s="319"/>
      <c r="C82" s="319"/>
      <c r="D82" s="319"/>
      <c r="E82" s="319"/>
      <c r="F82" s="319"/>
      <c r="G82" s="80"/>
      <c r="N82" s="297"/>
      <c r="O82" s="297"/>
      <c r="P82" s="297"/>
    </row>
    <row r="83" spans="1:16">
      <c r="A83" s="309"/>
      <c r="B83" s="319"/>
      <c r="C83" s="319"/>
      <c r="D83" s="319"/>
      <c r="E83" s="319"/>
      <c r="F83" s="319"/>
      <c r="G83" s="80"/>
      <c r="N83" s="297"/>
      <c r="O83" s="297"/>
      <c r="P83" s="297"/>
    </row>
    <row r="84" spans="1:16">
      <c r="A84" s="309"/>
      <c r="B84" s="319"/>
      <c r="C84" s="319"/>
      <c r="D84" s="319"/>
      <c r="E84" s="319"/>
      <c r="F84" s="319"/>
      <c r="G84" s="80"/>
      <c r="N84" s="297"/>
      <c r="O84" s="297"/>
      <c r="P84" s="297"/>
    </row>
    <row r="85" spans="1:16">
      <c r="A85" s="309"/>
      <c r="B85" s="319"/>
      <c r="C85" s="319"/>
      <c r="D85" s="319"/>
      <c r="E85" s="319"/>
      <c r="F85" s="319"/>
      <c r="G85" s="80"/>
      <c r="N85" s="297"/>
      <c r="O85" s="297"/>
      <c r="P85" s="297"/>
    </row>
    <row r="86" spans="1:16">
      <c r="A86" s="309"/>
      <c r="B86" s="319"/>
      <c r="C86" s="319"/>
      <c r="D86" s="319"/>
      <c r="E86" s="319"/>
      <c r="F86" s="319"/>
      <c r="G86" s="80"/>
      <c r="N86" s="297"/>
      <c r="O86" s="297"/>
      <c r="P86" s="297"/>
    </row>
    <row r="87" spans="1:16">
      <c r="A87" s="309"/>
      <c r="B87" s="319"/>
      <c r="C87" s="319"/>
      <c r="D87" s="319"/>
      <c r="E87" s="319"/>
      <c r="F87" s="319"/>
      <c r="G87" s="80"/>
      <c r="N87" s="297"/>
      <c r="O87" s="297"/>
      <c r="P87" s="297"/>
    </row>
    <row r="88" spans="1:16">
      <c r="A88" s="309"/>
      <c r="B88" s="319"/>
      <c r="C88" s="319"/>
      <c r="D88" s="319"/>
      <c r="E88" s="319"/>
      <c r="F88" s="319"/>
      <c r="G88" s="80"/>
      <c r="N88" s="297"/>
      <c r="O88" s="297"/>
      <c r="P88" s="297"/>
    </row>
    <row r="89" spans="1:16">
      <c r="A89" s="309"/>
      <c r="B89" s="319"/>
      <c r="C89" s="319"/>
      <c r="D89" s="319"/>
      <c r="E89" s="319"/>
      <c r="F89" s="319"/>
      <c r="G89" s="80"/>
      <c r="N89" s="297"/>
      <c r="O89" s="297"/>
      <c r="P89" s="297"/>
    </row>
    <row r="90" spans="1:16">
      <c r="A90" s="309"/>
      <c r="B90" s="319"/>
      <c r="C90" s="319"/>
      <c r="D90" s="319"/>
      <c r="E90" s="319"/>
      <c r="F90" s="319"/>
      <c r="G90" s="80"/>
      <c r="N90" s="297"/>
      <c r="O90" s="297"/>
      <c r="P90" s="297"/>
    </row>
    <row r="91" spans="1:16">
      <c r="A91" s="309"/>
      <c r="B91" s="319"/>
      <c r="C91" s="319"/>
      <c r="D91" s="319"/>
      <c r="E91" s="319"/>
      <c r="F91" s="319"/>
      <c r="G91" s="80"/>
      <c r="N91" s="297"/>
      <c r="O91" s="297"/>
      <c r="P91" s="297"/>
    </row>
    <row r="92" spans="1:16">
      <c r="A92" s="309"/>
      <c r="B92" s="319"/>
      <c r="C92" s="319"/>
      <c r="D92" s="319"/>
      <c r="E92" s="319"/>
      <c r="F92" s="319"/>
      <c r="G92" s="80"/>
      <c r="N92" s="297"/>
      <c r="O92" s="297"/>
      <c r="P92" s="297"/>
    </row>
    <row r="93" spans="1:16">
      <c r="A93" s="309"/>
      <c r="B93" s="319"/>
      <c r="C93" s="319"/>
      <c r="D93" s="319"/>
      <c r="E93" s="319"/>
      <c r="F93" s="319"/>
      <c r="G93" s="80"/>
      <c r="N93" s="297"/>
      <c r="O93" s="297"/>
      <c r="P93" s="297"/>
    </row>
    <row r="94" spans="1:16">
      <c r="A94" s="309"/>
      <c r="B94" s="319"/>
      <c r="C94" s="319"/>
      <c r="D94" s="319"/>
      <c r="E94" s="319"/>
      <c r="F94" s="319"/>
      <c r="G94" s="80"/>
      <c r="N94" s="297"/>
      <c r="O94" s="297"/>
      <c r="P94" s="297"/>
    </row>
    <row r="95" spans="1:16">
      <c r="A95" s="309"/>
      <c r="B95" s="319"/>
      <c r="C95" s="319"/>
      <c r="D95" s="319"/>
      <c r="E95" s="319"/>
      <c r="F95" s="319"/>
      <c r="G95" s="80"/>
      <c r="N95" s="297"/>
      <c r="O95" s="297"/>
      <c r="P95" s="297"/>
    </row>
    <row r="96" spans="1:16">
      <c r="A96" s="309"/>
      <c r="B96" s="319"/>
      <c r="C96" s="319"/>
      <c r="D96" s="319"/>
      <c r="E96" s="319"/>
      <c r="F96" s="319"/>
      <c r="G96" s="80"/>
      <c r="N96" s="297"/>
      <c r="O96" s="297"/>
      <c r="P96" s="297"/>
    </row>
    <row r="97" spans="1:16">
      <c r="A97" s="309"/>
      <c r="B97" s="319"/>
      <c r="C97" s="319"/>
      <c r="D97" s="319"/>
      <c r="E97" s="319"/>
      <c r="F97" s="319"/>
      <c r="G97" s="80"/>
      <c r="N97" s="297"/>
      <c r="O97" s="297"/>
      <c r="P97" s="297"/>
    </row>
    <row r="98" spans="1:16">
      <c r="A98" s="309"/>
      <c r="B98" s="319"/>
      <c r="C98" s="319"/>
      <c r="D98" s="319"/>
      <c r="E98" s="319"/>
      <c r="F98" s="319"/>
      <c r="G98" s="80"/>
      <c r="N98" s="297"/>
      <c r="O98" s="297"/>
      <c r="P98" s="297"/>
    </row>
    <row r="99" spans="1:16">
      <c r="A99" s="309"/>
      <c r="B99" s="319"/>
      <c r="C99" s="319"/>
      <c r="D99" s="319"/>
      <c r="E99" s="319"/>
      <c r="F99" s="319"/>
      <c r="G99" s="80"/>
      <c r="N99" s="297"/>
      <c r="O99" s="297"/>
      <c r="P99" s="297"/>
    </row>
    <row r="100" spans="1:16">
      <c r="A100" s="309"/>
      <c r="B100" s="319"/>
      <c r="C100" s="319"/>
      <c r="D100" s="319"/>
      <c r="E100" s="319"/>
      <c r="F100" s="319"/>
      <c r="G100" s="80"/>
      <c r="N100" s="297"/>
      <c r="O100" s="297"/>
      <c r="P100" s="297"/>
    </row>
    <row r="101" spans="1:16">
      <c r="A101" s="309"/>
      <c r="B101" s="319"/>
      <c r="C101" s="319"/>
      <c r="D101" s="319"/>
      <c r="E101" s="319"/>
      <c r="F101" s="319"/>
      <c r="G101" s="80"/>
      <c r="N101" s="297"/>
      <c r="O101" s="297"/>
      <c r="P101" s="297"/>
    </row>
    <row r="102" spans="1:16">
      <c r="A102" s="309"/>
      <c r="B102" s="319"/>
      <c r="C102" s="319"/>
      <c r="D102" s="319"/>
      <c r="E102" s="319"/>
      <c r="F102" s="319"/>
      <c r="G102" s="80"/>
      <c r="N102" s="297"/>
      <c r="O102" s="297"/>
      <c r="P102" s="297"/>
    </row>
    <row r="103" spans="1:16">
      <c r="A103" s="309"/>
      <c r="B103" s="319"/>
      <c r="C103" s="319"/>
      <c r="D103" s="319"/>
      <c r="E103" s="319"/>
      <c r="F103" s="319"/>
      <c r="G103" s="80"/>
      <c r="N103" s="297"/>
      <c r="O103" s="297"/>
      <c r="P103" s="297"/>
    </row>
    <row r="104" spans="1:16">
      <c r="A104" s="309"/>
      <c r="B104" s="319"/>
      <c r="C104" s="319"/>
      <c r="D104" s="319"/>
      <c r="E104" s="319"/>
      <c r="F104" s="319"/>
      <c r="G104" s="80"/>
      <c r="N104" s="297"/>
      <c r="O104" s="297"/>
      <c r="P104" s="297"/>
    </row>
    <row r="105" spans="1:16">
      <c r="A105" s="309"/>
      <c r="B105" s="319"/>
      <c r="C105" s="319"/>
      <c r="D105" s="319"/>
      <c r="E105" s="319"/>
      <c r="F105" s="319"/>
      <c r="G105" s="80"/>
      <c r="N105" s="297"/>
      <c r="O105" s="297"/>
      <c r="P105" s="297"/>
    </row>
    <row r="106" spans="1:16">
      <c r="A106" s="309"/>
      <c r="B106" s="319"/>
      <c r="C106" s="319"/>
      <c r="D106" s="319"/>
      <c r="E106" s="319"/>
      <c r="F106" s="319"/>
      <c r="G106" s="80"/>
      <c r="N106" s="297"/>
      <c r="O106" s="297"/>
      <c r="P106" s="297"/>
    </row>
    <row r="107" spans="1:16">
      <c r="A107" s="309"/>
      <c r="B107" s="319"/>
      <c r="C107" s="319"/>
      <c r="D107" s="319"/>
      <c r="E107" s="319"/>
      <c r="F107" s="319"/>
      <c r="G107" s="80"/>
      <c r="N107" s="297"/>
      <c r="O107" s="297"/>
      <c r="P107" s="297"/>
    </row>
    <row r="108" spans="1:16">
      <c r="A108" s="309"/>
      <c r="B108" s="319"/>
      <c r="C108" s="319"/>
      <c r="D108" s="319"/>
      <c r="E108" s="319"/>
      <c r="F108" s="319"/>
      <c r="G108" s="80"/>
      <c r="N108" s="297"/>
      <c r="O108" s="297"/>
      <c r="P108" s="297"/>
    </row>
    <row r="109" spans="1:16">
      <c r="A109" s="309"/>
      <c r="B109" s="319"/>
      <c r="C109" s="319"/>
      <c r="D109" s="319"/>
      <c r="E109" s="319"/>
      <c r="F109" s="319"/>
      <c r="G109" s="80"/>
      <c r="N109" s="297"/>
      <c r="O109" s="297"/>
      <c r="P109" s="297"/>
    </row>
    <row r="110" spans="1:16">
      <c r="A110" s="309"/>
      <c r="B110" s="319"/>
      <c r="C110" s="319"/>
      <c r="D110" s="319"/>
      <c r="E110" s="319"/>
      <c r="F110" s="319"/>
      <c r="G110" s="80"/>
      <c r="N110" s="297"/>
      <c r="O110" s="297"/>
      <c r="P110" s="297"/>
    </row>
    <row r="111" spans="1:16">
      <c r="A111" s="309"/>
      <c r="B111" s="319"/>
      <c r="C111" s="319"/>
      <c r="D111" s="319"/>
      <c r="E111" s="319"/>
      <c r="F111" s="319"/>
      <c r="G111" s="80"/>
      <c r="N111" s="297"/>
      <c r="O111" s="297"/>
      <c r="P111" s="297"/>
    </row>
    <row r="112" spans="1:16">
      <c r="A112" s="309"/>
      <c r="B112" s="319"/>
      <c r="C112" s="319"/>
      <c r="D112" s="319"/>
      <c r="E112" s="319"/>
      <c r="F112" s="319"/>
      <c r="G112" s="80"/>
      <c r="N112" s="297"/>
      <c r="O112" s="297"/>
      <c r="P112" s="297"/>
    </row>
    <row r="113" spans="1:16">
      <c r="A113" s="309"/>
      <c r="B113" s="319"/>
      <c r="C113" s="319"/>
      <c r="D113" s="319"/>
      <c r="E113" s="319"/>
      <c r="F113" s="319"/>
      <c r="G113" s="80"/>
      <c r="N113" s="297"/>
      <c r="O113" s="297"/>
      <c r="P113" s="297"/>
    </row>
    <row r="114" spans="1:16">
      <c r="A114" s="309"/>
      <c r="B114" s="319"/>
      <c r="C114" s="319"/>
      <c r="D114" s="319"/>
      <c r="E114" s="319"/>
      <c r="F114" s="319"/>
      <c r="G114" s="80"/>
      <c r="N114" s="297"/>
      <c r="O114" s="297"/>
      <c r="P114" s="297"/>
    </row>
    <row r="115" spans="1:16">
      <c r="A115" s="309"/>
      <c r="B115" s="319"/>
      <c r="C115" s="319"/>
      <c r="D115" s="319"/>
      <c r="E115" s="319"/>
      <c r="F115" s="319"/>
      <c r="G115" s="80"/>
      <c r="N115" s="297"/>
      <c r="O115" s="297"/>
      <c r="P115" s="297"/>
    </row>
    <row r="116" spans="1:16">
      <c r="A116" s="309"/>
      <c r="B116" s="319"/>
      <c r="C116" s="319"/>
      <c r="D116" s="319"/>
      <c r="E116" s="319"/>
      <c r="F116" s="319"/>
      <c r="G116" s="80"/>
      <c r="N116" s="297"/>
      <c r="O116" s="297"/>
      <c r="P116" s="297"/>
    </row>
    <row r="117" spans="1:16">
      <c r="A117" s="309"/>
      <c r="B117" s="319"/>
      <c r="C117" s="319"/>
      <c r="D117" s="319"/>
      <c r="E117" s="319"/>
      <c r="F117" s="319"/>
      <c r="G117" s="80"/>
      <c r="N117" s="297"/>
      <c r="O117" s="297"/>
      <c r="P117" s="297"/>
    </row>
    <row r="118" spans="1:16">
      <c r="A118" s="309"/>
      <c r="B118" s="319"/>
      <c r="C118" s="319"/>
      <c r="D118" s="319"/>
      <c r="E118" s="319"/>
      <c r="F118" s="319"/>
      <c r="G118" s="80"/>
      <c r="N118" s="297"/>
      <c r="O118" s="297"/>
      <c r="P118" s="297"/>
    </row>
    <row r="119" spans="1:16">
      <c r="A119" s="309"/>
      <c r="B119" s="319"/>
      <c r="C119" s="319"/>
      <c r="D119" s="319"/>
      <c r="E119" s="319"/>
      <c r="F119" s="319"/>
      <c r="G119" s="80"/>
      <c r="N119" s="297"/>
      <c r="O119" s="297"/>
      <c r="P119" s="297"/>
    </row>
    <row r="120" spans="1:16">
      <c r="A120" s="309"/>
      <c r="B120" s="319"/>
      <c r="C120" s="319"/>
      <c r="D120" s="319"/>
      <c r="E120" s="319"/>
      <c r="F120" s="319"/>
      <c r="G120" s="80"/>
      <c r="N120" s="297"/>
      <c r="O120" s="297"/>
      <c r="P120" s="297"/>
    </row>
    <row r="121" spans="1:16">
      <c r="A121" s="309"/>
      <c r="B121" s="319"/>
      <c r="C121" s="319"/>
      <c r="D121" s="319"/>
      <c r="E121" s="319"/>
      <c r="F121" s="319"/>
      <c r="G121" s="80"/>
      <c r="N121" s="297"/>
      <c r="O121" s="297"/>
      <c r="P121" s="297"/>
    </row>
    <row r="122" spans="1:16">
      <c r="A122" s="309"/>
      <c r="B122" s="319"/>
      <c r="C122" s="319"/>
      <c r="D122" s="319"/>
      <c r="E122" s="319"/>
      <c r="F122" s="319"/>
      <c r="G122" s="80"/>
      <c r="N122" s="297"/>
      <c r="O122" s="297"/>
      <c r="P122" s="297"/>
    </row>
    <row r="123" spans="1:16">
      <c r="A123" s="309"/>
      <c r="B123" s="319"/>
      <c r="C123" s="319"/>
      <c r="D123" s="319"/>
      <c r="E123" s="319"/>
      <c r="F123" s="319"/>
      <c r="G123" s="80"/>
      <c r="N123" s="297"/>
      <c r="O123" s="297"/>
      <c r="P123" s="297"/>
    </row>
    <row r="124" spans="1:16">
      <c r="A124" s="309"/>
      <c r="B124" s="319"/>
      <c r="C124" s="319"/>
      <c r="D124" s="319"/>
      <c r="E124" s="319"/>
      <c r="F124" s="319"/>
      <c r="G124" s="80"/>
      <c r="N124" s="297"/>
      <c r="O124" s="297"/>
      <c r="P124" s="297"/>
    </row>
    <row r="125" spans="1:16">
      <c r="A125" s="309"/>
      <c r="B125" s="319"/>
      <c r="C125" s="319"/>
      <c r="D125" s="319"/>
      <c r="E125" s="319"/>
      <c r="F125" s="319"/>
      <c r="G125" s="80"/>
      <c r="N125" s="297"/>
      <c r="O125" s="297"/>
      <c r="P125" s="297"/>
    </row>
    <row r="126" spans="1:16">
      <c r="A126" s="309"/>
      <c r="B126" s="319"/>
      <c r="C126" s="319"/>
      <c r="D126" s="319"/>
      <c r="E126" s="319"/>
      <c r="F126" s="319"/>
      <c r="G126" s="80"/>
      <c r="N126" s="297"/>
      <c r="O126" s="297"/>
      <c r="P126" s="297"/>
    </row>
    <row r="127" spans="1:16">
      <c r="A127" s="309"/>
      <c r="B127" s="319"/>
      <c r="C127" s="319"/>
      <c r="D127" s="319"/>
      <c r="E127" s="319"/>
      <c r="F127" s="319"/>
      <c r="G127" s="80"/>
      <c r="N127" s="297"/>
      <c r="O127" s="297"/>
      <c r="P127" s="297"/>
    </row>
    <row r="128" spans="1:16">
      <c r="A128" s="309"/>
      <c r="B128" s="319"/>
      <c r="C128" s="319"/>
      <c r="D128" s="319"/>
      <c r="E128" s="319"/>
      <c r="F128" s="319"/>
      <c r="G128" s="80"/>
      <c r="N128" s="297"/>
      <c r="O128" s="297"/>
      <c r="P128" s="297"/>
    </row>
    <row r="129" spans="1:16">
      <c r="A129" s="309"/>
      <c r="B129" s="319"/>
      <c r="C129" s="319"/>
      <c r="D129" s="319"/>
      <c r="E129" s="319"/>
      <c r="F129" s="319"/>
      <c r="G129" s="80"/>
      <c r="N129" s="297"/>
      <c r="O129" s="297"/>
      <c r="P129" s="297"/>
    </row>
    <row r="130" spans="1:16">
      <c r="A130" s="309"/>
      <c r="B130" s="319"/>
      <c r="C130" s="319"/>
      <c r="D130" s="319"/>
      <c r="E130" s="319"/>
      <c r="F130" s="319"/>
      <c r="G130" s="80"/>
      <c r="N130" s="297"/>
      <c r="O130" s="297"/>
      <c r="P130" s="297"/>
    </row>
    <row r="131" spans="1:16">
      <c r="A131" s="309"/>
      <c r="B131" s="319"/>
      <c r="C131" s="319"/>
      <c r="D131" s="319"/>
      <c r="E131" s="319"/>
      <c r="F131" s="319"/>
      <c r="G131" s="80"/>
      <c r="N131" s="297"/>
      <c r="O131" s="297"/>
      <c r="P131" s="297"/>
    </row>
    <row r="132" spans="1:16">
      <c r="A132" s="309"/>
      <c r="B132" s="319"/>
      <c r="C132" s="319"/>
      <c r="D132" s="319"/>
      <c r="E132" s="319"/>
      <c r="F132" s="319"/>
      <c r="G132" s="80"/>
      <c r="N132" s="297"/>
      <c r="O132" s="297"/>
      <c r="P132" s="297"/>
    </row>
    <row r="133" spans="1:16">
      <c r="A133" s="309"/>
      <c r="B133" s="319"/>
      <c r="C133" s="319"/>
      <c r="D133" s="319"/>
      <c r="E133" s="319"/>
      <c r="F133" s="319"/>
      <c r="G133" s="80"/>
      <c r="N133" s="297"/>
      <c r="O133" s="297"/>
      <c r="P133" s="297"/>
    </row>
    <row r="134" spans="1:16">
      <c r="A134" s="309"/>
      <c r="B134" s="319"/>
      <c r="C134" s="319"/>
      <c r="D134" s="319"/>
      <c r="E134" s="319"/>
      <c r="F134" s="319"/>
      <c r="G134" s="80"/>
      <c r="N134" s="297"/>
      <c r="O134" s="297"/>
      <c r="P134" s="297"/>
    </row>
    <row r="135" spans="1:16">
      <c r="A135" s="309"/>
      <c r="B135" s="319"/>
      <c r="C135" s="319"/>
      <c r="D135" s="319"/>
      <c r="E135" s="319"/>
      <c r="F135" s="319"/>
      <c r="G135" s="80"/>
      <c r="N135" s="297"/>
      <c r="O135" s="297"/>
      <c r="P135" s="297"/>
    </row>
    <row r="136" spans="1:16">
      <c r="A136" s="309"/>
      <c r="B136" s="319"/>
      <c r="C136" s="319"/>
      <c r="D136" s="319"/>
      <c r="E136" s="319"/>
      <c r="F136" s="319"/>
      <c r="G136" s="80"/>
      <c r="N136" s="297"/>
      <c r="O136" s="297"/>
      <c r="P136" s="297"/>
    </row>
    <row r="137" spans="1:16">
      <c r="A137" s="309"/>
      <c r="B137" s="319"/>
      <c r="C137" s="319"/>
      <c r="D137" s="319"/>
      <c r="E137" s="319"/>
      <c r="F137" s="319"/>
      <c r="G137" s="80"/>
      <c r="N137" s="297"/>
      <c r="O137" s="297"/>
      <c r="P137" s="297"/>
    </row>
    <row r="138" spans="1:16">
      <c r="A138" s="309"/>
      <c r="B138" s="319"/>
      <c r="C138" s="319"/>
      <c r="D138" s="319"/>
      <c r="E138" s="319"/>
      <c r="F138" s="319"/>
      <c r="G138" s="80"/>
      <c r="N138" s="297"/>
      <c r="O138" s="297"/>
      <c r="P138" s="297"/>
    </row>
    <row r="139" spans="1:16">
      <c r="A139" s="309"/>
      <c r="B139" s="319"/>
      <c r="C139" s="319"/>
      <c r="D139" s="319"/>
      <c r="E139" s="319"/>
      <c r="F139" s="319"/>
      <c r="G139" s="80"/>
      <c r="N139" s="297"/>
      <c r="O139" s="297"/>
      <c r="P139" s="297"/>
    </row>
    <row r="140" spans="1:16">
      <c r="A140" s="309"/>
      <c r="B140" s="319"/>
      <c r="C140" s="319"/>
      <c r="D140" s="319"/>
      <c r="E140" s="319"/>
      <c r="F140" s="319"/>
      <c r="G140" s="80"/>
      <c r="N140" s="297"/>
      <c r="O140" s="297"/>
      <c r="P140" s="297"/>
    </row>
    <row r="141" spans="1:16">
      <c r="A141" s="309"/>
      <c r="B141" s="319"/>
      <c r="C141" s="319"/>
      <c r="D141" s="319"/>
      <c r="E141" s="319"/>
      <c r="F141" s="319"/>
      <c r="G141" s="80"/>
      <c r="N141" s="297"/>
      <c r="O141" s="297"/>
      <c r="P141" s="297"/>
    </row>
    <row r="142" spans="1:16">
      <c r="A142" s="309"/>
      <c r="B142" s="319"/>
      <c r="C142" s="319"/>
      <c r="D142" s="319"/>
      <c r="E142" s="319"/>
      <c r="F142" s="319"/>
      <c r="G142" s="80"/>
      <c r="N142" s="297"/>
      <c r="O142" s="297"/>
      <c r="P142" s="297"/>
    </row>
    <row r="143" spans="1:16">
      <c r="A143" s="309"/>
      <c r="B143" s="319"/>
      <c r="C143" s="319"/>
      <c r="D143" s="319"/>
      <c r="E143" s="319"/>
      <c r="F143" s="319"/>
      <c r="G143" s="80"/>
      <c r="N143" s="297"/>
      <c r="O143" s="297"/>
      <c r="P143" s="297"/>
    </row>
    <row r="144" spans="1:16">
      <c r="A144" s="309"/>
      <c r="B144" s="319"/>
      <c r="C144" s="319"/>
      <c r="D144" s="319"/>
      <c r="E144" s="319"/>
      <c r="F144" s="319"/>
      <c r="G144" s="80"/>
      <c r="N144" s="297"/>
      <c r="O144" s="297"/>
      <c r="P144" s="297"/>
    </row>
    <row r="145" spans="1:16">
      <c r="A145" s="309"/>
      <c r="B145" s="319"/>
      <c r="C145" s="319"/>
      <c r="D145" s="319"/>
      <c r="E145" s="319"/>
      <c r="F145" s="319"/>
      <c r="G145" s="80"/>
      <c r="N145" s="297"/>
      <c r="O145" s="297"/>
      <c r="P145" s="297"/>
    </row>
    <row r="146" spans="1:16">
      <c r="A146" s="309"/>
      <c r="B146" s="319"/>
      <c r="C146" s="319"/>
      <c r="D146" s="319"/>
      <c r="E146" s="319"/>
      <c r="F146" s="319"/>
      <c r="G146" s="80"/>
      <c r="N146" s="297"/>
      <c r="O146" s="297"/>
      <c r="P146" s="297"/>
    </row>
    <row r="147" spans="1:16">
      <c r="A147" s="309"/>
      <c r="B147" s="319"/>
      <c r="C147" s="319"/>
      <c r="D147" s="319"/>
      <c r="E147" s="319"/>
      <c r="F147" s="319"/>
      <c r="G147" s="80"/>
      <c r="N147" s="297"/>
      <c r="O147" s="297"/>
      <c r="P147" s="297"/>
    </row>
    <row r="148" spans="1:16">
      <c r="A148" s="309"/>
      <c r="B148" s="319"/>
      <c r="C148" s="319"/>
      <c r="D148" s="319"/>
      <c r="E148" s="319"/>
      <c r="F148" s="319"/>
      <c r="G148" s="80"/>
      <c r="N148" s="297"/>
      <c r="O148" s="297"/>
      <c r="P148" s="297"/>
    </row>
    <row r="149" spans="1:16">
      <c r="A149" s="309"/>
      <c r="B149" s="319"/>
      <c r="C149" s="319"/>
      <c r="D149" s="319"/>
      <c r="E149" s="319"/>
      <c r="F149" s="319"/>
      <c r="G149" s="80"/>
      <c r="N149" s="297"/>
      <c r="O149" s="297"/>
      <c r="P149" s="297"/>
    </row>
    <row r="150" spans="1:16">
      <c r="A150" s="309"/>
      <c r="B150" s="319"/>
      <c r="C150" s="319"/>
      <c r="D150" s="319"/>
      <c r="E150" s="319"/>
      <c r="F150" s="319"/>
      <c r="G150" s="80"/>
      <c r="N150" s="297"/>
      <c r="O150" s="297"/>
      <c r="P150" s="297"/>
    </row>
    <row r="151" spans="1:16">
      <c r="A151" s="309"/>
      <c r="B151" s="319"/>
      <c r="C151" s="319"/>
      <c r="D151" s="319"/>
      <c r="E151" s="319"/>
      <c r="F151" s="319"/>
      <c r="G151" s="80"/>
      <c r="N151" s="297"/>
      <c r="O151" s="297"/>
      <c r="P151" s="297"/>
    </row>
    <row r="152" spans="1:16">
      <c r="A152" s="309"/>
      <c r="B152" s="319"/>
      <c r="C152" s="319"/>
      <c r="D152" s="319"/>
      <c r="E152" s="319"/>
      <c r="F152" s="319"/>
      <c r="G152" s="80"/>
      <c r="N152" s="297"/>
      <c r="O152" s="297"/>
      <c r="P152" s="297"/>
    </row>
    <row r="153" spans="1:16">
      <c r="A153" s="309"/>
      <c r="B153" s="319"/>
      <c r="C153" s="319"/>
      <c r="D153" s="319"/>
      <c r="E153" s="319"/>
      <c r="F153" s="319"/>
      <c r="G153" s="80"/>
      <c r="N153" s="297"/>
      <c r="O153" s="297"/>
      <c r="P153" s="297"/>
    </row>
    <row r="154" spans="1:16">
      <c r="A154" s="309"/>
      <c r="B154" s="319"/>
      <c r="C154" s="319"/>
      <c r="D154" s="319"/>
      <c r="E154" s="319"/>
      <c r="F154" s="319"/>
      <c r="G154" s="80"/>
      <c r="N154" s="297"/>
      <c r="O154" s="297"/>
      <c r="P154" s="297"/>
    </row>
    <row r="155" spans="1:16">
      <c r="A155" s="309"/>
      <c r="B155" s="319"/>
      <c r="C155" s="319"/>
      <c r="D155" s="319"/>
      <c r="E155" s="319"/>
      <c r="F155" s="319"/>
      <c r="G155" s="80"/>
      <c r="N155" s="297"/>
      <c r="O155" s="297"/>
      <c r="P155" s="297"/>
    </row>
    <row r="156" spans="1:16">
      <c r="A156" s="309"/>
      <c r="B156" s="319"/>
      <c r="C156" s="319"/>
      <c r="D156" s="319"/>
      <c r="E156" s="319"/>
      <c r="F156" s="319"/>
      <c r="G156" s="80"/>
      <c r="N156" s="297"/>
      <c r="O156" s="297"/>
      <c r="P156" s="297"/>
    </row>
    <row r="157" spans="1:16">
      <c r="A157" s="309"/>
      <c r="B157" s="319"/>
      <c r="C157" s="319"/>
      <c r="D157" s="319"/>
      <c r="E157" s="319"/>
      <c r="F157" s="319"/>
      <c r="G157" s="80"/>
      <c r="N157" s="297"/>
      <c r="O157" s="297"/>
      <c r="P157" s="297"/>
    </row>
    <row r="158" spans="1:16">
      <c r="A158" s="309"/>
      <c r="B158" s="319"/>
      <c r="C158" s="319"/>
      <c r="D158" s="319"/>
      <c r="E158" s="319"/>
      <c r="F158" s="319"/>
      <c r="G158" s="80"/>
      <c r="N158" s="297"/>
      <c r="O158" s="297"/>
      <c r="P158" s="297"/>
    </row>
    <row r="159" spans="1:16">
      <c r="A159" s="309"/>
      <c r="B159" s="319"/>
      <c r="C159" s="319"/>
      <c r="D159" s="319"/>
      <c r="E159" s="319"/>
      <c r="F159" s="319"/>
      <c r="G159" s="80"/>
      <c r="N159" s="297"/>
      <c r="O159" s="297"/>
      <c r="P159" s="297"/>
    </row>
    <row r="160" spans="1:16">
      <c r="A160" s="309"/>
      <c r="B160" s="319"/>
      <c r="C160" s="319"/>
      <c r="D160" s="319"/>
      <c r="E160" s="319"/>
      <c r="F160" s="319"/>
      <c r="G160" s="80"/>
      <c r="N160" s="297"/>
      <c r="O160" s="297"/>
      <c r="P160" s="297"/>
    </row>
    <row r="161" spans="1:16">
      <c r="A161" s="309"/>
      <c r="B161" s="319"/>
      <c r="C161" s="319"/>
      <c r="D161" s="319"/>
      <c r="E161" s="319"/>
      <c r="F161" s="319"/>
      <c r="G161" s="80"/>
      <c r="N161" s="297"/>
      <c r="O161" s="297"/>
      <c r="P161" s="297"/>
    </row>
    <row r="162" spans="1:16">
      <c r="A162" s="309"/>
      <c r="B162" s="319"/>
      <c r="C162" s="319"/>
      <c r="D162" s="319"/>
      <c r="E162" s="319"/>
      <c r="F162" s="319"/>
      <c r="G162" s="80"/>
      <c r="N162" s="297"/>
      <c r="O162" s="297"/>
      <c r="P162" s="297"/>
    </row>
    <row r="163" spans="1:16">
      <c r="A163" s="309"/>
      <c r="B163" s="319"/>
      <c r="C163" s="319"/>
      <c r="D163" s="319"/>
      <c r="E163" s="319"/>
      <c r="F163" s="319"/>
      <c r="G163" s="80"/>
      <c r="N163" s="297"/>
      <c r="O163" s="297"/>
      <c r="P163" s="297"/>
    </row>
    <row r="164" spans="1:16">
      <c r="A164" s="309"/>
      <c r="B164" s="319"/>
      <c r="C164" s="319"/>
      <c r="D164" s="319"/>
      <c r="E164" s="319"/>
      <c r="F164" s="319"/>
      <c r="G164" s="80"/>
      <c r="N164" s="297"/>
      <c r="O164" s="297"/>
      <c r="P164" s="297"/>
    </row>
    <row r="165" spans="1:16">
      <c r="A165" s="309"/>
      <c r="B165" s="319"/>
      <c r="C165" s="319"/>
      <c r="D165" s="319"/>
      <c r="E165" s="319"/>
      <c r="F165" s="319"/>
      <c r="G165" s="80"/>
      <c r="N165" s="297"/>
      <c r="O165" s="297"/>
      <c r="P165" s="297"/>
    </row>
    <row r="166" spans="1:16">
      <c r="A166" s="309"/>
      <c r="B166" s="319"/>
      <c r="C166" s="319"/>
      <c r="D166" s="319"/>
      <c r="E166" s="319"/>
      <c r="F166" s="319"/>
      <c r="G166" s="108"/>
      <c r="N166" s="297"/>
      <c r="O166" s="297"/>
      <c r="P166" s="297"/>
    </row>
    <row r="167" spans="1:16">
      <c r="A167" s="309"/>
      <c r="B167" s="319"/>
      <c r="C167" s="319"/>
      <c r="D167" s="319"/>
      <c r="E167" s="319"/>
      <c r="F167" s="319"/>
      <c r="G167" s="80"/>
      <c r="N167" s="297"/>
      <c r="O167" s="297"/>
      <c r="P167" s="297"/>
    </row>
    <row r="168" spans="1:16">
      <c r="A168" s="309"/>
      <c r="B168" s="319"/>
      <c r="C168" s="319"/>
      <c r="D168" s="319"/>
      <c r="E168" s="319"/>
      <c r="F168" s="319"/>
      <c r="G168" s="80"/>
      <c r="N168" s="297"/>
      <c r="O168" s="297"/>
      <c r="P168" s="297"/>
    </row>
    <row r="169" spans="1:16">
      <c r="A169" s="309"/>
      <c r="B169" s="319"/>
      <c r="C169" s="319"/>
      <c r="D169" s="319"/>
      <c r="E169" s="319"/>
      <c r="F169" s="319"/>
      <c r="G169" s="80"/>
      <c r="N169" s="297"/>
      <c r="O169" s="297"/>
      <c r="P169" s="297"/>
    </row>
    <row r="170" spans="1:16">
      <c r="A170" s="309"/>
      <c r="B170" s="319"/>
      <c r="C170" s="319"/>
      <c r="D170" s="319"/>
      <c r="E170" s="319"/>
      <c r="F170" s="319"/>
      <c r="G170" s="80"/>
      <c r="N170" s="297"/>
      <c r="O170" s="297"/>
      <c r="P170" s="297"/>
    </row>
    <row r="171" spans="1:16">
      <c r="A171" s="309"/>
      <c r="B171" s="319"/>
      <c r="C171" s="319"/>
      <c r="D171" s="319"/>
      <c r="E171" s="319"/>
      <c r="F171" s="319"/>
      <c r="G171" s="80"/>
      <c r="N171" s="297"/>
      <c r="O171" s="297"/>
      <c r="P171" s="297"/>
    </row>
    <row r="172" spans="1:16">
      <c r="A172" s="309"/>
      <c r="B172" s="319"/>
      <c r="C172" s="319"/>
      <c r="D172" s="319"/>
      <c r="E172" s="319"/>
      <c r="F172" s="319"/>
      <c r="G172" s="80"/>
      <c r="N172" s="297"/>
      <c r="O172" s="297"/>
      <c r="P172" s="297"/>
    </row>
    <row r="173" spans="1:16">
      <c r="A173" s="309"/>
      <c r="B173" s="319"/>
      <c r="C173" s="319"/>
      <c r="D173" s="319"/>
      <c r="E173" s="319"/>
      <c r="F173" s="319"/>
      <c r="G173" s="80"/>
      <c r="N173" s="297"/>
      <c r="O173" s="297"/>
      <c r="P173" s="297"/>
    </row>
    <row r="174" spans="1:16">
      <c r="A174" s="309"/>
      <c r="B174" s="319"/>
      <c r="C174" s="319"/>
      <c r="D174" s="319"/>
      <c r="E174" s="319"/>
      <c r="F174" s="319"/>
      <c r="G174" s="80"/>
      <c r="N174" s="297"/>
      <c r="O174" s="297"/>
      <c r="P174" s="297"/>
    </row>
    <row r="175" spans="1:16">
      <c r="A175" s="309"/>
      <c r="B175" s="319"/>
      <c r="C175" s="319"/>
      <c r="D175" s="319"/>
      <c r="E175" s="319"/>
      <c r="F175" s="319"/>
      <c r="G175" s="80"/>
      <c r="N175" s="297"/>
      <c r="O175" s="297"/>
      <c r="P175" s="297"/>
    </row>
    <row r="176" spans="1:16">
      <c r="A176" s="309"/>
      <c r="B176" s="319"/>
      <c r="C176" s="319"/>
      <c r="D176" s="319"/>
      <c r="E176" s="319"/>
      <c r="F176" s="319"/>
      <c r="G176" s="80"/>
      <c r="N176" s="297"/>
      <c r="O176" s="297"/>
      <c r="P176" s="297"/>
    </row>
    <row r="177" spans="1:16">
      <c r="A177" s="309"/>
      <c r="B177" s="319"/>
      <c r="C177" s="319"/>
      <c r="D177" s="319"/>
      <c r="E177" s="319"/>
      <c r="F177" s="319"/>
      <c r="G177" s="80"/>
      <c r="N177" s="297"/>
      <c r="O177" s="297"/>
      <c r="P177" s="297"/>
    </row>
    <row r="178" spans="1:16">
      <c r="A178" s="309"/>
      <c r="B178" s="319"/>
      <c r="C178" s="319"/>
      <c r="D178" s="319"/>
      <c r="E178" s="319"/>
      <c r="F178" s="319"/>
      <c r="G178" s="80"/>
      <c r="N178" s="297"/>
      <c r="O178" s="297"/>
      <c r="P178" s="297"/>
    </row>
    <row r="179" spans="1:16">
      <c r="A179" s="309"/>
      <c r="B179" s="319"/>
      <c r="C179" s="319"/>
      <c r="D179" s="319"/>
      <c r="E179" s="319"/>
      <c r="F179" s="319"/>
      <c r="G179" s="80"/>
      <c r="N179" s="297"/>
      <c r="O179" s="297"/>
      <c r="P179" s="297"/>
    </row>
    <row r="180" spans="1:16">
      <c r="A180" s="309"/>
      <c r="B180" s="319"/>
      <c r="C180" s="319"/>
      <c r="D180" s="319"/>
      <c r="E180" s="319"/>
      <c r="F180" s="319"/>
      <c r="G180" s="80"/>
      <c r="N180" s="297"/>
      <c r="O180" s="297"/>
      <c r="P180" s="297"/>
    </row>
    <row r="181" spans="1:16">
      <c r="A181" s="309"/>
      <c r="B181" s="319"/>
      <c r="C181" s="319"/>
      <c r="D181" s="319"/>
      <c r="E181" s="319"/>
      <c r="F181" s="319"/>
      <c r="G181" s="80"/>
      <c r="N181" s="297"/>
      <c r="O181" s="297"/>
      <c r="P181" s="297"/>
    </row>
    <row r="182" spans="1:16">
      <c r="A182" s="309"/>
      <c r="B182" s="319"/>
      <c r="C182" s="319"/>
      <c r="D182" s="319"/>
      <c r="E182" s="319"/>
      <c r="F182" s="319"/>
      <c r="G182" s="80"/>
      <c r="N182" s="297"/>
      <c r="O182" s="297"/>
      <c r="P182" s="297"/>
    </row>
    <row r="183" spans="1:16">
      <c r="A183" s="309"/>
      <c r="B183" s="319"/>
      <c r="C183" s="319"/>
      <c r="D183" s="319"/>
      <c r="E183" s="319"/>
      <c r="F183" s="319"/>
      <c r="G183" s="80"/>
      <c r="N183" s="297"/>
      <c r="O183" s="297"/>
      <c r="P183" s="297"/>
    </row>
    <row r="184" spans="1:16">
      <c r="A184" s="309"/>
      <c r="B184" s="319"/>
      <c r="C184" s="319"/>
      <c r="D184" s="319"/>
      <c r="E184" s="319"/>
      <c r="F184" s="319"/>
      <c r="G184" s="80"/>
      <c r="N184" s="297"/>
      <c r="O184" s="297"/>
      <c r="P184" s="297"/>
    </row>
    <row r="185" spans="1:16">
      <c r="A185" s="309"/>
      <c r="B185" s="319"/>
      <c r="C185" s="319"/>
      <c r="D185" s="319"/>
      <c r="E185" s="319"/>
      <c r="F185" s="319"/>
      <c r="G185" s="80"/>
      <c r="N185" s="297"/>
      <c r="O185" s="297"/>
      <c r="P185" s="297"/>
    </row>
    <row r="186" spans="1:16">
      <c r="A186" s="309"/>
      <c r="B186" s="319"/>
      <c r="C186" s="319"/>
      <c r="D186" s="319"/>
      <c r="E186" s="319"/>
      <c r="F186" s="319"/>
      <c r="G186" s="80"/>
      <c r="N186" s="297"/>
      <c r="O186" s="297"/>
      <c r="P186" s="297"/>
    </row>
    <row r="187" spans="1:16">
      <c r="A187" s="309"/>
      <c r="B187" s="319"/>
      <c r="C187" s="319"/>
      <c r="D187" s="319"/>
      <c r="E187" s="319"/>
      <c r="F187" s="319"/>
      <c r="G187" s="80"/>
      <c r="N187" s="297"/>
      <c r="O187" s="297"/>
      <c r="P187" s="297"/>
    </row>
    <row r="188" spans="1:16">
      <c r="A188" s="309"/>
      <c r="B188" s="319"/>
      <c r="C188" s="319"/>
      <c r="D188" s="319"/>
      <c r="E188" s="319"/>
      <c r="F188" s="319"/>
      <c r="G188" s="80"/>
      <c r="N188" s="297"/>
      <c r="O188" s="297"/>
      <c r="P188" s="297"/>
    </row>
    <row r="189" spans="1:16">
      <c r="A189" s="309"/>
      <c r="B189" s="319"/>
      <c r="C189" s="319"/>
      <c r="D189" s="319"/>
      <c r="E189" s="319"/>
      <c r="F189" s="319"/>
      <c r="G189" s="80"/>
      <c r="N189" s="297"/>
      <c r="O189" s="297"/>
      <c r="P189" s="297"/>
    </row>
    <row r="190" spans="1:16">
      <c r="A190" s="309"/>
      <c r="B190" s="319"/>
      <c r="C190" s="319"/>
      <c r="D190" s="319"/>
      <c r="E190" s="319"/>
      <c r="F190" s="319"/>
      <c r="G190" s="80"/>
      <c r="N190" s="297"/>
      <c r="O190" s="297"/>
      <c r="P190" s="297"/>
    </row>
    <row r="191" spans="1:16">
      <c r="A191" s="309"/>
      <c r="B191" s="319"/>
      <c r="C191" s="319"/>
      <c r="D191" s="319"/>
      <c r="E191" s="319"/>
      <c r="F191" s="319"/>
      <c r="G191" s="80"/>
      <c r="N191" s="297"/>
      <c r="O191" s="297"/>
      <c r="P191" s="297"/>
    </row>
    <row r="192" spans="1:16">
      <c r="A192" s="309"/>
      <c r="B192" s="319"/>
      <c r="C192" s="319"/>
      <c r="D192" s="319"/>
      <c r="E192" s="319"/>
      <c r="F192" s="319"/>
      <c r="G192" s="80"/>
      <c r="N192" s="297"/>
      <c r="O192" s="297"/>
      <c r="P192" s="297"/>
    </row>
    <row r="193" spans="1:16">
      <c r="A193" s="309"/>
      <c r="B193" s="319"/>
      <c r="C193" s="319"/>
      <c r="D193" s="319"/>
      <c r="E193" s="319"/>
      <c r="F193" s="319"/>
      <c r="G193" s="80"/>
      <c r="N193" s="297"/>
      <c r="O193" s="297"/>
      <c r="P193" s="297"/>
    </row>
    <row r="194" spans="1:16">
      <c r="A194" s="309"/>
      <c r="B194" s="319"/>
      <c r="C194" s="319"/>
      <c r="D194" s="319"/>
      <c r="E194" s="319"/>
      <c r="F194" s="319"/>
      <c r="G194" s="80"/>
      <c r="N194" s="297"/>
      <c r="O194" s="297"/>
      <c r="P194" s="297"/>
    </row>
    <row r="195" spans="1:16">
      <c r="A195" s="309"/>
      <c r="B195" s="319"/>
      <c r="C195" s="319"/>
      <c r="D195" s="319"/>
      <c r="E195" s="319"/>
      <c r="F195" s="319"/>
      <c r="G195" s="80"/>
      <c r="N195" s="297"/>
      <c r="O195" s="297"/>
      <c r="P195" s="297"/>
    </row>
    <row r="196" spans="1:16">
      <c r="A196" s="309"/>
      <c r="B196" s="319"/>
      <c r="C196" s="319"/>
      <c r="D196" s="319"/>
      <c r="E196" s="319"/>
      <c r="F196" s="319"/>
      <c r="G196" s="80"/>
      <c r="N196" s="297"/>
      <c r="O196" s="297"/>
      <c r="P196" s="297"/>
    </row>
    <row r="197" spans="1:16">
      <c r="A197" s="309"/>
      <c r="B197" s="319"/>
      <c r="C197" s="319"/>
      <c r="D197" s="319"/>
      <c r="E197" s="319"/>
      <c r="F197" s="319"/>
      <c r="G197" s="80"/>
      <c r="N197" s="297"/>
      <c r="O197" s="297"/>
      <c r="P197" s="297"/>
    </row>
    <row r="198" spans="1:16">
      <c r="A198" s="309"/>
      <c r="B198" s="319"/>
      <c r="C198" s="319"/>
      <c r="D198" s="319"/>
      <c r="E198" s="319"/>
      <c r="F198" s="319"/>
      <c r="G198" s="80"/>
      <c r="N198" s="297"/>
      <c r="O198" s="297"/>
      <c r="P198" s="297"/>
    </row>
    <row r="199" spans="1:16">
      <c r="A199" s="309"/>
      <c r="B199" s="319"/>
      <c r="C199" s="319"/>
      <c r="D199" s="319"/>
      <c r="E199" s="319"/>
      <c r="F199" s="319"/>
      <c r="G199" s="80"/>
      <c r="N199" s="297"/>
      <c r="O199" s="297"/>
      <c r="P199" s="297"/>
    </row>
    <row r="200" spans="1:16">
      <c r="A200" s="309"/>
      <c r="B200" s="319"/>
      <c r="C200" s="319"/>
      <c r="D200" s="319"/>
      <c r="E200" s="319"/>
      <c r="F200" s="319"/>
      <c r="G200" s="80"/>
      <c r="N200" s="297"/>
      <c r="O200" s="297"/>
      <c r="P200" s="297"/>
    </row>
    <row r="201" spans="1:16">
      <c r="A201" s="309"/>
      <c r="B201" s="319"/>
      <c r="C201" s="319"/>
      <c r="D201" s="319"/>
      <c r="E201" s="319"/>
      <c r="F201" s="319"/>
      <c r="G201" s="80"/>
      <c r="N201" s="297"/>
      <c r="O201" s="297"/>
      <c r="P201" s="297"/>
    </row>
    <row r="202" spans="1:16">
      <c r="A202" s="309"/>
      <c r="B202" s="319"/>
      <c r="C202" s="319"/>
      <c r="D202" s="319"/>
      <c r="E202" s="319"/>
      <c r="F202" s="319"/>
      <c r="G202" s="80"/>
      <c r="N202" s="297"/>
      <c r="O202" s="297"/>
      <c r="P202" s="297"/>
    </row>
    <row r="203" spans="1:16">
      <c r="A203" s="309"/>
      <c r="B203" s="319"/>
      <c r="C203" s="319"/>
      <c r="D203" s="319"/>
      <c r="E203" s="319"/>
      <c r="F203" s="319"/>
      <c r="G203" s="80"/>
      <c r="N203" s="297"/>
      <c r="O203" s="297"/>
      <c r="P203" s="297"/>
    </row>
    <row r="204" spans="1:16">
      <c r="A204" s="309"/>
      <c r="B204" s="319"/>
      <c r="C204" s="319"/>
      <c r="D204" s="319"/>
      <c r="E204" s="319"/>
      <c r="F204" s="319"/>
      <c r="G204" s="80"/>
      <c r="N204" s="297"/>
      <c r="O204" s="297"/>
      <c r="P204" s="297"/>
    </row>
    <row r="205" spans="1:16">
      <c r="A205" s="309"/>
      <c r="B205" s="319"/>
      <c r="C205" s="319"/>
      <c r="D205" s="319"/>
      <c r="E205" s="319"/>
      <c r="F205" s="319"/>
      <c r="G205" s="80"/>
      <c r="N205" s="297"/>
      <c r="O205" s="297"/>
      <c r="P205" s="297"/>
    </row>
    <row r="206" spans="1:16">
      <c r="A206" s="309"/>
      <c r="B206" s="319"/>
      <c r="C206" s="319"/>
      <c r="D206" s="319"/>
      <c r="E206" s="319"/>
      <c r="F206" s="319"/>
      <c r="G206" s="80"/>
      <c r="N206" s="297"/>
      <c r="O206" s="297"/>
      <c r="P206" s="297"/>
    </row>
    <row r="207" spans="1:16">
      <c r="A207" s="309"/>
      <c r="B207" s="319"/>
      <c r="C207" s="319"/>
      <c r="D207" s="319"/>
      <c r="E207" s="319"/>
      <c r="F207" s="319"/>
      <c r="G207" s="80"/>
      <c r="N207" s="297"/>
      <c r="O207" s="297"/>
      <c r="P207" s="297"/>
    </row>
    <row r="208" spans="1:16">
      <c r="A208" s="309"/>
      <c r="B208" s="319"/>
      <c r="C208" s="319"/>
      <c r="D208" s="319"/>
      <c r="E208" s="319"/>
      <c r="F208" s="319"/>
      <c r="G208" s="80"/>
      <c r="N208" s="297"/>
      <c r="O208" s="297"/>
      <c r="P208" s="297"/>
    </row>
    <row r="209" spans="1:16">
      <c r="A209" s="309"/>
      <c r="B209" s="319"/>
      <c r="C209" s="319"/>
      <c r="D209" s="319"/>
      <c r="E209" s="319"/>
      <c r="F209" s="319"/>
      <c r="G209" s="80"/>
      <c r="N209" s="297"/>
      <c r="O209" s="297"/>
      <c r="P209" s="297"/>
    </row>
    <row r="210" spans="1:16">
      <c r="A210" s="309"/>
      <c r="B210" s="319"/>
      <c r="C210" s="319"/>
      <c r="D210" s="319"/>
      <c r="E210" s="319"/>
      <c r="F210" s="319"/>
      <c r="G210" s="80"/>
      <c r="N210" s="297"/>
      <c r="O210" s="297"/>
      <c r="P210" s="297"/>
    </row>
    <row r="211" spans="1:16">
      <c r="A211" s="309"/>
      <c r="B211" s="319"/>
      <c r="C211" s="319"/>
      <c r="D211" s="319"/>
      <c r="E211" s="319"/>
      <c r="F211" s="319"/>
      <c r="G211" s="80"/>
      <c r="N211" s="297"/>
      <c r="O211" s="297"/>
      <c r="P211" s="297"/>
    </row>
    <row r="212" spans="1:16">
      <c r="A212" s="309"/>
      <c r="B212" s="319"/>
      <c r="C212" s="319"/>
      <c r="D212" s="319"/>
      <c r="E212" s="319"/>
      <c r="F212" s="319"/>
      <c r="G212" s="80"/>
      <c r="N212" s="297"/>
      <c r="O212" s="297"/>
      <c r="P212" s="297"/>
    </row>
    <row r="213" spans="1:16">
      <c r="A213" s="309"/>
      <c r="B213" s="319"/>
      <c r="C213" s="319"/>
      <c r="D213" s="319"/>
      <c r="E213" s="319"/>
      <c r="F213" s="319"/>
      <c r="G213" s="80"/>
      <c r="N213" s="297"/>
      <c r="O213" s="297"/>
      <c r="P213" s="297"/>
    </row>
    <row r="214" spans="1:16">
      <c r="A214" s="309"/>
      <c r="B214" s="319"/>
      <c r="C214" s="319"/>
      <c r="D214" s="319"/>
      <c r="E214" s="319"/>
      <c r="F214" s="319"/>
      <c r="G214" s="80"/>
      <c r="N214" s="297"/>
      <c r="O214" s="297"/>
      <c r="P214" s="297"/>
    </row>
    <row r="215" spans="1:16">
      <c r="A215" s="309"/>
      <c r="B215" s="319"/>
      <c r="C215" s="319"/>
      <c r="D215" s="319"/>
      <c r="E215" s="319"/>
      <c r="F215" s="319"/>
      <c r="G215" s="80"/>
      <c r="N215" s="297"/>
      <c r="O215" s="297"/>
      <c r="P215" s="297"/>
    </row>
    <row r="216" spans="1:16">
      <c r="A216" s="309"/>
      <c r="B216" s="319"/>
      <c r="C216" s="319"/>
      <c r="D216" s="319"/>
      <c r="E216" s="319"/>
      <c r="F216" s="319"/>
      <c r="G216" s="80"/>
      <c r="N216" s="297"/>
      <c r="O216" s="297"/>
      <c r="P216" s="297"/>
    </row>
    <row r="217" spans="1:16">
      <c r="A217" s="309"/>
      <c r="B217" s="319"/>
      <c r="C217" s="319"/>
      <c r="D217" s="319"/>
      <c r="E217" s="319"/>
      <c r="F217" s="319"/>
      <c r="G217" s="80"/>
      <c r="N217" s="297"/>
      <c r="O217" s="297"/>
      <c r="P217" s="297"/>
    </row>
    <row r="218" spans="1:16">
      <c r="A218" s="309"/>
      <c r="B218" s="319"/>
      <c r="C218" s="319"/>
      <c r="D218" s="319"/>
      <c r="E218" s="319"/>
      <c r="F218" s="319"/>
      <c r="G218" s="80"/>
      <c r="N218" s="297"/>
      <c r="O218" s="297"/>
      <c r="P218" s="297"/>
    </row>
    <row r="219" spans="1:16">
      <c r="A219" s="309"/>
      <c r="B219" s="319"/>
      <c r="C219" s="319"/>
      <c r="D219" s="319"/>
      <c r="E219" s="319"/>
      <c r="F219" s="319"/>
      <c r="G219" s="80"/>
      <c r="N219" s="297"/>
      <c r="O219" s="297"/>
      <c r="P219" s="297"/>
    </row>
    <row r="220" spans="1:16">
      <c r="A220" s="309"/>
      <c r="B220" s="319"/>
      <c r="C220" s="319"/>
      <c r="D220" s="319"/>
      <c r="E220" s="319"/>
      <c r="F220" s="319"/>
      <c r="G220" s="80"/>
      <c r="N220" s="297"/>
      <c r="O220" s="297"/>
      <c r="P220" s="297"/>
    </row>
    <row r="221" spans="1:16">
      <c r="A221" s="309"/>
      <c r="B221" s="319"/>
      <c r="C221" s="319"/>
      <c r="D221" s="319"/>
      <c r="E221" s="319"/>
      <c r="F221" s="319"/>
      <c r="G221" s="80"/>
      <c r="N221" s="297"/>
      <c r="O221" s="297"/>
      <c r="P221" s="297"/>
    </row>
    <row r="222" spans="1:16">
      <c r="A222" s="309"/>
      <c r="B222" s="319"/>
      <c r="C222" s="319"/>
      <c r="D222" s="319"/>
      <c r="E222" s="319"/>
      <c r="F222" s="319"/>
      <c r="G222" s="80"/>
      <c r="N222" s="297"/>
      <c r="O222" s="297"/>
      <c r="P222" s="297"/>
    </row>
    <row r="223" spans="1:16">
      <c r="A223" s="309"/>
      <c r="B223" s="319"/>
      <c r="C223" s="319"/>
      <c r="D223" s="319"/>
      <c r="E223" s="319"/>
      <c r="F223" s="319"/>
      <c r="G223" s="80"/>
      <c r="N223" s="297"/>
      <c r="O223" s="297"/>
      <c r="P223" s="297"/>
    </row>
    <row r="224" spans="1:16">
      <c r="A224" s="309"/>
      <c r="B224" s="319"/>
      <c r="C224" s="319"/>
      <c r="D224" s="319"/>
      <c r="E224" s="319"/>
      <c r="F224" s="319"/>
      <c r="G224" s="80"/>
      <c r="N224" s="297"/>
      <c r="O224" s="297"/>
      <c r="P224" s="297"/>
    </row>
    <row r="225" spans="1:16">
      <c r="A225" s="309"/>
      <c r="B225" s="319"/>
      <c r="C225" s="319"/>
      <c r="D225" s="319"/>
      <c r="E225" s="319"/>
      <c r="F225" s="319"/>
      <c r="G225" s="80"/>
      <c r="N225" s="297"/>
      <c r="O225" s="297"/>
      <c r="P225" s="297"/>
    </row>
    <row r="226" spans="1:16">
      <c r="A226" s="309"/>
      <c r="B226" s="319"/>
      <c r="C226" s="319"/>
      <c r="D226" s="319"/>
      <c r="E226" s="319"/>
      <c r="F226" s="319"/>
      <c r="G226" s="80"/>
      <c r="N226" s="297"/>
      <c r="O226" s="297"/>
      <c r="P226" s="297"/>
    </row>
    <row r="227" spans="1:16">
      <c r="A227" s="309"/>
      <c r="B227" s="319"/>
      <c r="C227" s="319"/>
      <c r="D227" s="319"/>
      <c r="E227" s="319"/>
      <c r="F227" s="319"/>
      <c r="G227" s="80"/>
      <c r="N227" s="297"/>
      <c r="O227" s="297"/>
      <c r="P227" s="297"/>
    </row>
    <row r="228" spans="1:16">
      <c r="A228" s="309"/>
      <c r="B228" s="319"/>
      <c r="C228" s="319"/>
      <c r="D228" s="319"/>
      <c r="E228" s="319"/>
      <c r="F228" s="319"/>
      <c r="G228" s="80"/>
      <c r="N228" s="297"/>
      <c r="O228" s="297"/>
      <c r="P228" s="297"/>
    </row>
    <row r="229" spans="1:16">
      <c r="A229" s="309"/>
      <c r="B229" s="319"/>
      <c r="C229" s="319"/>
      <c r="D229" s="319"/>
      <c r="E229" s="319"/>
      <c r="F229" s="319"/>
      <c r="G229" s="80"/>
      <c r="N229" s="297"/>
      <c r="O229" s="297"/>
      <c r="P229" s="297"/>
    </row>
    <row r="230" spans="1:16">
      <c r="A230" s="309"/>
      <c r="B230" s="319"/>
      <c r="C230" s="319"/>
      <c r="D230" s="319"/>
      <c r="E230" s="319"/>
      <c r="F230" s="319"/>
      <c r="G230" s="80"/>
      <c r="N230" s="297"/>
      <c r="O230" s="297"/>
      <c r="P230" s="297"/>
    </row>
    <row r="231" spans="1:16">
      <c r="A231" s="309"/>
      <c r="B231" s="319"/>
      <c r="C231" s="319"/>
      <c r="D231" s="319"/>
      <c r="E231" s="319"/>
      <c r="F231" s="319"/>
      <c r="G231" s="80"/>
      <c r="N231" s="297"/>
      <c r="O231" s="297"/>
      <c r="P231" s="297"/>
    </row>
    <row r="232" spans="1:16">
      <c r="A232" s="309"/>
      <c r="B232" s="319"/>
      <c r="C232" s="319"/>
      <c r="D232" s="319"/>
      <c r="E232" s="319"/>
      <c r="F232" s="319"/>
      <c r="G232" s="80"/>
      <c r="N232" s="297"/>
      <c r="O232" s="297"/>
      <c r="P232" s="297"/>
    </row>
    <row r="233" spans="1:16">
      <c r="A233" s="309"/>
      <c r="B233" s="319"/>
      <c r="C233" s="319"/>
      <c r="D233" s="319"/>
      <c r="E233" s="319"/>
      <c r="F233" s="319"/>
      <c r="G233" s="80"/>
      <c r="N233" s="297"/>
      <c r="O233" s="297"/>
      <c r="P233" s="297"/>
    </row>
    <row r="234" spans="1:16">
      <c r="A234" s="309"/>
      <c r="B234" s="319"/>
      <c r="C234" s="319"/>
      <c r="D234" s="319"/>
      <c r="E234" s="319"/>
      <c r="F234" s="319"/>
      <c r="G234" s="80"/>
      <c r="N234" s="297"/>
      <c r="O234" s="297"/>
      <c r="P234" s="297"/>
    </row>
    <row r="235" spans="1:16">
      <c r="A235" s="309"/>
      <c r="B235" s="319"/>
      <c r="C235" s="319"/>
      <c r="D235" s="319"/>
      <c r="E235" s="319"/>
      <c r="F235" s="319"/>
      <c r="G235" s="80"/>
      <c r="N235" s="297"/>
      <c r="O235" s="297"/>
      <c r="P235" s="297"/>
    </row>
    <row r="236" spans="1:16">
      <c r="A236" s="309"/>
      <c r="B236" s="319"/>
      <c r="C236" s="319"/>
      <c r="D236" s="319"/>
      <c r="E236" s="319"/>
      <c r="F236" s="319"/>
      <c r="G236" s="80"/>
      <c r="N236" s="297"/>
      <c r="O236" s="297"/>
      <c r="P236" s="297"/>
    </row>
    <row r="237" spans="1:16">
      <c r="A237" s="309"/>
      <c r="B237" s="319"/>
      <c r="C237" s="319"/>
      <c r="D237" s="319"/>
      <c r="E237" s="319"/>
      <c r="F237" s="319"/>
      <c r="G237" s="80"/>
      <c r="N237" s="297"/>
      <c r="O237" s="297"/>
      <c r="P237" s="297"/>
    </row>
    <row r="238" spans="1:16">
      <c r="A238" s="309"/>
      <c r="B238" s="319"/>
      <c r="C238" s="319"/>
      <c r="D238" s="319"/>
      <c r="E238" s="319"/>
      <c r="F238" s="319"/>
      <c r="G238" s="80"/>
      <c r="N238" s="297"/>
      <c r="O238" s="297"/>
      <c r="P238" s="297"/>
    </row>
    <row r="239" spans="1:16">
      <c r="A239" s="309"/>
      <c r="B239" s="319"/>
      <c r="C239" s="319"/>
      <c r="D239" s="319"/>
      <c r="E239" s="319"/>
      <c r="F239" s="319"/>
      <c r="G239" s="80"/>
      <c r="N239" s="297"/>
      <c r="O239" s="297"/>
      <c r="P239" s="297"/>
    </row>
    <row r="240" spans="1:16">
      <c r="A240" s="309"/>
      <c r="B240" s="319"/>
      <c r="C240" s="319"/>
      <c r="D240" s="319"/>
      <c r="E240" s="319"/>
      <c r="F240" s="319"/>
      <c r="G240" s="80"/>
      <c r="N240" s="297"/>
      <c r="O240" s="297"/>
      <c r="P240" s="297"/>
    </row>
    <row r="241" spans="1:16">
      <c r="A241" s="309"/>
      <c r="B241" s="319"/>
      <c r="C241" s="319"/>
      <c r="D241" s="319"/>
      <c r="E241" s="319"/>
      <c r="F241" s="319"/>
      <c r="G241" s="80"/>
      <c r="N241" s="297"/>
      <c r="O241" s="297"/>
      <c r="P241" s="297"/>
    </row>
    <row r="242" spans="1:16">
      <c r="A242" s="309"/>
      <c r="B242" s="319"/>
      <c r="C242" s="319"/>
      <c r="D242" s="319"/>
      <c r="E242" s="319"/>
      <c r="F242" s="319"/>
      <c r="G242" s="80"/>
      <c r="N242" s="297"/>
      <c r="O242" s="297"/>
      <c r="P242" s="297"/>
    </row>
    <row r="243" spans="1:16">
      <c r="A243" s="309"/>
      <c r="B243" s="319"/>
      <c r="C243" s="319"/>
      <c r="D243" s="319"/>
      <c r="E243" s="319"/>
      <c r="F243" s="319"/>
      <c r="G243" s="80"/>
      <c r="N243" s="297"/>
      <c r="O243" s="297"/>
      <c r="P243" s="297"/>
    </row>
    <row r="244" spans="1:16">
      <c r="A244" s="309"/>
      <c r="B244" s="319"/>
      <c r="C244" s="319"/>
      <c r="D244" s="319"/>
      <c r="E244" s="319"/>
      <c r="F244" s="319"/>
      <c r="G244" s="80"/>
      <c r="N244" s="297"/>
      <c r="O244" s="297"/>
      <c r="P244" s="297"/>
    </row>
    <row r="245" spans="1:16">
      <c r="A245" s="309"/>
      <c r="B245" s="319"/>
      <c r="C245" s="319"/>
      <c r="D245" s="319"/>
      <c r="E245" s="319"/>
      <c r="F245" s="319"/>
      <c r="G245" s="80"/>
      <c r="N245" s="297"/>
      <c r="O245" s="297"/>
      <c r="P245" s="297"/>
    </row>
    <row r="246" spans="1:16">
      <c r="A246" s="309"/>
      <c r="B246" s="319"/>
      <c r="C246" s="319"/>
      <c r="D246" s="319"/>
      <c r="E246" s="319"/>
      <c r="F246" s="319"/>
      <c r="G246" s="80"/>
      <c r="N246" s="297"/>
      <c r="O246" s="297"/>
      <c r="P246" s="297"/>
    </row>
    <row r="247" spans="1:16">
      <c r="A247" s="309"/>
      <c r="B247" s="319"/>
      <c r="C247" s="319"/>
      <c r="D247" s="319"/>
      <c r="E247" s="319"/>
      <c r="F247" s="319"/>
      <c r="G247" s="80"/>
      <c r="N247" s="297"/>
      <c r="O247" s="297"/>
      <c r="P247" s="297"/>
    </row>
    <row r="248" spans="1:16">
      <c r="A248" s="309"/>
      <c r="B248" s="319"/>
      <c r="C248" s="319"/>
      <c r="D248" s="319"/>
      <c r="E248" s="319"/>
      <c r="F248" s="319"/>
      <c r="G248" s="80"/>
      <c r="N248" s="297"/>
      <c r="O248" s="297"/>
      <c r="P248" s="297"/>
    </row>
    <row r="249" spans="1:16">
      <c r="A249" s="309"/>
      <c r="B249" s="319"/>
      <c r="C249" s="319"/>
      <c r="D249" s="319"/>
      <c r="E249" s="319"/>
      <c r="F249" s="319"/>
      <c r="G249" s="80"/>
      <c r="N249" s="297"/>
      <c r="O249" s="297"/>
      <c r="P249" s="297"/>
    </row>
    <row r="250" spans="1:16">
      <c r="A250" s="309"/>
      <c r="B250" s="319"/>
      <c r="C250" s="319"/>
      <c r="D250" s="319"/>
      <c r="E250" s="319"/>
      <c r="F250" s="319"/>
      <c r="G250" s="80"/>
      <c r="N250" s="297"/>
      <c r="O250" s="297"/>
      <c r="P250" s="297"/>
    </row>
    <row r="251" spans="1:16">
      <c r="A251" s="309"/>
      <c r="B251" s="319"/>
      <c r="C251" s="319"/>
      <c r="D251" s="319"/>
      <c r="E251" s="319"/>
      <c r="F251" s="319"/>
      <c r="G251" s="80"/>
      <c r="N251" s="297"/>
      <c r="O251" s="297"/>
      <c r="P251" s="297"/>
    </row>
    <row r="252" spans="1:16">
      <c r="A252" s="309"/>
      <c r="B252" s="319"/>
      <c r="C252" s="319"/>
      <c r="D252" s="319"/>
      <c r="E252" s="319"/>
      <c r="F252" s="319"/>
      <c r="G252" s="80"/>
      <c r="N252" s="297"/>
      <c r="O252" s="297"/>
      <c r="P252" s="297"/>
    </row>
    <row r="253" spans="1:16">
      <c r="A253" s="309"/>
      <c r="B253" s="319"/>
      <c r="C253" s="319"/>
      <c r="D253" s="319"/>
      <c r="E253" s="319"/>
      <c r="F253" s="319"/>
      <c r="G253" s="80"/>
      <c r="N253" s="297"/>
      <c r="O253" s="297"/>
      <c r="P253" s="297"/>
    </row>
    <row r="254" spans="1:16">
      <c r="A254" s="309"/>
      <c r="B254" s="319"/>
      <c r="C254" s="319"/>
      <c r="D254" s="319"/>
      <c r="E254" s="319"/>
      <c r="F254" s="319"/>
      <c r="G254" s="80"/>
      <c r="N254" s="297"/>
      <c r="O254" s="297"/>
      <c r="P254" s="297"/>
    </row>
    <row r="255" spans="1:16">
      <c r="A255" s="309"/>
      <c r="B255" s="319"/>
      <c r="C255" s="319"/>
      <c r="D255" s="319"/>
      <c r="E255" s="319"/>
      <c r="F255" s="319"/>
      <c r="G255" s="80"/>
      <c r="N255" s="297"/>
      <c r="O255" s="297"/>
      <c r="P255" s="297"/>
    </row>
    <row r="256" spans="1:16">
      <c r="A256" s="309"/>
      <c r="B256" s="319"/>
      <c r="C256" s="319"/>
      <c r="D256" s="319"/>
      <c r="E256" s="319"/>
      <c r="F256" s="319"/>
      <c r="G256" s="80"/>
      <c r="N256" s="297"/>
      <c r="O256" s="297"/>
      <c r="P256" s="297"/>
    </row>
    <row r="257" spans="1:16">
      <c r="A257" s="309"/>
      <c r="B257" s="319"/>
      <c r="C257" s="319"/>
      <c r="D257" s="319"/>
      <c r="E257" s="319"/>
      <c r="F257" s="319"/>
      <c r="G257" s="80"/>
      <c r="N257" s="297"/>
      <c r="O257" s="297"/>
      <c r="P257" s="297"/>
    </row>
    <row r="258" spans="1:16">
      <c r="A258" s="309"/>
      <c r="B258" s="319"/>
      <c r="C258" s="319"/>
      <c r="D258" s="319"/>
      <c r="E258" s="319"/>
      <c r="F258" s="319"/>
      <c r="G258" s="80"/>
      <c r="N258" s="297"/>
      <c r="O258" s="297"/>
      <c r="P258" s="297"/>
    </row>
    <row r="259" spans="1:16">
      <c r="A259" s="309"/>
      <c r="B259" s="319"/>
      <c r="C259" s="319"/>
      <c r="D259" s="319"/>
      <c r="E259" s="319"/>
      <c r="F259" s="319"/>
      <c r="G259" s="80"/>
      <c r="N259" s="297"/>
      <c r="O259" s="297"/>
      <c r="P259" s="297"/>
    </row>
    <row r="260" spans="1:16">
      <c r="A260" s="309"/>
      <c r="B260" s="319"/>
      <c r="C260" s="319"/>
      <c r="D260" s="319"/>
      <c r="E260" s="319"/>
      <c r="F260" s="319"/>
      <c r="G260" s="80"/>
      <c r="N260" s="297"/>
      <c r="O260" s="297"/>
      <c r="P260" s="297"/>
    </row>
    <row r="261" spans="1:16">
      <c r="A261" s="309"/>
      <c r="B261" s="319"/>
      <c r="C261" s="319"/>
      <c r="D261" s="319"/>
      <c r="E261" s="319"/>
      <c r="F261" s="319"/>
      <c r="G261" s="80"/>
      <c r="N261" s="297"/>
      <c r="O261" s="297"/>
      <c r="P261" s="297"/>
    </row>
    <row r="262" spans="1:16">
      <c r="A262" s="309"/>
      <c r="B262" s="319"/>
      <c r="C262" s="319"/>
      <c r="D262" s="319"/>
      <c r="E262" s="319"/>
      <c r="F262" s="319"/>
      <c r="G262" s="80"/>
      <c r="N262" s="297"/>
      <c r="O262" s="297"/>
      <c r="P262" s="297"/>
    </row>
    <row r="263" spans="1:16">
      <c r="A263" s="309"/>
      <c r="B263" s="319"/>
      <c r="C263" s="319"/>
      <c r="D263" s="319"/>
      <c r="E263" s="319"/>
      <c r="F263" s="319"/>
      <c r="G263" s="80"/>
      <c r="N263" s="297"/>
      <c r="O263" s="297"/>
      <c r="P263" s="297"/>
    </row>
    <row r="264" spans="1:16">
      <c r="A264" s="309"/>
      <c r="B264" s="319"/>
      <c r="C264" s="319"/>
      <c r="D264" s="319"/>
      <c r="E264" s="319"/>
      <c r="F264" s="319"/>
      <c r="G264" s="80"/>
      <c r="N264" s="297"/>
      <c r="O264" s="297"/>
      <c r="P264" s="297"/>
    </row>
    <row r="265" spans="1:16">
      <c r="A265" s="309"/>
      <c r="B265" s="319"/>
      <c r="C265" s="319"/>
      <c r="D265" s="319"/>
      <c r="E265" s="319"/>
      <c r="F265" s="319"/>
      <c r="G265" s="80"/>
      <c r="N265" s="297"/>
      <c r="O265" s="297"/>
      <c r="P265" s="297"/>
    </row>
    <row r="266" spans="1:16">
      <c r="A266" s="309"/>
      <c r="B266" s="319"/>
      <c r="C266" s="319"/>
      <c r="D266" s="319"/>
      <c r="E266" s="319"/>
      <c r="F266" s="319"/>
      <c r="G266" s="80"/>
      <c r="N266" s="297"/>
      <c r="O266" s="297"/>
      <c r="P266" s="297"/>
    </row>
    <row r="267" spans="1:16">
      <c r="A267" s="309"/>
      <c r="B267" s="319"/>
      <c r="C267" s="319"/>
      <c r="D267" s="319"/>
      <c r="E267" s="319"/>
      <c r="F267" s="319"/>
      <c r="G267" s="80"/>
      <c r="N267" s="297"/>
      <c r="O267" s="297"/>
      <c r="P267" s="297"/>
    </row>
    <row r="268" spans="1:16">
      <c r="A268" s="309"/>
      <c r="B268" s="319"/>
      <c r="C268" s="319"/>
      <c r="D268" s="319"/>
      <c r="E268" s="319"/>
      <c r="F268" s="319"/>
      <c r="G268" s="80"/>
      <c r="N268" s="297"/>
      <c r="O268" s="297"/>
      <c r="P268" s="297"/>
    </row>
    <row r="269" spans="1:16">
      <c r="A269" s="309"/>
      <c r="B269" s="319"/>
      <c r="C269" s="319"/>
      <c r="D269" s="319"/>
      <c r="E269" s="319"/>
      <c r="F269" s="319"/>
      <c r="G269" s="80"/>
      <c r="N269" s="297"/>
      <c r="O269" s="297"/>
      <c r="P269" s="297"/>
    </row>
    <row r="270" spans="1:16">
      <c r="A270" s="309"/>
      <c r="B270" s="319"/>
      <c r="C270" s="319"/>
      <c r="D270" s="319"/>
      <c r="E270" s="319"/>
      <c r="F270" s="319"/>
      <c r="G270" s="80"/>
      <c r="N270" s="297"/>
      <c r="O270" s="297"/>
      <c r="P270" s="297"/>
    </row>
    <row r="271" spans="1:16">
      <c r="A271" s="309"/>
      <c r="B271" s="319"/>
      <c r="C271" s="319"/>
      <c r="D271" s="319"/>
      <c r="E271" s="319"/>
      <c r="F271" s="319"/>
      <c r="G271" s="80"/>
      <c r="N271" s="297"/>
      <c r="O271" s="297"/>
      <c r="P271" s="297"/>
    </row>
    <row r="272" spans="1:16">
      <c r="A272" s="309"/>
      <c r="B272" s="319"/>
      <c r="C272" s="319"/>
      <c r="D272" s="319"/>
      <c r="E272" s="319"/>
      <c r="F272" s="319"/>
      <c r="G272" s="80"/>
      <c r="N272" s="297"/>
      <c r="O272" s="297"/>
      <c r="P272" s="297"/>
    </row>
    <row r="273" spans="1:16">
      <c r="A273" s="309"/>
      <c r="B273" s="319"/>
      <c r="C273" s="319"/>
      <c r="D273" s="319"/>
      <c r="E273" s="319"/>
      <c r="F273" s="319"/>
      <c r="G273" s="80"/>
      <c r="N273" s="297"/>
      <c r="O273" s="297"/>
      <c r="P273" s="297"/>
    </row>
    <row r="274" spans="1:16">
      <c r="A274" s="309"/>
      <c r="B274" s="319"/>
      <c r="C274" s="319"/>
      <c r="D274" s="319"/>
      <c r="E274" s="319"/>
      <c r="F274" s="319"/>
      <c r="G274" s="80"/>
      <c r="N274" s="297"/>
      <c r="O274" s="297"/>
      <c r="P274" s="297"/>
    </row>
    <row r="275" spans="1:16">
      <c r="A275" s="309"/>
      <c r="B275" s="319"/>
      <c r="C275" s="319"/>
      <c r="D275" s="319"/>
      <c r="E275" s="319"/>
      <c r="F275" s="319"/>
      <c r="G275" s="80"/>
      <c r="N275" s="297"/>
      <c r="O275" s="297"/>
      <c r="P275" s="297"/>
    </row>
    <row r="276" spans="1:16">
      <c r="A276" s="309"/>
      <c r="B276" s="319"/>
      <c r="C276" s="319"/>
      <c r="D276" s="319"/>
      <c r="E276" s="319"/>
      <c r="F276" s="319"/>
      <c r="G276" s="80"/>
      <c r="N276" s="297"/>
      <c r="O276" s="297"/>
      <c r="P276" s="297"/>
    </row>
    <row r="277" spans="1:16">
      <c r="A277" s="309"/>
      <c r="B277" s="319"/>
      <c r="C277" s="319"/>
      <c r="D277" s="319"/>
      <c r="E277" s="319"/>
      <c r="F277" s="319"/>
      <c r="G277" s="80"/>
      <c r="N277" s="297"/>
      <c r="O277" s="297"/>
      <c r="P277" s="297"/>
    </row>
    <row r="278" spans="1:16">
      <c r="A278" s="309"/>
      <c r="B278" s="319"/>
      <c r="C278" s="319"/>
      <c r="D278" s="319"/>
      <c r="E278" s="319"/>
      <c r="F278" s="319"/>
      <c r="G278" s="80"/>
      <c r="N278" s="297"/>
      <c r="O278" s="297"/>
      <c r="P278" s="297"/>
    </row>
    <row r="279" spans="1:16">
      <c r="A279" s="309"/>
      <c r="B279" s="319"/>
      <c r="C279" s="319"/>
      <c r="D279" s="319"/>
      <c r="E279" s="319"/>
      <c r="F279" s="319"/>
      <c r="G279" s="80"/>
      <c r="N279" s="297"/>
      <c r="O279" s="297"/>
      <c r="P279" s="297"/>
    </row>
    <row r="280" spans="1:16">
      <c r="A280" s="309"/>
      <c r="B280" s="319"/>
      <c r="C280" s="319"/>
      <c r="D280" s="319"/>
      <c r="E280" s="319"/>
      <c r="F280" s="319"/>
      <c r="G280" s="80"/>
      <c r="N280" s="297"/>
      <c r="O280" s="297"/>
      <c r="P280" s="297"/>
    </row>
    <row r="281" spans="1:16">
      <c r="A281" s="309"/>
      <c r="B281" s="319"/>
      <c r="C281" s="319"/>
      <c r="D281" s="319"/>
      <c r="E281" s="319"/>
      <c r="F281" s="319"/>
      <c r="G281" s="80"/>
      <c r="N281" s="297"/>
      <c r="O281" s="297"/>
      <c r="P281" s="297"/>
    </row>
    <row r="282" spans="1:16">
      <c r="A282" s="309"/>
      <c r="B282" s="319"/>
      <c r="C282" s="319"/>
      <c r="D282" s="319"/>
      <c r="E282" s="319"/>
      <c r="F282" s="319"/>
      <c r="G282" s="80"/>
      <c r="N282" s="297"/>
      <c r="O282" s="297"/>
      <c r="P282" s="297"/>
    </row>
    <row r="283" spans="1:16">
      <c r="A283" s="309"/>
      <c r="B283" s="319"/>
      <c r="C283" s="319"/>
      <c r="D283" s="319"/>
      <c r="E283" s="319"/>
      <c r="F283" s="319"/>
      <c r="G283" s="80"/>
      <c r="N283" s="297"/>
      <c r="O283" s="297"/>
      <c r="P283" s="297"/>
    </row>
    <row r="284" spans="1:16">
      <c r="A284" s="309"/>
      <c r="B284" s="319"/>
      <c r="C284" s="319"/>
      <c r="D284" s="319"/>
      <c r="E284" s="319"/>
      <c r="F284" s="319"/>
      <c r="G284" s="80"/>
      <c r="N284" s="297"/>
      <c r="O284" s="297"/>
      <c r="P284" s="297"/>
    </row>
    <row r="285" spans="1:16">
      <c r="A285" s="309"/>
      <c r="B285" s="319"/>
      <c r="C285" s="319"/>
      <c r="D285" s="319"/>
      <c r="E285" s="319"/>
      <c r="F285" s="319"/>
      <c r="G285" s="80"/>
      <c r="N285" s="297"/>
      <c r="O285" s="297"/>
      <c r="P285" s="297"/>
    </row>
    <row r="286" spans="1:16">
      <c r="A286" s="309"/>
      <c r="B286" s="319"/>
      <c r="C286" s="319"/>
      <c r="D286" s="319"/>
      <c r="E286" s="319"/>
      <c r="F286" s="319"/>
      <c r="G286" s="80"/>
      <c r="N286" s="297"/>
      <c r="O286" s="297"/>
      <c r="P286" s="297"/>
    </row>
    <row r="287" spans="1:16">
      <c r="A287" s="309"/>
      <c r="B287" s="319"/>
      <c r="C287" s="319"/>
      <c r="D287" s="319"/>
      <c r="E287" s="319"/>
      <c r="F287" s="319"/>
      <c r="G287" s="80"/>
      <c r="N287" s="297"/>
      <c r="O287" s="297"/>
      <c r="P287" s="297"/>
    </row>
    <row r="288" spans="1:16">
      <c r="A288" s="309"/>
      <c r="B288" s="319"/>
      <c r="C288" s="319"/>
      <c r="D288" s="319"/>
      <c r="E288" s="319"/>
      <c r="F288" s="319"/>
      <c r="G288" s="80"/>
      <c r="N288" s="297"/>
      <c r="O288" s="297"/>
      <c r="P288" s="297"/>
    </row>
    <row r="289" spans="1:16">
      <c r="A289" s="309"/>
      <c r="B289" s="319"/>
      <c r="C289" s="319"/>
      <c r="D289" s="319"/>
      <c r="E289" s="319"/>
      <c r="F289" s="319"/>
      <c r="G289" s="80"/>
      <c r="N289" s="297"/>
      <c r="O289" s="297"/>
      <c r="P289" s="297"/>
    </row>
    <row r="290" spans="1:16">
      <c r="A290" s="309"/>
      <c r="B290" s="319"/>
      <c r="C290" s="319"/>
      <c r="D290" s="319"/>
      <c r="E290" s="319"/>
      <c r="F290" s="319"/>
      <c r="G290" s="80"/>
      <c r="N290" s="297"/>
      <c r="O290" s="297"/>
      <c r="P290" s="297"/>
    </row>
    <row r="291" spans="1:16">
      <c r="A291" s="309"/>
      <c r="B291" s="319"/>
      <c r="C291" s="319"/>
      <c r="D291" s="319"/>
      <c r="E291" s="319"/>
      <c r="F291" s="319"/>
      <c r="G291" s="80"/>
      <c r="N291" s="297"/>
      <c r="O291" s="297"/>
      <c r="P291" s="297"/>
    </row>
    <row r="292" spans="1:16">
      <c r="A292" s="309"/>
      <c r="B292" s="319"/>
      <c r="C292" s="319"/>
      <c r="D292" s="319"/>
      <c r="E292" s="319"/>
      <c r="F292" s="319"/>
      <c r="G292" s="80"/>
      <c r="N292" s="297"/>
      <c r="O292" s="297"/>
      <c r="P292" s="297"/>
    </row>
    <row r="293" spans="1:16">
      <c r="A293" s="309"/>
      <c r="B293" s="319"/>
      <c r="C293" s="319"/>
      <c r="D293" s="319"/>
      <c r="E293" s="319"/>
      <c r="F293" s="319"/>
      <c r="G293" s="80"/>
      <c r="N293" s="297"/>
      <c r="O293" s="297"/>
      <c r="P293" s="297"/>
    </row>
    <row r="294" spans="1:16">
      <c r="A294" s="309"/>
      <c r="B294" s="319"/>
      <c r="C294" s="319"/>
      <c r="D294" s="319"/>
      <c r="E294" s="319"/>
      <c r="F294" s="319"/>
      <c r="G294" s="80"/>
      <c r="N294" s="297"/>
      <c r="O294" s="297"/>
      <c r="P294" s="297"/>
    </row>
    <row r="295" spans="1:16">
      <c r="A295" s="309"/>
      <c r="B295" s="319"/>
      <c r="C295" s="319"/>
      <c r="D295" s="319"/>
      <c r="E295" s="319"/>
      <c r="F295" s="319"/>
      <c r="G295" s="80"/>
      <c r="N295" s="297"/>
      <c r="O295" s="297"/>
      <c r="P295" s="297"/>
    </row>
    <row r="296" spans="1:16">
      <c r="A296" s="309"/>
      <c r="B296" s="319"/>
      <c r="C296" s="319"/>
      <c r="D296" s="319"/>
      <c r="E296" s="319"/>
      <c r="F296" s="319"/>
      <c r="G296" s="80"/>
      <c r="N296" s="297"/>
      <c r="O296" s="297"/>
      <c r="P296" s="297"/>
    </row>
    <row r="297" spans="1:16">
      <c r="A297" s="309"/>
      <c r="B297" s="319"/>
      <c r="C297" s="319"/>
      <c r="D297" s="319"/>
      <c r="E297" s="319"/>
      <c r="F297" s="319"/>
      <c r="G297" s="80"/>
      <c r="N297" s="297"/>
      <c r="O297" s="297"/>
      <c r="P297" s="297"/>
    </row>
    <row r="298" spans="1:16">
      <c r="A298" s="309"/>
      <c r="B298" s="319"/>
      <c r="C298" s="319"/>
      <c r="D298" s="319"/>
      <c r="E298" s="319"/>
      <c r="F298" s="319"/>
      <c r="G298" s="80"/>
      <c r="N298" s="297"/>
      <c r="O298" s="297"/>
      <c r="P298" s="297"/>
    </row>
    <row r="299" spans="1:16">
      <c r="A299" s="309"/>
      <c r="B299" s="319"/>
      <c r="C299" s="319"/>
      <c r="D299" s="319"/>
      <c r="E299" s="319"/>
      <c r="F299" s="319"/>
      <c r="G299" s="80"/>
      <c r="N299" s="297"/>
      <c r="O299" s="297"/>
      <c r="P299" s="297"/>
    </row>
    <row r="300" spans="1:16">
      <c r="A300" s="309"/>
      <c r="B300" s="319"/>
      <c r="C300" s="319"/>
      <c r="D300" s="319"/>
      <c r="E300" s="319"/>
      <c r="F300" s="319"/>
      <c r="G300" s="80"/>
      <c r="N300" s="297"/>
      <c r="O300" s="297"/>
      <c r="P300" s="297"/>
    </row>
    <row r="301" spans="1:16">
      <c r="A301" s="309"/>
      <c r="B301" s="319"/>
      <c r="C301" s="319"/>
      <c r="D301" s="319"/>
      <c r="E301" s="319"/>
      <c r="F301" s="319"/>
      <c r="G301" s="80"/>
      <c r="N301" s="297"/>
      <c r="O301" s="297"/>
      <c r="P301" s="297"/>
    </row>
    <row r="302" spans="1:16">
      <c r="A302" s="309"/>
      <c r="B302" s="319"/>
      <c r="C302" s="319"/>
      <c r="D302" s="319"/>
      <c r="E302" s="319"/>
      <c r="F302" s="319"/>
      <c r="G302" s="80"/>
      <c r="N302" s="297"/>
      <c r="O302" s="297"/>
      <c r="P302" s="297"/>
    </row>
    <row r="303" spans="1:16">
      <c r="A303" s="309"/>
      <c r="B303" s="319"/>
      <c r="C303" s="319"/>
      <c r="D303" s="319"/>
      <c r="E303" s="319"/>
      <c r="F303" s="319"/>
      <c r="G303" s="80"/>
      <c r="N303" s="297"/>
      <c r="O303" s="297"/>
      <c r="P303" s="297"/>
    </row>
    <row r="304" spans="1:16">
      <c r="A304" s="309"/>
      <c r="B304" s="319"/>
      <c r="C304" s="319"/>
      <c r="D304" s="319"/>
      <c r="E304" s="319"/>
      <c r="F304" s="319"/>
      <c r="G304" s="80"/>
      <c r="N304" s="297"/>
      <c r="O304" s="297"/>
      <c r="P304" s="297"/>
    </row>
    <row r="305" spans="1:16">
      <c r="A305" s="309"/>
      <c r="B305" s="319"/>
      <c r="C305" s="319"/>
      <c r="D305" s="319"/>
      <c r="E305" s="319"/>
      <c r="F305" s="319"/>
      <c r="G305" s="80"/>
      <c r="N305" s="297"/>
      <c r="O305" s="297"/>
      <c r="P305" s="297"/>
    </row>
    <row r="306" spans="1:16">
      <c r="A306" s="309"/>
      <c r="B306" s="319"/>
      <c r="C306" s="319"/>
      <c r="D306" s="319"/>
      <c r="E306" s="319"/>
      <c r="F306" s="319"/>
      <c r="G306" s="80"/>
      <c r="N306" s="297"/>
      <c r="O306" s="297"/>
      <c r="P306" s="297"/>
    </row>
    <row r="307" spans="1:16">
      <c r="A307" s="309"/>
      <c r="B307" s="319"/>
      <c r="C307" s="319"/>
      <c r="D307" s="319"/>
      <c r="E307" s="319"/>
      <c r="F307" s="319"/>
      <c r="G307" s="80"/>
      <c r="N307" s="297"/>
      <c r="O307" s="297"/>
      <c r="P307" s="297"/>
    </row>
    <row r="308" spans="1:16">
      <c r="A308" s="309"/>
      <c r="B308" s="319"/>
      <c r="C308" s="319"/>
      <c r="D308" s="319"/>
      <c r="E308" s="319"/>
      <c r="F308" s="319"/>
      <c r="G308" s="80"/>
      <c r="N308" s="297"/>
      <c r="O308" s="297"/>
      <c r="P308" s="297"/>
    </row>
    <row r="309" spans="1:16">
      <c r="A309" s="309"/>
      <c r="B309" s="319"/>
      <c r="C309" s="319"/>
      <c r="D309" s="319"/>
      <c r="E309" s="319"/>
      <c r="F309" s="319"/>
      <c r="G309" s="80"/>
      <c r="N309" s="297"/>
      <c r="O309" s="297"/>
      <c r="P309" s="297"/>
    </row>
    <row r="310" spans="1:16">
      <c r="A310" s="309"/>
      <c r="B310" s="319"/>
      <c r="C310" s="319"/>
      <c r="D310" s="319"/>
      <c r="E310" s="319"/>
      <c r="F310" s="319"/>
      <c r="G310" s="80"/>
      <c r="N310" s="297"/>
      <c r="O310" s="297"/>
      <c r="P310" s="297"/>
    </row>
    <row r="311" spans="1:16">
      <c r="A311" s="309"/>
      <c r="B311" s="319"/>
      <c r="C311" s="319"/>
      <c r="D311" s="319"/>
      <c r="E311" s="319"/>
      <c r="F311" s="319"/>
      <c r="G311" s="80"/>
      <c r="N311" s="297"/>
      <c r="O311" s="297"/>
      <c r="P311" s="297"/>
    </row>
    <row r="312" spans="1:16">
      <c r="A312" s="309"/>
      <c r="B312" s="319"/>
      <c r="C312" s="319"/>
      <c r="D312" s="319"/>
      <c r="E312" s="319"/>
      <c r="F312" s="319"/>
      <c r="G312" s="80"/>
      <c r="N312" s="297"/>
      <c r="O312" s="297"/>
      <c r="P312" s="297"/>
    </row>
    <row r="313" spans="1:16">
      <c r="A313" s="309"/>
      <c r="B313" s="319"/>
      <c r="C313" s="319"/>
      <c r="D313" s="319"/>
      <c r="E313" s="319"/>
      <c r="F313" s="319"/>
      <c r="G313" s="80"/>
      <c r="N313" s="297"/>
      <c r="O313" s="297"/>
      <c r="P313" s="297"/>
    </row>
    <row r="314" spans="1:16">
      <c r="A314" s="309"/>
      <c r="B314" s="319"/>
      <c r="C314" s="319"/>
      <c r="D314" s="319"/>
      <c r="E314" s="319"/>
      <c r="F314" s="319"/>
      <c r="G314" s="80"/>
      <c r="N314" s="297"/>
      <c r="O314" s="297"/>
      <c r="P314" s="297"/>
    </row>
    <row r="315" spans="1:16">
      <c r="A315" s="309"/>
      <c r="B315" s="319"/>
      <c r="C315" s="319"/>
      <c r="D315" s="319"/>
      <c r="E315" s="319"/>
      <c r="F315" s="319"/>
      <c r="G315" s="80"/>
      <c r="N315" s="297"/>
      <c r="O315" s="297"/>
      <c r="P315" s="297"/>
    </row>
    <row r="316" spans="1:16">
      <c r="A316" s="309"/>
      <c r="B316" s="319"/>
      <c r="C316" s="319"/>
      <c r="D316" s="319"/>
      <c r="E316" s="319"/>
      <c r="F316" s="319"/>
      <c r="G316" s="80"/>
      <c r="N316" s="297"/>
      <c r="O316" s="297"/>
      <c r="P316" s="297"/>
    </row>
    <row r="317" spans="1:16">
      <c r="A317" s="309"/>
      <c r="B317" s="319"/>
      <c r="C317" s="319"/>
      <c r="D317" s="319"/>
      <c r="E317" s="319"/>
      <c r="F317" s="319"/>
      <c r="G317" s="80"/>
      <c r="N317" s="297"/>
      <c r="O317" s="297"/>
      <c r="P317" s="297"/>
    </row>
    <row r="318" spans="1:16">
      <c r="A318" s="309"/>
      <c r="B318" s="319"/>
      <c r="C318" s="319"/>
      <c r="D318" s="319"/>
      <c r="E318" s="319"/>
      <c r="F318" s="319"/>
      <c r="G318" s="80"/>
      <c r="N318" s="297"/>
      <c r="O318" s="297"/>
      <c r="P318" s="297"/>
    </row>
    <row r="319" spans="1:16">
      <c r="A319" s="309"/>
      <c r="B319" s="319"/>
      <c r="C319" s="319"/>
      <c r="D319" s="319"/>
      <c r="E319" s="319"/>
      <c r="F319" s="319"/>
      <c r="G319" s="80"/>
      <c r="N319" s="297"/>
      <c r="O319" s="297"/>
      <c r="P319" s="297"/>
    </row>
    <row r="320" spans="1:16">
      <c r="A320" s="309"/>
      <c r="B320" s="319"/>
      <c r="C320" s="319"/>
      <c r="D320" s="319"/>
      <c r="E320" s="319"/>
      <c r="F320" s="319"/>
      <c r="G320" s="80"/>
      <c r="N320" s="297"/>
      <c r="O320" s="297"/>
      <c r="P320" s="297"/>
    </row>
    <row r="321" spans="1:16">
      <c r="A321" s="309"/>
      <c r="B321" s="319"/>
      <c r="C321" s="319"/>
      <c r="D321" s="319"/>
      <c r="E321" s="319"/>
      <c r="F321" s="319"/>
      <c r="G321" s="80"/>
      <c r="N321" s="297"/>
      <c r="O321" s="297"/>
      <c r="P321" s="297"/>
    </row>
    <row r="322" spans="1:16">
      <c r="A322" s="309"/>
      <c r="B322" s="319"/>
      <c r="C322" s="319"/>
      <c r="D322" s="319"/>
      <c r="E322" s="319"/>
      <c r="F322" s="319"/>
      <c r="G322" s="80"/>
      <c r="N322" s="297"/>
      <c r="O322" s="297"/>
      <c r="P322" s="297"/>
    </row>
    <row r="323" spans="1:16">
      <c r="A323" s="309"/>
      <c r="B323" s="319"/>
      <c r="C323" s="319"/>
      <c r="D323" s="319"/>
      <c r="E323" s="319"/>
      <c r="F323" s="319"/>
      <c r="G323" s="80"/>
      <c r="N323" s="297"/>
      <c r="O323" s="297"/>
      <c r="P323" s="297"/>
    </row>
    <row r="324" spans="1:16">
      <c r="A324" s="309"/>
      <c r="B324" s="319"/>
      <c r="C324" s="319"/>
      <c r="D324" s="319"/>
      <c r="E324" s="319"/>
      <c r="F324" s="319"/>
      <c r="G324" s="80"/>
      <c r="N324" s="297"/>
      <c r="O324" s="297"/>
      <c r="P324" s="297"/>
    </row>
    <row r="325" spans="1:16">
      <c r="A325" s="309"/>
      <c r="B325" s="319"/>
      <c r="C325" s="319"/>
      <c r="D325" s="319"/>
      <c r="E325" s="319"/>
      <c r="F325" s="319"/>
      <c r="G325" s="80"/>
      <c r="N325" s="297"/>
      <c r="O325" s="297"/>
      <c r="P325" s="297"/>
    </row>
    <row r="326" spans="1:16">
      <c r="A326" s="309"/>
      <c r="B326" s="319"/>
      <c r="C326" s="319"/>
      <c r="D326" s="319"/>
      <c r="E326" s="319"/>
      <c r="F326" s="319"/>
      <c r="G326" s="80"/>
      <c r="N326" s="297"/>
      <c r="O326" s="297"/>
      <c r="P326" s="297"/>
    </row>
    <row r="327" spans="1:16">
      <c r="A327" s="309"/>
      <c r="B327" s="319"/>
      <c r="C327" s="319"/>
      <c r="D327" s="319"/>
      <c r="E327" s="319"/>
      <c r="F327" s="319"/>
      <c r="G327" s="80"/>
      <c r="N327" s="297"/>
      <c r="O327" s="297"/>
      <c r="P327" s="297"/>
    </row>
    <row r="328" spans="1:16">
      <c r="A328" s="309"/>
      <c r="B328" s="319"/>
      <c r="C328" s="319"/>
      <c r="D328" s="319"/>
      <c r="E328" s="319"/>
      <c r="F328" s="319"/>
      <c r="G328" s="80"/>
      <c r="N328" s="297"/>
      <c r="O328" s="297"/>
      <c r="P328" s="297"/>
    </row>
    <row r="329" spans="1:16">
      <c r="A329" s="309"/>
      <c r="B329" s="319"/>
      <c r="C329" s="319"/>
      <c r="D329" s="319"/>
      <c r="E329" s="319"/>
      <c r="F329" s="319"/>
      <c r="G329" s="80"/>
      <c r="N329" s="297"/>
      <c r="O329" s="297"/>
      <c r="P329" s="297"/>
    </row>
    <row r="330" spans="1:16">
      <c r="A330" s="309"/>
      <c r="B330" s="319"/>
      <c r="C330" s="319"/>
      <c r="D330" s="319"/>
      <c r="E330" s="319"/>
      <c r="F330" s="319"/>
      <c r="G330" s="80"/>
      <c r="N330" s="297"/>
      <c r="O330" s="297"/>
      <c r="P330" s="297"/>
    </row>
    <row r="331" spans="1:16">
      <c r="A331" s="309"/>
      <c r="B331" s="319"/>
      <c r="C331" s="319"/>
      <c r="D331" s="319"/>
      <c r="E331" s="319"/>
      <c r="F331" s="319"/>
      <c r="G331" s="80"/>
      <c r="N331" s="297"/>
      <c r="O331" s="297"/>
      <c r="P331" s="297"/>
    </row>
    <row r="332" spans="1:16">
      <c r="A332" s="309"/>
      <c r="B332" s="319"/>
      <c r="C332" s="319"/>
      <c r="D332" s="319"/>
      <c r="E332" s="319"/>
      <c r="F332" s="319"/>
      <c r="G332" s="80"/>
      <c r="N332" s="297"/>
      <c r="O332" s="297"/>
      <c r="P332" s="297"/>
    </row>
    <row r="333" spans="1:16">
      <c r="A333" s="309"/>
      <c r="B333" s="319"/>
      <c r="C333" s="319"/>
      <c r="D333" s="319"/>
      <c r="E333" s="319"/>
      <c r="F333" s="319"/>
      <c r="G333" s="109"/>
      <c r="N333" s="297"/>
      <c r="O333" s="297"/>
      <c r="P333" s="297"/>
    </row>
    <row r="334" spans="1:16">
      <c r="A334" s="309"/>
      <c r="B334" s="319"/>
      <c r="C334" s="319"/>
      <c r="D334" s="319"/>
      <c r="E334" s="319"/>
      <c r="F334" s="319"/>
      <c r="G334" s="109"/>
      <c r="N334" s="297"/>
      <c r="O334" s="297"/>
      <c r="P334" s="297"/>
    </row>
    <row r="335" spans="1:16">
      <c r="A335" s="309"/>
      <c r="B335" s="319"/>
      <c r="C335" s="319"/>
      <c r="D335" s="319"/>
      <c r="E335" s="319"/>
      <c r="F335" s="319"/>
      <c r="G335" s="109"/>
      <c r="N335" s="297"/>
      <c r="O335" s="297"/>
      <c r="P335" s="297"/>
    </row>
    <row r="336" spans="1:16">
      <c r="A336" s="309"/>
      <c r="B336" s="319"/>
      <c r="C336" s="319"/>
      <c r="D336" s="319"/>
      <c r="E336" s="319"/>
      <c r="F336" s="319"/>
      <c r="G336" s="109"/>
      <c r="N336" s="297"/>
      <c r="O336" s="297"/>
      <c r="P336" s="297"/>
    </row>
    <row r="337" spans="1:16">
      <c r="A337" s="309"/>
      <c r="B337" s="319"/>
      <c r="C337" s="319"/>
      <c r="D337" s="319"/>
      <c r="E337" s="319"/>
      <c r="F337" s="319"/>
      <c r="G337" s="109"/>
      <c r="N337" s="297"/>
      <c r="O337" s="297"/>
      <c r="P337" s="297"/>
    </row>
    <row r="338" spans="1:16">
      <c r="A338" s="309"/>
      <c r="B338" s="319"/>
      <c r="C338" s="319"/>
      <c r="D338" s="319"/>
      <c r="E338" s="319"/>
      <c r="F338" s="319"/>
      <c r="G338" s="109"/>
      <c r="N338" s="297"/>
      <c r="O338" s="297"/>
      <c r="P338" s="297"/>
    </row>
    <row r="339" spans="1:16">
      <c r="A339" s="309"/>
      <c r="B339" s="319"/>
      <c r="C339" s="319"/>
      <c r="D339" s="319"/>
      <c r="E339" s="319"/>
      <c r="F339" s="319"/>
      <c r="G339" s="109"/>
      <c r="N339" s="297"/>
      <c r="O339" s="297"/>
      <c r="P339" s="297"/>
    </row>
    <row r="340" spans="1:16">
      <c r="A340" s="309"/>
      <c r="B340" s="319"/>
      <c r="C340" s="319"/>
      <c r="D340" s="319"/>
      <c r="E340" s="319"/>
      <c r="F340" s="319"/>
      <c r="G340" s="109"/>
      <c r="N340" s="297"/>
      <c r="O340" s="297"/>
      <c r="P340" s="297"/>
    </row>
    <row r="341" spans="1:16">
      <c r="A341" s="309"/>
      <c r="B341" s="319"/>
      <c r="C341" s="319"/>
      <c r="D341" s="319"/>
      <c r="E341" s="319"/>
      <c r="F341" s="319"/>
      <c r="G341" s="109"/>
      <c r="N341" s="297"/>
      <c r="O341" s="297"/>
      <c r="P341" s="297"/>
    </row>
    <row r="342" spans="1:16">
      <c r="A342" s="309"/>
      <c r="B342" s="319"/>
      <c r="C342" s="319"/>
      <c r="D342" s="319"/>
      <c r="E342" s="319"/>
      <c r="F342" s="319"/>
      <c r="G342" s="109"/>
      <c r="N342" s="297"/>
      <c r="O342" s="297"/>
      <c r="P342" s="297"/>
    </row>
    <row r="343" spans="1:16">
      <c r="A343" s="309"/>
      <c r="B343" s="319"/>
      <c r="C343" s="319"/>
      <c r="D343" s="319"/>
      <c r="E343" s="319"/>
      <c r="F343" s="319"/>
      <c r="G343" s="109"/>
      <c r="N343" s="297"/>
      <c r="O343" s="297"/>
      <c r="P343" s="297"/>
    </row>
    <row r="344" spans="1:16">
      <c r="A344" s="309"/>
      <c r="B344" s="319"/>
      <c r="C344" s="319"/>
      <c r="D344" s="319"/>
      <c r="E344" s="319"/>
      <c r="F344" s="319"/>
      <c r="G344" s="109"/>
      <c r="N344" s="297"/>
      <c r="O344" s="297"/>
      <c r="P344" s="297"/>
    </row>
    <row r="345" spans="1:16">
      <c r="A345" s="309"/>
      <c r="B345" s="319"/>
      <c r="C345" s="319"/>
      <c r="D345" s="319"/>
      <c r="E345" s="319"/>
      <c r="F345" s="319"/>
      <c r="G345" s="109"/>
      <c r="N345" s="297"/>
      <c r="O345" s="297"/>
      <c r="P345" s="297"/>
    </row>
    <row r="346" spans="1:16">
      <c r="A346" s="309"/>
      <c r="B346" s="319"/>
      <c r="C346" s="319"/>
      <c r="D346" s="319"/>
      <c r="E346" s="319"/>
      <c r="F346" s="319"/>
      <c r="G346" s="109"/>
      <c r="N346" s="297"/>
      <c r="O346" s="297"/>
      <c r="P346" s="297"/>
    </row>
    <row r="347" spans="1:16">
      <c r="A347" s="309"/>
      <c r="B347" s="319"/>
      <c r="C347" s="319"/>
      <c r="D347" s="319"/>
      <c r="E347" s="319"/>
      <c r="F347" s="319"/>
      <c r="G347" s="109"/>
      <c r="N347" s="297"/>
      <c r="O347" s="297"/>
      <c r="P347" s="297"/>
    </row>
    <row r="348" spans="1:16">
      <c r="A348" s="309"/>
      <c r="B348" s="319"/>
      <c r="C348" s="319"/>
      <c r="D348" s="319"/>
      <c r="E348" s="319"/>
      <c r="F348" s="319"/>
      <c r="G348" s="109"/>
      <c r="N348" s="297"/>
      <c r="O348" s="297"/>
      <c r="P348" s="297"/>
    </row>
    <row r="349" spans="1:16">
      <c r="A349" s="309"/>
      <c r="B349" s="319"/>
      <c r="C349" s="319"/>
      <c r="D349" s="319"/>
      <c r="E349" s="319"/>
      <c r="F349" s="319"/>
      <c r="G349" s="110"/>
      <c r="N349" s="297"/>
      <c r="O349" s="297"/>
      <c r="P349" s="297"/>
    </row>
    <row r="350" spans="1:16">
      <c r="A350" s="309"/>
      <c r="B350" s="319"/>
      <c r="C350" s="319"/>
      <c r="D350" s="319"/>
      <c r="E350" s="319"/>
      <c r="F350" s="319"/>
      <c r="G350" s="110"/>
      <c r="N350" s="297"/>
      <c r="O350" s="297"/>
      <c r="P350" s="297"/>
    </row>
    <row r="351" spans="1:16">
      <c r="A351" s="309"/>
      <c r="B351" s="319"/>
      <c r="C351" s="319"/>
      <c r="D351" s="319"/>
      <c r="E351" s="319"/>
      <c r="F351" s="319"/>
      <c r="G351" s="110"/>
      <c r="N351" s="297"/>
      <c r="O351" s="297"/>
      <c r="P351" s="297"/>
    </row>
    <row r="352" spans="1:16">
      <c r="A352" s="309"/>
      <c r="B352" s="319"/>
      <c r="C352" s="319"/>
      <c r="D352" s="319"/>
      <c r="E352" s="319"/>
      <c r="F352" s="319"/>
      <c r="G352" s="110"/>
      <c r="N352" s="297"/>
      <c r="O352" s="297"/>
      <c r="P352" s="297"/>
    </row>
    <row r="353" spans="1:16">
      <c r="A353" s="309"/>
      <c r="B353" s="319"/>
      <c r="C353" s="319"/>
      <c r="D353" s="319"/>
      <c r="E353" s="319"/>
      <c r="F353" s="319"/>
      <c r="G353" s="110"/>
      <c r="N353" s="297"/>
      <c r="O353" s="297"/>
      <c r="P353" s="297"/>
    </row>
    <row r="354" spans="1:16">
      <c r="A354" s="309"/>
      <c r="B354" s="319"/>
      <c r="C354" s="319"/>
      <c r="D354" s="319"/>
      <c r="E354" s="319"/>
      <c r="F354" s="319"/>
      <c r="G354" s="110"/>
      <c r="N354" s="297"/>
      <c r="O354" s="297"/>
      <c r="P354" s="297"/>
    </row>
    <row r="355" spans="1:16">
      <c r="A355" s="309"/>
      <c r="B355" s="319"/>
      <c r="C355" s="319"/>
      <c r="D355" s="319"/>
      <c r="E355" s="319"/>
      <c r="F355" s="319"/>
      <c r="G355" s="110"/>
      <c r="N355" s="297"/>
      <c r="O355" s="297"/>
      <c r="P355" s="297"/>
    </row>
    <row r="356" spans="1:16">
      <c r="A356" s="309"/>
      <c r="B356" s="319"/>
      <c r="C356" s="319"/>
      <c r="D356" s="319"/>
      <c r="E356" s="319"/>
      <c r="F356" s="319"/>
      <c r="G356" s="110"/>
      <c r="N356" s="297"/>
      <c r="O356" s="297"/>
      <c r="P356" s="297"/>
    </row>
    <row r="357" spans="1:16">
      <c r="A357" s="309"/>
      <c r="B357" s="319"/>
      <c r="C357" s="319"/>
      <c r="D357" s="319"/>
      <c r="E357" s="319"/>
      <c r="F357" s="319"/>
      <c r="G357" s="110"/>
      <c r="N357" s="297"/>
      <c r="O357" s="297"/>
      <c r="P357" s="297"/>
    </row>
    <row r="358" spans="1:16">
      <c r="A358" s="309"/>
      <c r="B358" s="319"/>
      <c r="C358" s="319"/>
      <c r="D358" s="319"/>
      <c r="E358" s="319"/>
      <c r="F358" s="319"/>
      <c r="G358" s="110"/>
      <c r="N358" s="297"/>
      <c r="O358" s="297"/>
      <c r="P358" s="297"/>
    </row>
    <row r="359" spans="1:16">
      <c r="A359" s="309"/>
      <c r="B359" s="319"/>
      <c r="C359" s="319"/>
      <c r="D359" s="319"/>
      <c r="E359" s="319"/>
      <c r="F359" s="319"/>
      <c r="G359" s="110"/>
      <c r="N359" s="297"/>
      <c r="O359" s="297"/>
      <c r="P359" s="297"/>
    </row>
    <row r="360" spans="1:16">
      <c r="A360" s="309"/>
      <c r="B360" s="319"/>
      <c r="C360" s="319"/>
      <c r="D360" s="319"/>
      <c r="E360" s="319"/>
      <c r="F360" s="319"/>
      <c r="G360" s="110"/>
      <c r="N360" s="297"/>
      <c r="O360" s="297"/>
      <c r="P360" s="297"/>
    </row>
    <row r="361" spans="1:16">
      <c r="A361" s="309"/>
      <c r="B361" s="319"/>
      <c r="C361" s="319"/>
      <c r="D361" s="319"/>
      <c r="E361" s="319"/>
      <c r="F361" s="319"/>
      <c r="G361" s="110"/>
      <c r="N361" s="297"/>
      <c r="O361" s="297"/>
      <c r="P361" s="297"/>
    </row>
    <row r="362" spans="1:16">
      <c r="A362" s="309"/>
      <c r="B362" s="319"/>
      <c r="C362" s="319"/>
      <c r="D362" s="319"/>
      <c r="E362" s="319"/>
      <c r="F362" s="319"/>
      <c r="G362" s="110"/>
      <c r="N362" s="297"/>
      <c r="O362" s="297"/>
      <c r="P362" s="297"/>
    </row>
    <row r="363" spans="1:16">
      <c r="A363" s="309"/>
      <c r="B363" s="319"/>
      <c r="C363" s="319"/>
      <c r="D363" s="319"/>
      <c r="E363" s="319"/>
      <c r="F363" s="319"/>
      <c r="G363" s="110"/>
      <c r="N363" s="297"/>
      <c r="O363" s="297"/>
      <c r="P363" s="297"/>
    </row>
    <row r="364" spans="1:16">
      <c r="A364" s="309"/>
      <c r="B364" s="319"/>
      <c r="C364" s="319"/>
      <c r="D364" s="319"/>
      <c r="E364" s="319"/>
      <c r="F364" s="319"/>
      <c r="G364" s="111"/>
      <c r="N364" s="297"/>
      <c r="O364" s="297"/>
      <c r="P364" s="297"/>
    </row>
    <row r="365" spans="1:16">
      <c r="A365" s="309"/>
      <c r="B365" s="319"/>
      <c r="C365" s="319"/>
      <c r="D365" s="319"/>
      <c r="E365" s="319"/>
      <c r="F365" s="319"/>
      <c r="G365" s="111"/>
      <c r="N365" s="297"/>
      <c r="O365" s="297"/>
      <c r="P365" s="297"/>
    </row>
    <row r="366" spans="1:16">
      <c r="A366" s="309"/>
      <c r="B366" s="319"/>
      <c r="C366" s="319"/>
      <c r="D366" s="319"/>
      <c r="E366" s="319"/>
      <c r="F366" s="319"/>
      <c r="G366" s="111"/>
      <c r="N366" s="297"/>
      <c r="O366" s="297"/>
      <c r="P366" s="297"/>
    </row>
    <row r="367" spans="1:16">
      <c r="A367" s="309"/>
      <c r="B367" s="319"/>
      <c r="C367" s="319"/>
      <c r="D367" s="319"/>
      <c r="E367" s="319"/>
      <c r="F367" s="319"/>
      <c r="G367" s="111"/>
      <c r="N367" s="297"/>
      <c r="O367" s="297"/>
      <c r="P367" s="297"/>
    </row>
    <row r="368" spans="1:16">
      <c r="A368" s="309"/>
      <c r="B368" s="319"/>
      <c r="C368" s="319"/>
      <c r="D368" s="319"/>
      <c r="E368" s="319"/>
      <c r="F368" s="319"/>
      <c r="G368" s="111"/>
      <c r="N368" s="297"/>
      <c r="O368" s="297"/>
      <c r="P368" s="297"/>
    </row>
    <row r="369" spans="1:16">
      <c r="A369" s="309"/>
      <c r="B369" s="319"/>
      <c r="C369" s="319"/>
      <c r="D369" s="319"/>
      <c r="E369" s="319"/>
      <c r="F369" s="319"/>
      <c r="G369" s="111"/>
      <c r="N369" s="297"/>
      <c r="O369" s="297"/>
      <c r="P369" s="297"/>
    </row>
    <row r="370" spans="1:16">
      <c r="A370" s="309"/>
      <c r="B370" s="319"/>
      <c r="C370" s="319"/>
      <c r="D370" s="319"/>
      <c r="E370" s="319"/>
      <c r="F370" s="319"/>
      <c r="G370" s="111"/>
      <c r="N370" s="297"/>
      <c r="O370" s="297"/>
      <c r="P370" s="297"/>
    </row>
    <row r="371" spans="1:16">
      <c r="A371" s="309"/>
      <c r="B371" s="319"/>
      <c r="C371" s="319"/>
      <c r="D371" s="319"/>
      <c r="E371" s="319"/>
      <c r="F371" s="319"/>
      <c r="G371" s="111"/>
      <c r="N371" s="297"/>
      <c r="O371" s="297"/>
      <c r="P371" s="297"/>
    </row>
    <row r="372" spans="1:16">
      <c r="A372" s="309"/>
      <c r="B372" s="319"/>
      <c r="C372" s="319"/>
      <c r="D372" s="319"/>
      <c r="E372" s="319"/>
      <c r="F372" s="319"/>
      <c r="G372" s="110"/>
      <c r="N372" s="297"/>
      <c r="O372" s="297"/>
      <c r="P372" s="297"/>
    </row>
    <row r="373" spans="1:16">
      <c r="A373" s="309"/>
      <c r="B373" s="319"/>
      <c r="C373" s="319"/>
      <c r="D373" s="319"/>
      <c r="E373" s="319"/>
      <c r="F373" s="319"/>
      <c r="G373" s="110"/>
      <c r="N373" s="297"/>
      <c r="O373" s="297"/>
      <c r="P373" s="297"/>
    </row>
    <row r="374" spans="1:16">
      <c r="A374" s="309"/>
      <c r="B374" s="319"/>
      <c r="C374" s="319"/>
      <c r="D374" s="319"/>
      <c r="E374" s="319"/>
      <c r="F374" s="319"/>
      <c r="G374" s="110"/>
      <c r="N374" s="297"/>
      <c r="O374" s="297"/>
      <c r="P374" s="297"/>
    </row>
    <row r="375" spans="1:16">
      <c r="A375" s="309"/>
      <c r="B375" s="319"/>
      <c r="C375" s="319"/>
      <c r="D375" s="319"/>
      <c r="E375" s="319"/>
      <c r="F375" s="319"/>
      <c r="G375" s="110"/>
      <c r="N375" s="297"/>
      <c r="O375" s="297"/>
      <c r="P375" s="297"/>
    </row>
    <row r="376" spans="1:16">
      <c r="A376" s="309"/>
      <c r="B376" s="319"/>
      <c r="C376" s="319"/>
      <c r="D376" s="319"/>
      <c r="E376" s="319"/>
      <c r="F376" s="319"/>
      <c r="G376" s="110"/>
      <c r="N376" s="297"/>
      <c r="O376" s="297"/>
      <c r="P376" s="297"/>
    </row>
    <row r="377" spans="1:16">
      <c r="A377" s="309"/>
      <c r="B377" s="319"/>
      <c r="C377" s="319"/>
      <c r="D377" s="319"/>
      <c r="E377" s="319"/>
      <c r="F377" s="319"/>
      <c r="G377" s="110"/>
      <c r="N377" s="297"/>
      <c r="O377" s="297"/>
      <c r="P377" s="297"/>
    </row>
    <row r="378" spans="1:16">
      <c r="A378" s="309"/>
      <c r="B378" s="319"/>
      <c r="C378" s="319"/>
      <c r="D378" s="319"/>
      <c r="E378" s="319"/>
      <c r="F378" s="319"/>
      <c r="G378" s="110"/>
      <c r="N378" s="297"/>
      <c r="O378" s="297"/>
      <c r="P378" s="297"/>
    </row>
    <row r="379" spans="1:16">
      <c r="A379" s="309"/>
      <c r="B379" s="319"/>
      <c r="C379" s="319"/>
      <c r="D379" s="319"/>
      <c r="E379" s="319"/>
      <c r="F379" s="319"/>
      <c r="G379" s="110"/>
      <c r="N379" s="297"/>
      <c r="O379" s="297"/>
      <c r="P379" s="297"/>
    </row>
    <row r="380" spans="1:16">
      <c r="A380" s="309"/>
      <c r="B380" s="319"/>
      <c r="C380" s="319"/>
      <c r="D380" s="319"/>
      <c r="E380" s="319"/>
      <c r="F380" s="319"/>
      <c r="G380" s="110"/>
      <c r="N380" s="297"/>
      <c r="O380" s="297"/>
      <c r="P380" s="297"/>
    </row>
    <row r="381" spans="1:16">
      <c r="A381" s="309"/>
      <c r="B381" s="319"/>
      <c r="C381" s="319"/>
      <c r="D381" s="319"/>
      <c r="E381" s="319"/>
      <c r="F381" s="319"/>
      <c r="G381" s="110"/>
      <c r="N381" s="297"/>
      <c r="O381" s="297"/>
      <c r="P381" s="297"/>
    </row>
    <row r="382" spans="1:16">
      <c r="A382" s="309"/>
      <c r="B382" s="319"/>
      <c r="C382" s="319"/>
      <c r="D382" s="319"/>
      <c r="E382" s="319"/>
      <c r="F382" s="319"/>
      <c r="G382" s="110"/>
      <c r="N382" s="297"/>
      <c r="O382" s="297"/>
      <c r="P382" s="297"/>
    </row>
    <row r="383" spans="1:16">
      <c r="A383" s="309"/>
      <c r="B383" s="319"/>
      <c r="C383" s="319"/>
      <c r="D383" s="319"/>
      <c r="E383" s="319"/>
      <c r="F383" s="319"/>
      <c r="G383" s="110"/>
      <c r="N383" s="297"/>
      <c r="O383" s="297"/>
      <c r="P383" s="297"/>
    </row>
    <row r="384" spans="1:16">
      <c r="A384" s="309"/>
      <c r="B384" s="319"/>
      <c r="C384" s="319"/>
      <c r="D384" s="319"/>
      <c r="E384" s="319"/>
      <c r="F384" s="319"/>
      <c r="G384" s="110"/>
      <c r="N384" s="297"/>
      <c r="O384" s="297"/>
      <c r="P384" s="297"/>
    </row>
    <row r="385" spans="1:16">
      <c r="A385" s="309"/>
      <c r="B385" s="319"/>
      <c r="C385" s="319"/>
      <c r="D385" s="319"/>
      <c r="E385" s="319"/>
      <c r="F385" s="319"/>
      <c r="G385" s="110"/>
      <c r="N385" s="297"/>
      <c r="O385" s="297"/>
      <c r="P385" s="297"/>
    </row>
    <row r="386" spans="1:16">
      <c r="A386" s="309"/>
      <c r="B386" s="319"/>
      <c r="C386" s="319"/>
      <c r="D386" s="319"/>
      <c r="E386" s="319"/>
      <c r="F386" s="319"/>
      <c r="G386" s="110"/>
      <c r="N386" s="297"/>
      <c r="O386" s="297"/>
      <c r="P386" s="297"/>
    </row>
    <row r="387" spans="1:16">
      <c r="A387" s="309"/>
      <c r="B387" s="319"/>
      <c r="C387" s="319"/>
      <c r="D387" s="319"/>
      <c r="E387" s="319"/>
      <c r="F387" s="319"/>
      <c r="G387" s="110"/>
      <c r="N387" s="297"/>
      <c r="O387" s="297"/>
      <c r="P387" s="297"/>
    </row>
    <row r="388" spans="1:16">
      <c r="A388" s="309"/>
      <c r="B388" s="319"/>
      <c r="C388" s="319"/>
      <c r="D388" s="319"/>
      <c r="E388" s="319"/>
      <c r="F388" s="319"/>
      <c r="G388" s="110"/>
      <c r="N388" s="297"/>
      <c r="O388" s="297"/>
      <c r="P388" s="297"/>
    </row>
    <row r="389" spans="1:16">
      <c r="A389" s="309"/>
      <c r="B389" s="319"/>
      <c r="C389" s="319"/>
      <c r="D389" s="319"/>
      <c r="E389" s="319"/>
      <c r="F389" s="319"/>
      <c r="G389" s="110"/>
      <c r="N389" s="297"/>
      <c r="O389" s="297"/>
      <c r="P389" s="297"/>
    </row>
    <row r="390" spans="1:16">
      <c r="A390" s="309"/>
      <c r="B390" s="319"/>
      <c r="C390" s="319"/>
      <c r="D390" s="319"/>
      <c r="E390" s="319"/>
      <c r="F390" s="319"/>
      <c r="G390" s="110"/>
      <c r="N390" s="297"/>
      <c r="O390" s="297"/>
      <c r="P390" s="297"/>
    </row>
    <row r="391" spans="1:16">
      <c r="A391" s="309"/>
      <c r="B391" s="319"/>
      <c r="C391" s="319"/>
      <c r="D391" s="319"/>
      <c r="E391" s="319"/>
      <c r="F391" s="319"/>
      <c r="G391" s="110"/>
      <c r="N391" s="297"/>
      <c r="O391" s="297"/>
      <c r="P391" s="297"/>
    </row>
    <row r="392" spans="1:16">
      <c r="A392" s="309"/>
      <c r="B392" s="319"/>
      <c r="C392" s="319"/>
      <c r="D392" s="319"/>
      <c r="E392" s="319"/>
      <c r="F392" s="319"/>
      <c r="G392" s="110"/>
      <c r="N392" s="297"/>
      <c r="O392" s="297"/>
      <c r="P392" s="297"/>
    </row>
    <row r="393" spans="1:16">
      <c r="A393" s="309"/>
      <c r="B393" s="319"/>
      <c r="C393" s="319"/>
      <c r="D393" s="319"/>
      <c r="E393" s="319"/>
      <c r="F393" s="319"/>
      <c r="G393" s="110"/>
      <c r="N393" s="297"/>
      <c r="O393" s="297"/>
      <c r="P393" s="297"/>
    </row>
    <row r="394" spans="1:16">
      <c r="A394" s="309"/>
      <c r="B394" s="319"/>
      <c r="C394" s="319"/>
      <c r="D394" s="319"/>
      <c r="E394" s="319"/>
      <c r="F394" s="319"/>
      <c r="G394" s="110"/>
      <c r="N394" s="297"/>
      <c r="O394" s="297"/>
      <c r="P394" s="297"/>
    </row>
    <row r="395" spans="1:16">
      <c r="A395" s="309"/>
      <c r="B395" s="319"/>
      <c r="C395" s="319"/>
      <c r="D395" s="319"/>
      <c r="E395" s="319"/>
      <c r="F395" s="319"/>
      <c r="G395" s="110"/>
      <c r="N395" s="297"/>
      <c r="O395" s="297"/>
      <c r="P395" s="297"/>
    </row>
    <row r="396" spans="1:16">
      <c r="A396" s="309"/>
      <c r="B396" s="319"/>
      <c r="C396" s="319"/>
      <c r="D396" s="319"/>
      <c r="E396" s="319"/>
      <c r="F396" s="319"/>
      <c r="G396" s="110"/>
      <c r="N396" s="297"/>
      <c r="O396" s="297"/>
      <c r="P396" s="297"/>
    </row>
    <row r="397" spans="1:16">
      <c r="A397" s="309"/>
      <c r="B397" s="319"/>
      <c r="C397" s="319"/>
      <c r="D397" s="319"/>
      <c r="E397" s="319"/>
      <c r="F397" s="319"/>
      <c r="G397" s="110"/>
      <c r="N397" s="297"/>
      <c r="O397" s="297"/>
      <c r="P397" s="297"/>
    </row>
    <row r="398" spans="1:16">
      <c r="A398" s="309"/>
      <c r="B398" s="319"/>
      <c r="C398" s="319"/>
      <c r="D398" s="319"/>
      <c r="E398" s="319"/>
      <c r="F398" s="319"/>
      <c r="G398" s="110"/>
      <c r="N398" s="297"/>
      <c r="O398" s="297"/>
      <c r="P398" s="297"/>
    </row>
    <row r="399" spans="1:16">
      <c r="A399" s="309"/>
      <c r="B399" s="319"/>
      <c r="C399" s="319"/>
      <c r="D399" s="319"/>
      <c r="E399" s="319"/>
      <c r="F399" s="319"/>
      <c r="G399" s="110"/>
      <c r="N399" s="297"/>
      <c r="O399" s="297"/>
      <c r="P399" s="297"/>
    </row>
    <row r="400" spans="1:16">
      <c r="A400" s="309"/>
      <c r="B400" s="319"/>
      <c r="C400" s="319"/>
      <c r="D400" s="319"/>
      <c r="E400" s="319"/>
      <c r="F400" s="319"/>
      <c r="G400" s="110"/>
      <c r="N400" s="297"/>
      <c r="O400" s="297"/>
      <c r="P400" s="297"/>
    </row>
    <row r="401" spans="1:16">
      <c r="A401" s="309"/>
      <c r="B401" s="319"/>
      <c r="C401" s="319"/>
      <c r="D401" s="319"/>
      <c r="E401" s="319"/>
      <c r="F401" s="319"/>
      <c r="G401" s="110"/>
      <c r="N401" s="297"/>
      <c r="O401" s="297"/>
      <c r="P401" s="297"/>
    </row>
    <row r="402" spans="1:16">
      <c r="A402" s="309"/>
      <c r="B402" s="319"/>
      <c r="C402" s="319"/>
      <c r="D402" s="319"/>
      <c r="E402" s="319"/>
      <c r="F402" s="319"/>
      <c r="G402" s="110"/>
      <c r="N402" s="297"/>
      <c r="O402" s="297"/>
      <c r="P402" s="297"/>
    </row>
    <row r="403" spans="1:16">
      <c r="A403" s="309"/>
      <c r="B403" s="319"/>
      <c r="C403" s="319"/>
      <c r="D403" s="319"/>
      <c r="E403" s="319"/>
      <c r="F403" s="319"/>
      <c r="G403" s="110"/>
      <c r="N403" s="297"/>
      <c r="O403" s="297"/>
      <c r="P403" s="297"/>
    </row>
    <row r="404" spans="1:16">
      <c r="A404" s="309"/>
      <c r="B404" s="319"/>
      <c r="C404" s="319"/>
      <c r="D404" s="319"/>
      <c r="E404" s="319"/>
      <c r="F404" s="319"/>
      <c r="G404" s="110"/>
      <c r="N404" s="297"/>
      <c r="O404" s="297"/>
      <c r="P404" s="297"/>
    </row>
    <row r="405" spans="1:16">
      <c r="A405" s="309"/>
      <c r="B405" s="319"/>
      <c r="C405" s="319"/>
      <c r="D405" s="319"/>
      <c r="E405" s="319"/>
      <c r="F405" s="319"/>
      <c r="G405" s="110"/>
      <c r="N405" s="297"/>
      <c r="O405" s="297"/>
      <c r="P405" s="297"/>
    </row>
    <row r="406" spans="1:16">
      <c r="A406" s="309"/>
      <c r="B406" s="319"/>
      <c r="C406" s="319"/>
      <c r="D406" s="319"/>
      <c r="E406" s="319"/>
      <c r="F406" s="319"/>
      <c r="G406" s="110"/>
      <c r="N406" s="297"/>
      <c r="O406" s="297"/>
      <c r="P406" s="297"/>
    </row>
    <row r="407" spans="1:16">
      <c r="A407" s="309"/>
      <c r="B407" s="319"/>
      <c r="C407" s="319"/>
      <c r="D407" s="319"/>
      <c r="E407" s="319"/>
      <c r="F407" s="319"/>
      <c r="G407" s="110"/>
      <c r="N407" s="297"/>
      <c r="O407" s="297"/>
      <c r="P407" s="297"/>
    </row>
    <row r="408" spans="1:16">
      <c r="A408" s="309"/>
      <c r="B408" s="319"/>
      <c r="C408" s="319"/>
      <c r="D408" s="319"/>
      <c r="E408" s="319"/>
      <c r="F408" s="319"/>
      <c r="G408" s="110"/>
      <c r="N408" s="297"/>
      <c r="O408" s="297"/>
      <c r="P408" s="297"/>
    </row>
    <row r="409" spans="1:16">
      <c r="A409" s="309"/>
      <c r="B409" s="319"/>
      <c r="C409" s="319"/>
      <c r="D409" s="319"/>
      <c r="E409" s="319"/>
      <c r="F409" s="319"/>
      <c r="G409" s="110"/>
      <c r="N409" s="297"/>
      <c r="O409" s="297"/>
      <c r="P409" s="297"/>
    </row>
    <row r="410" spans="1:16">
      <c r="A410" s="309"/>
      <c r="B410" s="319"/>
      <c r="C410" s="319"/>
      <c r="D410" s="319"/>
      <c r="E410" s="319"/>
      <c r="F410" s="319"/>
      <c r="G410" s="110"/>
      <c r="N410" s="297"/>
      <c r="O410" s="297"/>
      <c r="P410" s="297"/>
    </row>
    <row r="411" spans="1:16">
      <c r="A411" s="309"/>
      <c r="B411" s="319"/>
      <c r="C411" s="319"/>
      <c r="D411" s="319"/>
      <c r="E411" s="319"/>
      <c r="F411" s="319"/>
      <c r="G411" s="110"/>
      <c r="N411" s="297"/>
      <c r="O411" s="297"/>
      <c r="P411" s="297"/>
    </row>
    <row r="412" spans="1:16">
      <c r="A412" s="309"/>
      <c r="B412" s="319"/>
      <c r="C412" s="319"/>
      <c r="D412" s="319"/>
      <c r="E412" s="319"/>
      <c r="F412" s="319"/>
      <c r="G412" s="110"/>
      <c r="N412" s="297"/>
      <c r="O412" s="297"/>
      <c r="P412" s="297"/>
    </row>
    <row r="413" spans="1:16">
      <c r="A413" s="309"/>
      <c r="B413" s="319"/>
      <c r="C413" s="319"/>
      <c r="D413" s="319"/>
      <c r="E413" s="319"/>
      <c r="F413" s="319"/>
      <c r="G413" s="110"/>
      <c r="N413" s="297"/>
      <c r="O413" s="297"/>
      <c r="P413" s="297"/>
    </row>
    <row r="414" spans="1:16">
      <c r="A414" s="309"/>
      <c r="B414" s="319"/>
      <c r="C414" s="319"/>
      <c r="D414" s="319"/>
      <c r="E414" s="319"/>
      <c r="F414" s="319"/>
      <c r="G414" s="110"/>
      <c r="N414" s="297"/>
      <c r="O414" s="297"/>
      <c r="P414" s="297"/>
    </row>
    <row r="415" spans="1:16">
      <c r="A415" s="309"/>
      <c r="B415" s="319"/>
      <c r="C415" s="319"/>
      <c r="D415" s="319"/>
      <c r="E415" s="319"/>
      <c r="F415" s="319"/>
      <c r="G415" s="110"/>
      <c r="N415" s="297"/>
      <c r="O415" s="297"/>
      <c r="P415" s="297"/>
    </row>
    <row r="416" spans="1:16">
      <c r="A416" s="309"/>
      <c r="B416" s="319"/>
      <c r="C416" s="319"/>
      <c r="D416" s="319"/>
      <c r="E416" s="319"/>
      <c r="F416" s="319"/>
      <c r="G416" s="110"/>
      <c r="N416" s="297"/>
      <c r="O416" s="297"/>
      <c r="P416" s="297"/>
    </row>
    <row r="417" spans="1:16">
      <c r="A417" s="309"/>
      <c r="B417" s="319"/>
      <c r="C417" s="319"/>
      <c r="D417" s="319"/>
      <c r="E417" s="319"/>
      <c r="F417" s="319"/>
      <c r="G417" s="110"/>
      <c r="N417" s="297"/>
      <c r="O417" s="297"/>
      <c r="P417" s="297"/>
    </row>
    <row r="418" spans="1:16">
      <c r="A418" s="309"/>
      <c r="B418" s="319"/>
      <c r="C418" s="319"/>
      <c r="D418" s="319"/>
      <c r="E418" s="319"/>
      <c r="F418" s="319"/>
      <c r="G418" s="110"/>
      <c r="N418" s="297"/>
      <c r="O418" s="297"/>
      <c r="P418" s="297"/>
    </row>
    <row r="419" spans="1:16">
      <c r="A419" s="309"/>
      <c r="B419" s="319"/>
      <c r="C419" s="319"/>
      <c r="D419" s="319"/>
      <c r="E419" s="319"/>
      <c r="F419" s="319"/>
      <c r="G419" s="110"/>
      <c r="N419" s="297"/>
      <c r="O419" s="297"/>
      <c r="P419" s="297"/>
    </row>
    <row r="420" spans="1:16">
      <c r="A420" s="309"/>
      <c r="B420" s="319"/>
      <c r="C420" s="319"/>
      <c r="D420" s="319"/>
      <c r="E420" s="319"/>
      <c r="F420" s="319"/>
      <c r="G420" s="110"/>
      <c r="N420" s="297"/>
      <c r="O420" s="297"/>
      <c r="P420" s="297"/>
    </row>
    <row r="421" spans="1:16">
      <c r="A421" s="309"/>
      <c r="B421" s="319"/>
      <c r="C421" s="319"/>
      <c r="D421" s="319"/>
      <c r="E421" s="319"/>
      <c r="F421" s="319"/>
      <c r="G421" s="110"/>
      <c r="N421" s="297"/>
      <c r="O421" s="297"/>
      <c r="P421" s="297"/>
    </row>
    <row r="422" spans="1:16">
      <c r="A422" s="309"/>
      <c r="B422" s="319"/>
      <c r="C422" s="319"/>
      <c r="D422" s="319"/>
      <c r="E422" s="319"/>
      <c r="F422" s="319"/>
      <c r="G422" s="110"/>
      <c r="N422" s="297"/>
      <c r="O422" s="297"/>
      <c r="P422" s="297"/>
    </row>
    <row r="423" spans="1:16">
      <c r="A423" s="309"/>
      <c r="B423" s="319"/>
      <c r="C423" s="319"/>
      <c r="D423" s="319"/>
      <c r="E423" s="319"/>
      <c r="F423" s="319"/>
      <c r="G423" s="110"/>
      <c r="N423" s="297"/>
      <c r="O423" s="297"/>
      <c r="P423" s="297"/>
    </row>
    <row r="424" spans="1:16">
      <c r="A424" s="309"/>
      <c r="B424" s="319"/>
      <c r="C424" s="319"/>
      <c r="D424" s="319"/>
      <c r="E424" s="319"/>
      <c r="F424" s="319"/>
      <c r="G424" s="110"/>
      <c r="N424" s="297"/>
      <c r="O424" s="297"/>
      <c r="P424" s="297"/>
    </row>
    <row r="425" spans="1:16">
      <c r="A425" s="309"/>
      <c r="B425" s="319"/>
      <c r="C425" s="319"/>
      <c r="D425" s="319"/>
      <c r="E425" s="319"/>
      <c r="F425" s="319"/>
      <c r="G425" s="110"/>
      <c r="N425" s="297"/>
      <c r="O425" s="297"/>
      <c r="P425" s="297"/>
    </row>
    <row r="426" spans="1:16">
      <c r="A426" s="309"/>
      <c r="B426" s="319"/>
      <c r="C426" s="319"/>
      <c r="D426" s="319"/>
      <c r="E426" s="319"/>
      <c r="F426" s="319"/>
      <c r="G426" s="110"/>
      <c r="N426" s="297"/>
      <c r="O426" s="297"/>
      <c r="P426" s="297"/>
    </row>
    <row r="427" spans="1:16">
      <c r="A427" s="309"/>
      <c r="B427" s="319"/>
      <c r="C427" s="319"/>
      <c r="D427" s="319"/>
      <c r="E427" s="319"/>
      <c r="F427" s="319"/>
      <c r="G427" s="110"/>
      <c r="N427" s="297"/>
      <c r="O427" s="297"/>
      <c r="P427" s="297"/>
    </row>
    <row r="428" spans="1:16">
      <c r="A428" s="309"/>
      <c r="B428" s="319"/>
      <c r="C428" s="319"/>
      <c r="D428" s="319"/>
      <c r="E428" s="319"/>
      <c r="F428" s="319"/>
      <c r="G428" s="110"/>
      <c r="N428" s="297"/>
      <c r="O428" s="297"/>
      <c r="P428" s="297"/>
    </row>
    <row r="429" spans="1:16">
      <c r="A429" s="309"/>
      <c r="B429" s="319"/>
      <c r="C429" s="319"/>
      <c r="D429" s="319"/>
      <c r="E429" s="319"/>
      <c r="F429" s="319"/>
      <c r="G429" s="110"/>
      <c r="N429" s="297"/>
      <c r="O429" s="297"/>
      <c r="P429" s="297"/>
    </row>
    <row r="430" spans="1:16">
      <c r="A430" s="309"/>
      <c r="B430" s="319"/>
      <c r="C430" s="319"/>
      <c r="D430" s="319"/>
      <c r="E430" s="319"/>
      <c r="F430" s="319"/>
      <c r="G430" s="110"/>
      <c r="N430" s="297"/>
      <c r="O430" s="297"/>
      <c r="P430" s="297"/>
    </row>
    <row r="431" spans="1:16">
      <c r="A431" s="309"/>
      <c r="B431" s="319"/>
      <c r="C431" s="319"/>
      <c r="D431" s="319"/>
      <c r="E431" s="319"/>
      <c r="F431" s="319"/>
      <c r="G431" s="110"/>
      <c r="N431" s="297"/>
      <c r="O431" s="297"/>
      <c r="P431" s="297"/>
    </row>
    <row r="432" spans="1:16">
      <c r="A432" s="309"/>
      <c r="B432" s="319"/>
      <c r="C432" s="319"/>
      <c r="D432" s="319"/>
      <c r="E432" s="319"/>
      <c r="F432" s="319"/>
      <c r="G432" s="110"/>
      <c r="N432" s="297"/>
      <c r="O432" s="297"/>
      <c r="P432" s="297"/>
    </row>
    <row r="433" spans="1:16">
      <c r="A433" s="309"/>
      <c r="B433" s="319"/>
      <c r="C433" s="319"/>
      <c r="D433" s="319"/>
      <c r="E433" s="319"/>
      <c r="F433" s="319"/>
      <c r="G433" s="110"/>
      <c r="N433" s="297"/>
      <c r="O433" s="297"/>
      <c r="P433" s="297"/>
    </row>
    <row r="434" spans="1:16">
      <c r="A434" s="309"/>
      <c r="B434" s="319"/>
      <c r="C434" s="319"/>
      <c r="D434" s="319"/>
      <c r="E434" s="319"/>
      <c r="F434" s="319"/>
      <c r="G434" s="110"/>
      <c r="N434" s="297"/>
      <c r="O434" s="297"/>
      <c r="P434" s="297"/>
    </row>
    <row r="435" spans="1:16">
      <c r="A435" s="309"/>
      <c r="B435" s="319"/>
      <c r="C435" s="319"/>
      <c r="D435" s="319"/>
      <c r="E435" s="319"/>
      <c r="F435" s="319"/>
      <c r="G435" s="110"/>
      <c r="N435" s="297"/>
      <c r="O435" s="297"/>
      <c r="P435" s="297"/>
    </row>
    <row r="436" spans="1:16">
      <c r="A436" s="309"/>
      <c r="B436" s="319"/>
      <c r="C436" s="319"/>
      <c r="D436" s="319"/>
      <c r="E436" s="319"/>
      <c r="F436" s="319"/>
      <c r="G436" s="110"/>
      <c r="N436" s="297"/>
      <c r="O436" s="297"/>
      <c r="P436" s="297"/>
    </row>
    <row r="437" spans="1:16">
      <c r="A437" s="309"/>
      <c r="B437" s="319"/>
      <c r="C437" s="319"/>
      <c r="D437" s="319"/>
      <c r="E437" s="319"/>
      <c r="F437" s="319"/>
      <c r="G437" s="110"/>
      <c r="N437" s="297"/>
      <c r="O437" s="297"/>
      <c r="P437" s="297"/>
    </row>
    <row r="438" spans="1:16">
      <c r="A438" s="309"/>
      <c r="B438" s="319"/>
      <c r="C438" s="319"/>
      <c r="D438" s="319"/>
      <c r="E438" s="319"/>
      <c r="F438" s="319"/>
      <c r="G438" s="110"/>
      <c r="N438" s="297"/>
      <c r="O438" s="297"/>
      <c r="P438" s="297"/>
    </row>
    <row r="439" spans="1:16">
      <c r="A439" s="309"/>
      <c r="B439" s="319"/>
      <c r="C439" s="319"/>
      <c r="D439" s="319"/>
      <c r="E439" s="319"/>
      <c r="F439" s="319"/>
      <c r="G439" s="110"/>
      <c r="N439" s="297"/>
      <c r="O439" s="297"/>
      <c r="P439" s="297"/>
    </row>
    <row r="440" spans="1:16">
      <c r="A440" s="309"/>
      <c r="B440" s="319"/>
      <c r="C440" s="319"/>
      <c r="D440" s="319"/>
      <c r="E440" s="319"/>
      <c r="F440" s="319"/>
      <c r="G440" s="110"/>
      <c r="N440" s="297"/>
      <c r="O440" s="297"/>
      <c r="P440" s="297"/>
    </row>
    <row r="441" spans="1:16">
      <c r="A441" s="309"/>
      <c r="B441" s="319"/>
      <c r="C441" s="319"/>
      <c r="D441" s="319"/>
      <c r="E441" s="319"/>
      <c r="F441" s="319"/>
      <c r="G441" s="110"/>
      <c r="N441" s="297"/>
      <c r="O441" s="297"/>
      <c r="P441" s="297"/>
    </row>
    <row r="442" spans="1:16">
      <c r="A442" s="309"/>
      <c r="B442" s="319"/>
      <c r="C442" s="319"/>
      <c r="D442" s="319"/>
      <c r="E442" s="319"/>
      <c r="F442" s="319"/>
      <c r="G442" s="110"/>
      <c r="N442" s="297"/>
      <c r="O442" s="297"/>
      <c r="P442" s="297"/>
    </row>
    <row r="443" spans="1:16">
      <c r="A443" s="309"/>
      <c r="B443" s="319"/>
      <c r="C443" s="319"/>
      <c r="D443" s="319"/>
      <c r="E443" s="319"/>
      <c r="F443" s="319"/>
      <c r="G443" s="110"/>
      <c r="N443" s="297"/>
      <c r="O443" s="297"/>
      <c r="P443" s="297"/>
    </row>
    <row r="444" spans="1:16">
      <c r="A444" s="309"/>
      <c r="B444" s="319"/>
      <c r="C444" s="319"/>
      <c r="D444" s="319"/>
      <c r="E444" s="319"/>
      <c r="F444" s="319"/>
      <c r="G444" s="110"/>
      <c r="N444" s="297"/>
      <c r="O444" s="297"/>
      <c r="P444" s="297"/>
    </row>
    <row r="445" spans="1:16">
      <c r="A445" s="309"/>
      <c r="B445" s="319"/>
      <c r="C445" s="319"/>
      <c r="D445" s="319"/>
      <c r="E445" s="319"/>
      <c r="F445" s="319"/>
      <c r="G445" s="110"/>
      <c r="N445" s="297"/>
      <c r="O445" s="297"/>
      <c r="P445" s="297"/>
    </row>
    <row r="446" spans="1:16">
      <c r="A446" s="309"/>
      <c r="B446" s="319"/>
      <c r="C446" s="319"/>
      <c r="D446" s="319"/>
      <c r="E446" s="319"/>
      <c r="F446" s="319"/>
      <c r="G446" s="110"/>
      <c r="N446" s="297"/>
      <c r="O446" s="297"/>
      <c r="P446" s="297"/>
    </row>
    <row r="447" spans="1:16">
      <c r="A447" s="309"/>
      <c r="B447" s="319"/>
      <c r="C447" s="319"/>
      <c r="D447" s="319"/>
      <c r="E447" s="319"/>
      <c r="F447" s="319"/>
      <c r="G447" s="110"/>
      <c r="N447" s="297"/>
      <c r="O447" s="297"/>
      <c r="P447" s="297"/>
    </row>
    <row r="448" spans="1:16">
      <c r="A448" s="309"/>
      <c r="B448" s="319"/>
      <c r="C448" s="319"/>
      <c r="D448" s="319"/>
      <c r="E448" s="319"/>
      <c r="F448" s="319"/>
      <c r="G448" s="110"/>
      <c r="N448" s="297"/>
      <c r="O448" s="297"/>
      <c r="P448" s="297"/>
    </row>
    <row r="449" spans="1:16">
      <c r="A449" s="309"/>
      <c r="B449" s="319"/>
      <c r="C449" s="319"/>
      <c r="D449" s="319"/>
      <c r="E449" s="319"/>
      <c r="F449" s="319"/>
      <c r="G449" s="110"/>
      <c r="N449" s="297"/>
      <c r="O449" s="297"/>
      <c r="P449" s="297"/>
    </row>
    <row r="450" spans="1:16">
      <c r="A450" s="309"/>
      <c r="B450" s="319"/>
      <c r="C450" s="319"/>
      <c r="D450" s="319"/>
      <c r="E450" s="319"/>
      <c r="F450" s="319"/>
      <c r="G450" s="110"/>
      <c r="N450" s="297"/>
      <c r="O450" s="297"/>
      <c r="P450" s="297"/>
    </row>
    <row r="451" spans="1:16">
      <c r="A451" s="309"/>
      <c r="B451" s="319"/>
      <c r="C451" s="319"/>
      <c r="D451" s="319"/>
      <c r="E451" s="319"/>
      <c r="F451" s="319"/>
      <c r="G451" s="110"/>
      <c r="N451" s="297"/>
      <c r="O451" s="297"/>
      <c r="P451" s="297"/>
    </row>
    <row r="452" spans="1:16">
      <c r="A452" s="309"/>
      <c r="B452" s="319"/>
      <c r="C452" s="319"/>
      <c r="D452" s="319"/>
      <c r="E452" s="319"/>
      <c r="F452" s="319"/>
      <c r="G452" s="110"/>
      <c r="N452" s="297"/>
      <c r="O452" s="297"/>
      <c r="P452" s="297"/>
    </row>
    <row r="453" spans="1:16">
      <c r="A453" s="309"/>
      <c r="B453" s="319"/>
      <c r="C453" s="319"/>
      <c r="D453" s="319"/>
      <c r="E453" s="319"/>
      <c r="F453" s="319"/>
      <c r="G453" s="110"/>
      <c r="N453" s="297"/>
      <c r="O453" s="297"/>
      <c r="P453" s="297"/>
    </row>
    <row r="454" spans="1:16">
      <c r="A454" s="309"/>
      <c r="B454" s="319"/>
      <c r="C454" s="319"/>
      <c r="D454" s="319"/>
      <c r="E454" s="319"/>
      <c r="F454" s="319"/>
      <c r="G454" s="110"/>
      <c r="N454" s="297"/>
      <c r="O454" s="297"/>
      <c r="P454" s="297"/>
    </row>
    <row r="455" spans="1:16">
      <c r="A455" s="309"/>
      <c r="B455" s="319"/>
      <c r="C455" s="319"/>
      <c r="D455" s="319"/>
      <c r="E455" s="319"/>
      <c r="F455" s="319"/>
      <c r="G455" s="110"/>
      <c r="N455" s="297"/>
      <c r="O455" s="297"/>
      <c r="P455" s="297"/>
    </row>
    <row r="456" spans="1:16">
      <c r="A456" s="309"/>
      <c r="B456" s="319"/>
      <c r="C456" s="319"/>
      <c r="D456" s="319"/>
      <c r="E456" s="319"/>
      <c r="F456" s="319"/>
      <c r="G456" s="110"/>
      <c r="N456" s="297"/>
      <c r="O456" s="297"/>
      <c r="P456" s="297"/>
    </row>
    <row r="457" spans="1:16">
      <c r="A457" s="309"/>
      <c r="B457" s="319"/>
      <c r="C457" s="319"/>
      <c r="D457" s="319"/>
      <c r="E457" s="319"/>
      <c r="F457" s="319"/>
      <c r="G457" s="110"/>
      <c r="N457" s="297"/>
      <c r="O457" s="297"/>
      <c r="P457" s="297"/>
    </row>
    <row r="458" spans="1:16">
      <c r="A458" s="309"/>
      <c r="B458" s="319"/>
      <c r="C458" s="319"/>
      <c r="D458" s="319"/>
      <c r="E458" s="319"/>
      <c r="F458" s="319"/>
      <c r="G458" s="110"/>
      <c r="N458" s="297"/>
      <c r="O458" s="297"/>
      <c r="P458" s="297"/>
    </row>
    <row r="459" spans="1:16">
      <c r="A459" s="309"/>
      <c r="B459" s="319"/>
      <c r="C459" s="319"/>
      <c r="D459" s="319"/>
      <c r="E459" s="319"/>
      <c r="F459" s="319"/>
      <c r="G459" s="110"/>
      <c r="N459" s="297"/>
      <c r="O459" s="297"/>
      <c r="P459" s="297"/>
    </row>
    <row r="460" spans="1:16">
      <c r="A460" s="309"/>
      <c r="B460" s="319"/>
      <c r="C460" s="319"/>
      <c r="D460" s="319"/>
      <c r="E460" s="319"/>
      <c r="F460" s="319"/>
      <c r="G460" s="110"/>
      <c r="N460" s="297"/>
      <c r="O460" s="297"/>
      <c r="P460" s="297"/>
    </row>
    <row r="461" spans="1:16">
      <c r="A461" s="309"/>
      <c r="B461" s="319"/>
      <c r="C461" s="319"/>
      <c r="D461" s="319"/>
      <c r="E461" s="319"/>
      <c r="F461" s="319"/>
      <c r="G461" s="110"/>
      <c r="N461" s="297"/>
      <c r="O461" s="297"/>
      <c r="P461" s="297"/>
    </row>
    <row r="462" spans="1:16">
      <c r="A462" s="309"/>
      <c r="B462" s="319"/>
      <c r="C462" s="319"/>
      <c r="D462" s="319"/>
      <c r="E462" s="319"/>
      <c r="F462" s="319"/>
      <c r="G462" s="110"/>
      <c r="N462" s="297"/>
      <c r="O462" s="297"/>
      <c r="P462" s="297"/>
    </row>
    <row r="463" spans="1:16">
      <c r="A463" s="309"/>
      <c r="B463" s="319"/>
      <c r="C463" s="319"/>
      <c r="D463" s="319"/>
      <c r="E463" s="319"/>
      <c r="F463" s="319"/>
      <c r="G463" s="110"/>
      <c r="N463" s="297"/>
      <c r="O463" s="297"/>
      <c r="P463" s="297"/>
    </row>
    <row r="464" spans="1:16">
      <c r="A464" s="309"/>
      <c r="B464" s="319"/>
      <c r="C464" s="319"/>
      <c r="D464" s="319"/>
      <c r="E464" s="319"/>
      <c r="F464" s="319"/>
      <c r="G464" s="110"/>
      <c r="N464" s="297"/>
      <c r="O464" s="297"/>
      <c r="P464" s="297"/>
    </row>
    <row r="465" spans="1:16">
      <c r="A465" s="309"/>
      <c r="B465" s="319"/>
      <c r="C465" s="319"/>
      <c r="D465" s="319"/>
      <c r="E465" s="319"/>
      <c r="F465" s="319"/>
      <c r="G465" s="110"/>
      <c r="N465" s="297"/>
      <c r="O465" s="297"/>
      <c r="P465" s="297"/>
    </row>
    <row r="466" spans="1:16">
      <c r="A466" s="309"/>
      <c r="B466" s="319"/>
      <c r="C466" s="319"/>
      <c r="D466" s="319"/>
      <c r="E466" s="319"/>
      <c r="F466" s="319"/>
      <c r="G466" s="110"/>
      <c r="N466" s="297"/>
      <c r="O466" s="297"/>
      <c r="P466" s="297"/>
    </row>
    <row r="467" spans="1:16">
      <c r="A467" s="309"/>
      <c r="B467" s="319"/>
      <c r="C467" s="319"/>
      <c r="D467" s="319"/>
      <c r="E467" s="319"/>
      <c r="F467" s="319"/>
      <c r="G467" s="110"/>
      <c r="N467" s="297"/>
      <c r="O467" s="297"/>
      <c r="P467" s="297"/>
    </row>
    <row r="468" spans="1:16">
      <c r="A468" s="309"/>
      <c r="B468" s="319"/>
      <c r="C468" s="319"/>
      <c r="D468" s="319"/>
      <c r="E468" s="319"/>
      <c r="F468" s="319"/>
      <c r="G468" s="110"/>
      <c r="N468" s="297"/>
      <c r="O468" s="297"/>
      <c r="P468" s="297"/>
    </row>
    <row r="469" spans="1:16">
      <c r="A469" s="309"/>
      <c r="B469" s="319"/>
      <c r="C469" s="319"/>
      <c r="D469" s="319"/>
      <c r="E469" s="319"/>
      <c r="F469" s="319"/>
      <c r="G469" s="110"/>
      <c r="N469" s="297"/>
      <c r="O469" s="297"/>
      <c r="P469" s="297"/>
    </row>
    <row r="470" spans="1:16">
      <c r="A470" s="309"/>
      <c r="B470" s="319"/>
      <c r="C470" s="319"/>
      <c r="D470" s="319"/>
      <c r="E470" s="319"/>
      <c r="F470" s="319"/>
      <c r="G470" s="110"/>
      <c r="N470" s="297"/>
      <c r="O470" s="297"/>
      <c r="P470" s="297"/>
    </row>
    <row r="471" spans="1:16">
      <c r="A471" s="309"/>
      <c r="B471" s="319"/>
      <c r="C471" s="319"/>
      <c r="D471" s="319"/>
      <c r="E471" s="319"/>
      <c r="F471" s="319"/>
      <c r="G471" s="110"/>
      <c r="N471" s="297"/>
      <c r="O471" s="297"/>
      <c r="P471" s="297"/>
    </row>
    <row r="472" spans="1:16">
      <c r="A472" s="309"/>
      <c r="B472" s="319"/>
      <c r="C472" s="319"/>
      <c r="D472" s="319"/>
      <c r="E472" s="319"/>
      <c r="F472" s="319"/>
      <c r="G472" s="110"/>
      <c r="N472" s="297"/>
      <c r="O472" s="297"/>
      <c r="P472" s="297"/>
    </row>
    <row r="473" spans="1:16">
      <c r="A473" s="309"/>
      <c r="B473" s="319"/>
      <c r="C473" s="319"/>
      <c r="D473" s="319"/>
      <c r="E473" s="319"/>
      <c r="F473" s="319"/>
      <c r="G473" s="110"/>
      <c r="N473" s="297"/>
      <c r="O473" s="297"/>
      <c r="P473" s="297"/>
    </row>
    <row r="474" spans="1:16">
      <c r="A474" s="309"/>
      <c r="B474" s="319"/>
      <c r="C474" s="319"/>
      <c r="D474" s="319"/>
      <c r="E474" s="319"/>
      <c r="F474" s="319"/>
      <c r="G474" s="110"/>
      <c r="N474" s="297"/>
      <c r="O474" s="297"/>
      <c r="P474" s="297"/>
    </row>
    <row r="475" spans="1:16">
      <c r="A475" s="309"/>
      <c r="B475" s="319"/>
      <c r="C475" s="319"/>
      <c r="D475" s="319"/>
      <c r="E475" s="319"/>
      <c r="F475" s="319"/>
      <c r="G475" s="110"/>
      <c r="N475" s="297"/>
      <c r="O475" s="297"/>
      <c r="P475" s="297"/>
    </row>
    <row r="476" spans="1:16">
      <c r="A476" s="309"/>
      <c r="B476" s="319"/>
      <c r="C476" s="319"/>
      <c r="D476" s="319"/>
      <c r="E476" s="319"/>
      <c r="F476" s="319"/>
      <c r="G476" s="110"/>
      <c r="N476" s="297"/>
      <c r="O476" s="297"/>
      <c r="P476" s="297"/>
    </row>
    <row r="477" spans="1:16">
      <c r="A477" s="309"/>
      <c r="B477" s="319"/>
      <c r="C477" s="319"/>
      <c r="D477" s="319"/>
      <c r="E477" s="319"/>
      <c r="F477" s="319"/>
      <c r="G477" s="110"/>
      <c r="N477" s="297"/>
      <c r="O477" s="297"/>
      <c r="P477" s="297"/>
    </row>
    <row r="478" spans="1:16">
      <c r="A478" s="309"/>
      <c r="B478" s="319"/>
      <c r="C478" s="319"/>
      <c r="D478" s="319"/>
      <c r="E478" s="319"/>
      <c r="F478" s="319"/>
      <c r="G478" s="110"/>
      <c r="N478" s="297"/>
      <c r="O478" s="297"/>
      <c r="P478" s="297"/>
    </row>
    <row r="479" spans="1:16">
      <c r="A479" s="309"/>
      <c r="B479" s="319"/>
      <c r="C479" s="319"/>
      <c r="D479" s="319"/>
      <c r="E479" s="319"/>
      <c r="F479" s="319"/>
      <c r="G479" s="110"/>
      <c r="N479" s="297"/>
      <c r="O479" s="297"/>
      <c r="P479" s="297"/>
    </row>
    <row r="480" spans="1:16">
      <c r="A480" s="309"/>
      <c r="B480" s="319"/>
      <c r="C480" s="319"/>
      <c r="D480" s="319"/>
      <c r="E480" s="319"/>
      <c r="F480" s="319"/>
      <c r="G480" s="110"/>
      <c r="N480" s="297"/>
      <c r="O480" s="297"/>
      <c r="P480" s="297"/>
    </row>
    <row r="481" spans="1:16">
      <c r="A481" s="309"/>
      <c r="B481" s="319"/>
      <c r="C481" s="319"/>
      <c r="D481" s="319"/>
      <c r="E481" s="319"/>
      <c r="F481" s="319"/>
      <c r="G481" s="110"/>
      <c r="N481" s="297"/>
      <c r="O481" s="297"/>
      <c r="P481" s="297"/>
    </row>
    <row r="482" spans="1:16">
      <c r="A482" s="309"/>
      <c r="B482" s="319"/>
      <c r="C482" s="319"/>
      <c r="D482" s="319"/>
      <c r="E482" s="319"/>
      <c r="F482" s="319"/>
      <c r="G482" s="110"/>
      <c r="N482" s="297"/>
      <c r="O482" s="297"/>
      <c r="P482" s="297"/>
    </row>
    <row r="483" spans="1:16">
      <c r="A483" s="309"/>
      <c r="B483" s="319"/>
      <c r="C483" s="319"/>
      <c r="D483" s="319"/>
      <c r="E483" s="319"/>
      <c r="F483" s="319"/>
      <c r="G483" s="110"/>
      <c r="N483" s="297"/>
      <c r="O483" s="297"/>
      <c r="P483" s="297"/>
    </row>
    <row r="484" spans="1:16">
      <c r="A484" s="309"/>
      <c r="B484" s="319"/>
      <c r="C484" s="319"/>
      <c r="D484" s="319"/>
      <c r="E484" s="319"/>
      <c r="F484" s="319"/>
      <c r="G484" s="110"/>
      <c r="N484" s="297"/>
      <c r="O484" s="297"/>
      <c r="P484" s="297"/>
    </row>
    <row r="485" spans="1:16">
      <c r="A485" s="309"/>
      <c r="B485" s="319"/>
      <c r="C485" s="319"/>
      <c r="D485" s="319"/>
      <c r="E485" s="319"/>
      <c r="F485" s="319"/>
      <c r="G485" s="110"/>
      <c r="N485" s="297"/>
      <c r="O485" s="297"/>
      <c r="P485" s="297"/>
    </row>
    <row r="486" spans="1:16">
      <c r="A486" s="309"/>
      <c r="B486" s="319"/>
      <c r="C486" s="319"/>
      <c r="D486" s="319"/>
      <c r="E486" s="319"/>
      <c r="F486" s="319"/>
      <c r="G486" s="110"/>
      <c r="N486" s="297"/>
      <c r="O486" s="297"/>
      <c r="P486" s="297"/>
    </row>
    <row r="487" spans="1:16">
      <c r="A487" s="309"/>
      <c r="B487" s="319"/>
      <c r="C487" s="319"/>
      <c r="D487" s="319"/>
      <c r="E487" s="319"/>
      <c r="F487" s="319"/>
      <c r="G487" s="110"/>
      <c r="N487" s="297"/>
      <c r="O487" s="297"/>
      <c r="P487" s="297"/>
    </row>
    <row r="488" spans="1:16">
      <c r="A488" s="309"/>
      <c r="B488" s="319"/>
      <c r="C488" s="319"/>
      <c r="D488" s="319"/>
      <c r="E488" s="319"/>
      <c r="F488" s="319"/>
      <c r="G488" s="110"/>
      <c r="N488" s="297"/>
      <c r="O488" s="297"/>
      <c r="P488" s="297"/>
    </row>
    <row r="489" spans="1:16">
      <c r="A489" s="309"/>
      <c r="B489" s="319"/>
      <c r="C489" s="319"/>
      <c r="D489" s="319"/>
      <c r="E489" s="319"/>
      <c r="F489" s="319"/>
      <c r="G489" s="110"/>
      <c r="N489" s="297"/>
      <c r="O489" s="297"/>
      <c r="P489" s="297"/>
    </row>
    <row r="490" spans="1:16">
      <c r="A490" s="309"/>
      <c r="B490" s="319"/>
      <c r="C490" s="319"/>
      <c r="D490" s="319"/>
      <c r="E490" s="319"/>
      <c r="F490" s="319"/>
      <c r="G490" s="110"/>
      <c r="N490" s="297"/>
      <c r="O490" s="297"/>
      <c r="P490" s="297"/>
    </row>
    <row r="491" spans="1:16">
      <c r="A491" s="309"/>
      <c r="B491" s="319"/>
      <c r="C491" s="319"/>
      <c r="D491" s="319"/>
      <c r="E491" s="319"/>
      <c r="F491" s="319"/>
      <c r="G491" s="110"/>
      <c r="N491" s="297"/>
      <c r="O491" s="297"/>
      <c r="P491" s="297"/>
    </row>
    <row r="492" spans="1:16">
      <c r="A492" s="309"/>
      <c r="B492" s="319"/>
      <c r="C492" s="319"/>
      <c r="D492" s="319"/>
      <c r="E492" s="319"/>
      <c r="F492" s="319"/>
      <c r="G492" s="110"/>
      <c r="N492" s="297"/>
      <c r="O492" s="297"/>
      <c r="P492" s="297"/>
    </row>
    <row r="493" spans="1:16">
      <c r="A493" s="309"/>
      <c r="B493" s="319"/>
      <c r="C493" s="319"/>
      <c r="D493" s="319"/>
      <c r="E493" s="319"/>
      <c r="F493" s="319"/>
      <c r="G493" s="110"/>
      <c r="N493" s="297"/>
      <c r="O493" s="297"/>
      <c r="P493" s="297"/>
    </row>
    <row r="494" spans="1:16">
      <c r="A494" s="309"/>
      <c r="B494" s="319"/>
      <c r="C494" s="319"/>
      <c r="D494" s="319"/>
      <c r="E494" s="319"/>
      <c r="F494" s="319"/>
      <c r="G494" s="110"/>
      <c r="N494" s="297"/>
      <c r="O494" s="297"/>
      <c r="P494" s="297"/>
    </row>
    <row r="495" spans="1:16">
      <c r="A495" s="309"/>
      <c r="B495" s="319"/>
      <c r="C495" s="319"/>
      <c r="D495" s="319"/>
      <c r="E495" s="319"/>
      <c r="F495" s="319"/>
      <c r="G495" s="110"/>
      <c r="N495" s="297"/>
      <c r="O495" s="297"/>
      <c r="P495" s="297"/>
    </row>
    <row r="496" spans="1:16">
      <c r="A496" s="309"/>
      <c r="B496" s="319"/>
      <c r="C496" s="319"/>
      <c r="D496" s="319"/>
      <c r="E496" s="319"/>
      <c r="F496" s="319"/>
      <c r="G496" s="110"/>
      <c r="N496" s="297"/>
      <c r="O496" s="297"/>
      <c r="P496" s="297"/>
    </row>
    <row r="497" spans="1:16">
      <c r="A497" s="309"/>
      <c r="B497" s="319"/>
      <c r="C497" s="319"/>
      <c r="D497" s="319"/>
      <c r="E497" s="319"/>
      <c r="F497" s="319"/>
      <c r="G497" s="110"/>
      <c r="N497" s="297"/>
      <c r="O497" s="297"/>
      <c r="P497" s="297"/>
    </row>
    <row r="498" spans="1:16">
      <c r="A498" s="309"/>
      <c r="B498" s="319"/>
      <c r="C498" s="319"/>
      <c r="D498" s="319"/>
      <c r="E498" s="319"/>
      <c r="F498" s="319"/>
      <c r="G498" s="110"/>
      <c r="N498" s="297"/>
      <c r="O498" s="297"/>
      <c r="P498" s="297"/>
    </row>
    <row r="499" spans="1:16">
      <c r="A499" s="309"/>
      <c r="B499" s="319"/>
      <c r="C499" s="319"/>
      <c r="D499" s="319"/>
      <c r="E499" s="319"/>
      <c r="F499" s="319"/>
      <c r="G499" s="110"/>
      <c r="N499" s="297"/>
      <c r="O499" s="297"/>
      <c r="P499" s="297"/>
    </row>
    <row r="500" spans="1:16">
      <c r="A500" s="309"/>
      <c r="B500" s="319"/>
      <c r="C500" s="319"/>
      <c r="D500" s="319"/>
      <c r="E500" s="319"/>
      <c r="F500" s="319"/>
      <c r="G500" s="110"/>
      <c r="N500" s="297"/>
      <c r="O500" s="297"/>
      <c r="P500" s="297"/>
    </row>
    <row r="501" spans="1:16">
      <c r="A501" s="309"/>
      <c r="B501" s="319"/>
      <c r="C501" s="319"/>
      <c r="D501" s="319"/>
      <c r="E501" s="319"/>
      <c r="F501" s="319"/>
      <c r="G501" s="110"/>
      <c r="N501" s="297"/>
      <c r="O501" s="297"/>
      <c r="P501" s="297"/>
    </row>
    <row r="502" spans="1:16">
      <c r="A502" s="309"/>
      <c r="B502" s="319"/>
      <c r="C502" s="319"/>
      <c r="D502" s="319"/>
      <c r="E502" s="319"/>
      <c r="F502" s="319"/>
      <c r="G502" s="110"/>
      <c r="N502" s="297"/>
      <c r="O502" s="297"/>
      <c r="P502" s="297"/>
    </row>
    <row r="503" spans="1:16">
      <c r="A503" s="309"/>
      <c r="B503" s="319"/>
      <c r="C503" s="319"/>
      <c r="D503" s="319"/>
      <c r="E503" s="319"/>
      <c r="F503" s="319"/>
      <c r="G503" s="110"/>
      <c r="N503" s="297"/>
      <c r="O503" s="297"/>
      <c r="P503" s="297"/>
    </row>
    <row r="504" spans="1:16">
      <c r="A504" s="309"/>
      <c r="B504" s="319"/>
      <c r="C504" s="319"/>
      <c r="D504" s="319"/>
      <c r="E504" s="319"/>
      <c r="F504" s="319"/>
      <c r="G504" s="110"/>
      <c r="N504" s="297"/>
      <c r="O504" s="297"/>
      <c r="P504" s="297"/>
    </row>
    <row r="505" spans="1:16">
      <c r="A505" s="309"/>
      <c r="B505" s="319"/>
      <c r="C505" s="319"/>
      <c r="D505" s="319"/>
      <c r="E505" s="319"/>
      <c r="F505" s="319"/>
      <c r="G505" s="110"/>
      <c r="N505" s="297"/>
      <c r="O505" s="297"/>
      <c r="P505" s="297"/>
    </row>
    <row r="506" spans="1:16">
      <c r="A506" s="309"/>
      <c r="B506" s="319"/>
      <c r="C506" s="319"/>
      <c r="D506" s="319"/>
      <c r="E506" s="319"/>
      <c r="F506" s="319"/>
      <c r="G506" s="110"/>
      <c r="N506" s="297"/>
      <c r="O506" s="297"/>
      <c r="P506" s="297"/>
    </row>
    <row r="507" spans="1:16">
      <c r="A507" s="309"/>
      <c r="B507" s="319"/>
      <c r="C507" s="319"/>
      <c r="D507" s="319"/>
      <c r="E507" s="319"/>
      <c r="F507" s="319"/>
      <c r="G507" s="110"/>
      <c r="N507" s="297"/>
      <c r="O507" s="297"/>
      <c r="P507" s="297"/>
    </row>
    <row r="508" spans="1:16">
      <c r="A508" s="309"/>
      <c r="B508" s="319"/>
      <c r="C508" s="319"/>
      <c r="D508" s="319"/>
      <c r="E508" s="319"/>
      <c r="F508" s="319"/>
      <c r="G508" s="110"/>
      <c r="N508" s="297"/>
      <c r="O508" s="297"/>
      <c r="P508" s="297"/>
    </row>
    <row r="509" spans="1:16">
      <c r="A509" s="309"/>
      <c r="B509" s="319"/>
      <c r="C509" s="319"/>
      <c r="D509" s="319"/>
      <c r="E509" s="319"/>
      <c r="F509" s="319"/>
      <c r="G509" s="110"/>
      <c r="N509" s="297"/>
      <c r="O509" s="297"/>
      <c r="P509" s="297"/>
    </row>
    <row r="510" spans="1:16">
      <c r="A510" s="309"/>
      <c r="B510" s="319"/>
      <c r="C510" s="319"/>
      <c r="D510" s="319"/>
      <c r="E510" s="319"/>
      <c r="F510" s="319"/>
      <c r="G510" s="110"/>
      <c r="N510" s="297"/>
      <c r="O510" s="297"/>
      <c r="P510" s="297"/>
    </row>
    <row r="511" spans="1:16">
      <c r="A511" s="309"/>
      <c r="B511" s="319"/>
      <c r="C511" s="319"/>
      <c r="D511" s="319"/>
      <c r="E511" s="319"/>
      <c r="F511" s="319"/>
      <c r="G511" s="110"/>
      <c r="N511" s="297"/>
      <c r="O511" s="297"/>
      <c r="P511" s="297"/>
    </row>
    <row r="512" spans="1:16">
      <c r="A512" s="309"/>
      <c r="B512" s="319"/>
      <c r="C512" s="319"/>
      <c r="D512" s="319"/>
      <c r="E512" s="319"/>
      <c r="F512" s="319"/>
      <c r="G512" s="110"/>
      <c r="N512" s="297"/>
      <c r="O512" s="297"/>
      <c r="P512" s="297"/>
    </row>
    <row r="513" spans="1:16">
      <c r="A513" s="309"/>
      <c r="B513" s="319"/>
      <c r="C513" s="319"/>
      <c r="D513" s="319"/>
      <c r="E513" s="319"/>
      <c r="F513" s="319"/>
      <c r="G513" s="110"/>
      <c r="N513" s="297"/>
      <c r="O513" s="297"/>
      <c r="P513" s="297"/>
    </row>
    <row r="514" spans="1:16">
      <c r="A514" s="309"/>
      <c r="B514" s="319"/>
      <c r="C514" s="319"/>
      <c r="D514" s="319"/>
      <c r="E514" s="319"/>
      <c r="F514" s="319"/>
      <c r="G514" s="110"/>
      <c r="N514" s="297"/>
      <c r="O514" s="297"/>
      <c r="P514" s="297"/>
    </row>
    <row r="515" spans="1:16">
      <c r="A515" s="309"/>
      <c r="B515" s="319"/>
      <c r="C515" s="319"/>
      <c r="D515" s="319"/>
      <c r="E515" s="319"/>
      <c r="F515" s="319"/>
      <c r="G515" s="110"/>
      <c r="N515" s="297"/>
      <c r="O515" s="297"/>
      <c r="P515" s="297"/>
    </row>
    <row r="516" spans="1:16">
      <c r="A516" s="309"/>
      <c r="B516" s="319"/>
      <c r="C516" s="319"/>
      <c r="D516" s="319"/>
      <c r="E516" s="319"/>
      <c r="F516" s="319"/>
      <c r="G516" s="110"/>
      <c r="N516" s="297"/>
      <c r="O516" s="297"/>
      <c r="P516" s="297"/>
    </row>
    <row r="517" spans="1:16">
      <c r="A517" s="309"/>
      <c r="B517" s="319"/>
      <c r="C517" s="319"/>
      <c r="D517" s="319"/>
      <c r="E517" s="319"/>
      <c r="F517" s="319"/>
      <c r="G517" s="110"/>
      <c r="N517" s="297"/>
      <c r="O517" s="297"/>
      <c r="P517" s="297"/>
    </row>
    <row r="518" spans="1:16">
      <c r="A518" s="309"/>
      <c r="B518" s="319"/>
      <c r="C518" s="319"/>
      <c r="D518" s="319"/>
      <c r="E518" s="319"/>
      <c r="F518" s="319"/>
      <c r="G518" s="110"/>
      <c r="N518" s="297"/>
      <c r="O518" s="297"/>
      <c r="P518" s="297"/>
    </row>
    <row r="519" spans="1:16">
      <c r="A519" s="309"/>
      <c r="B519" s="319"/>
      <c r="C519" s="319"/>
      <c r="D519" s="319"/>
      <c r="E519" s="319"/>
      <c r="F519" s="319"/>
      <c r="G519" s="110"/>
      <c r="N519" s="297"/>
      <c r="O519" s="297"/>
      <c r="P519" s="297"/>
    </row>
    <row r="520" spans="1:16">
      <c r="A520" s="309"/>
      <c r="B520" s="319"/>
      <c r="C520" s="319"/>
      <c r="D520" s="319"/>
      <c r="E520" s="319"/>
      <c r="F520" s="319"/>
      <c r="G520" s="110"/>
      <c r="N520" s="297"/>
      <c r="O520" s="297"/>
      <c r="P520" s="297"/>
    </row>
    <row r="521" spans="1:16">
      <c r="A521" s="309"/>
      <c r="B521" s="319"/>
      <c r="C521" s="319"/>
      <c r="D521" s="319"/>
      <c r="E521" s="319"/>
      <c r="F521" s="319"/>
      <c r="G521" s="110"/>
      <c r="N521" s="297"/>
      <c r="O521" s="297"/>
      <c r="P521" s="297"/>
    </row>
    <row r="522" spans="1:16">
      <c r="A522" s="309"/>
      <c r="B522" s="319"/>
      <c r="C522" s="319"/>
      <c r="D522" s="319"/>
      <c r="E522" s="319"/>
      <c r="F522" s="319"/>
      <c r="G522" s="110"/>
      <c r="N522" s="297"/>
      <c r="O522" s="297"/>
      <c r="P522" s="297"/>
    </row>
    <row r="523" spans="1:16">
      <c r="A523" s="309"/>
      <c r="B523" s="319"/>
      <c r="C523" s="319"/>
      <c r="D523" s="319"/>
      <c r="E523" s="319"/>
      <c r="F523" s="319"/>
      <c r="G523" s="110"/>
      <c r="N523" s="297"/>
      <c r="O523" s="297"/>
      <c r="P523" s="297"/>
    </row>
    <row r="524" spans="1:16">
      <c r="A524" s="309"/>
      <c r="B524" s="319"/>
      <c r="C524" s="319"/>
      <c r="D524" s="319"/>
      <c r="E524" s="319"/>
      <c r="F524" s="319"/>
      <c r="G524" s="110"/>
      <c r="N524" s="297"/>
      <c r="O524" s="297"/>
      <c r="P524" s="297"/>
    </row>
    <row r="525" spans="1:16">
      <c r="A525" s="309"/>
      <c r="B525" s="319"/>
      <c r="C525" s="319"/>
      <c r="D525" s="319"/>
      <c r="E525" s="319"/>
      <c r="F525" s="319"/>
      <c r="G525" s="110"/>
      <c r="N525" s="297"/>
      <c r="O525" s="297"/>
      <c r="P525" s="297"/>
    </row>
    <row r="526" spans="1:16">
      <c r="A526" s="309"/>
      <c r="B526" s="319"/>
      <c r="C526" s="319"/>
      <c r="D526" s="319"/>
      <c r="E526" s="319"/>
      <c r="F526" s="319"/>
      <c r="G526" s="110"/>
      <c r="N526" s="297"/>
      <c r="O526" s="297"/>
      <c r="P526" s="297"/>
    </row>
    <row r="527" spans="1:16">
      <c r="A527" s="309"/>
      <c r="B527" s="319"/>
      <c r="C527" s="319"/>
      <c r="D527" s="319"/>
      <c r="E527" s="319"/>
      <c r="F527" s="319"/>
      <c r="G527" s="110"/>
      <c r="N527" s="297"/>
      <c r="O527" s="297"/>
      <c r="P527" s="297"/>
    </row>
    <row r="528" spans="1:16">
      <c r="A528" s="309"/>
      <c r="B528" s="319"/>
      <c r="C528" s="319"/>
      <c r="D528" s="319"/>
      <c r="E528" s="319"/>
      <c r="F528" s="319"/>
      <c r="G528" s="110"/>
      <c r="N528" s="297"/>
      <c r="O528" s="297"/>
      <c r="P528" s="297"/>
    </row>
    <row r="529" spans="1:16">
      <c r="A529" s="309"/>
      <c r="B529" s="319"/>
      <c r="C529" s="319"/>
      <c r="D529" s="319"/>
      <c r="E529" s="319"/>
      <c r="F529" s="319"/>
      <c r="G529" s="110"/>
      <c r="N529" s="297"/>
      <c r="O529" s="297"/>
      <c r="P529" s="297"/>
    </row>
    <row r="530" spans="1:16">
      <c r="A530" s="309"/>
      <c r="B530" s="319"/>
      <c r="C530" s="319"/>
      <c r="D530" s="319"/>
      <c r="E530" s="319"/>
      <c r="F530" s="319"/>
      <c r="G530" s="110"/>
      <c r="N530" s="297"/>
      <c r="O530" s="297"/>
      <c r="P530" s="297"/>
    </row>
    <row r="531" spans="1:16">
      <c r="A531" s="309"/>
      <c r="B531" s="319"/>
      <c r="C531" s="319"/>
      <c r="D531" s="319"/>
      <c r="E531" s="319"/>
      <c r="F531" s="319"/>
      <c r="G531" s="110"/>
      <c r="N531" s="297"/>
      <c r="O531" s="297"/>
      <c r="P531" s="297"/>
    </row>
    <row r="532" spans="1:16">
      <c r="A532" s="309"/>
      <c r="B532" s="319"/>
      <c r="C532" s="319"/>
      <c r="D532" s="319"/>
      <c r="E532" s="319"/>
      <c r="F532" s="319"/>
      <c r="G532" s="110"/>
      <c r="N532" s="297"/>
      <c r="O532" s="297"/>
      <c r="P532" s="297"/>
    </row>
    <row r="533" spans="1:16">
      <c r="A533" s="309"/>
      <c r="B533" s="319"/>
      <c r="C533" s="319"/>
      <c r="D533" s="319"/>
      <c r="E533" s="319"/>
      <c r="F533" s="319"/>
      <c r="G533" s="110"/>
      <c r="N533" s="297"/>
      <c r="O533" s="297"/>
      <c r="P533" s="297"/>
    </row>
    <row r="534" spans="1:16">
      <c r="A534" s="309"/>
      <c r="B534" s="319"/>
      <c r="C534" s="319"/>
      <c r="D534" s="319"/>
      <c r="E534" s="319"/>
      <c r="F534" s="319"/>
      <c r="G534" s="110"/>
      <c r="N534" s="297"/>
      <c r="O534" s="297"/>
      <c r="P534" s="297"/>
    </row>
    <row r="535" spans="1:16">
      <c r="A535" s="309"/>
      <c r="B535" s="319"/>
      <c r="C535" s="319"/>
      <c r="D535" s="319"/>
      <c r="E535" s="319"/>
      <c r="F535" s="319"/>
      <c r="G535" s="110"/>
      <c r="N535" s="297"/>
      <c r="O535" s="297"/>
      <c r="P535" s="297"/>
    </row>
    <row r="536" spans="1:16">
      <c r="A536" s="309"/>
      <c r="B536" s="319"/>
      <c r="C536" s="319"/>
      <c r="D536" s="319"/>
      <c r="E536" s="319"/>
      <c r="F536" s="319"/>
      <c r="G536" s="110"/>
      <c r="N536" s="297"/>
      <c r="O536" s="297"/>
      <c r="P536" s="297"/>
    </row>
    <row r="537" spans="1:16">
      <c r="A537" s="309"/>
      <c r="B537" s="319"/>
      <c r="C537" s="319"/>
      <c r="D537" s="319"/>
      <c r="E537" s="319"/>
      <c r="F537" s="319"/>
      <c r="G537" s="110"/>
      <c r="N537" s="297"/>
      <c r="O537" s="297"/>
      <c r="P537" s="297"/>
    </row>
    <row r="538" spans="1:16">
      <c r="A538" s="309"/>
      <c r="B538" s="319"/>
      <c r="C538" s="319"/>
      <c r="D538" s="319"/>
      <c r="E538" s="319"/>
      <c r="F538" s="319"/>
      <c r="G538" s="110"/>
      <c r="N538" s="297"/>
      <c r="O538" s="297"/>
      <c r="P538" s="297"/>
    </row>
    <row r="539" spans="1:16">
      <c r="A539" s="309"/>
      <c r="B539" s="319"/>
      <c r="C539" s="319"/>
      <c r="D539" s="319"/>
      <c r="E539" s="319"/>
      <c r="F539" s="319"/>
      <c r="G539" s="110"/>
      <c r="N539" s="297"/>
      <c r="O539" s="297"/>
      <c r="P539" s="297"/>
    </row>
    <row r="540" spans="1:16">
      <c r="A540" s="309"/>
      <c r="B540" s="319"/>
      <c r="C540" s="319"/>
      <c r="D540" s="319"/>
      <c r="E540" s="319"/>
      <c r="F540" s="319"/>
      <c r="G540" s="110"/>
      <c r="N540" s="297"/>
      <c r="O540" s="297"/>
      <c r="P540" s="297"/>
    </row>
    <row r="541" spans="1:16">
      <c r="A541" s="309"/>
      <c r="B541" s="319"/>
      <c r="C541" s="319"/>
      <c r="D541" s="319"/>
      <c r="E541" s="319"/>
      <c r="F541" s="319"/>
      <c r="G541" s="110"/>
      <c r="N541" s="297"/>
      <c r="O541" s="297"/>
      <c r="P541" s="297"/>
    </row>
    <row r="542" spans="1:16">
      <c r="A542" s="309"/>
      <c r="B542" s="319"/>
      <c r="C542" s="319"/>
      <c r="D542" s="319"/>
      <c r="E542" s="319"/>
      <c r="F542" s="319"/>
      <c r="G542" s="110"/>
      <c r="N542" s="297"/>
      <c r="O542" s="297"/>
      <c r="P542" s="297"/>
    </row>
    <row r="543" spans="1:16">
      <c r="A543" s="309"/>
      <c r="B543" s="319"/>
      <c r="C543" s="319"/>
      <c r="D543" s="319"/>
      <c r="E543" s="319"/>
      <c r="F543" s="319"/>
      <c r="G543" s="110"/>
      <c r="N543" s="297"/>
      <c r="O543" s="297"/>
      <c r="P543" s="297"/>
    </row>
    <row r="544" spans="1:16">
      <c r="A544" s="309"/>
      <c r="B544" s="319"/>
      <c r="C544" s="319"/>
      <c r="D544" s="319"/>
      <c r="E544" s="319"/>
      <c r="F544" s="319"/>
      <c r="G544" s="110"/>
      <c r="N544" s="297"/>
      <c r="O544" s="297"/>
      <c r="P544" s="297"/>
    </row>
    <row r="545" spans="1:16">
      <c r="A545" s="309"/>
      <c r="B545" s="319"/>
      <c r="C545" s="319"/>
      <c r="D545" s="319"/>
      <c r="E545" s="319"/>
      <c r="F545" s="319"/>
      <c r="G545" s="110"/>
      <c r="N545" s="297"/>
      <c r="O545" s="297"/>
      <c r="P545" s="297"/>
    </row>
    <row r="546" spans="1:16">
      <c r="A546" s="309"/>
      <c r="B546" s="319"/>
      <c r="C546" s="319"/>
      <c r="D546" s="319"/>
      <c r="E546" s="319"/>
      <c r="F546" s="319"/>
      <c r="G546" s="110"/>
      <c r="N546" s="297"/>
      <c r="O546" s="297"/>
      <c r="P546" s="297"/>
    </row>
    <row r="547" spans="1:16">
      <c r="A547" s="309"/>
      <c r="B547" s="319"/>
      <c r="C547" s="319"/>
      <c r="D547" s="319"/>
      <c r="E547" s="319"/>
      <c r="F547" s="319"/>
      <c r="G547" s="110"/>
      <c r="N547" s="297"/>
      <c r="O547" s="297"/>
      <c r="P547" s="297"/>
    </row>
    <row r="548" spans="1:16">
      <c r="A548" s="309"/>
      <c r="B548" s="319"/>
      <c r="C548" s="319"/>
      <c r="D548" s="319"/>
      <c r="E548" s="319"/>
      <c r="F548" s="319"/>
      <c r="G548" s="110"/>
      <c r="N548" s="297"/>
      <c r="O548" s="297"/>
      <c r="P548" s="297"/>
    </row>
    <row r="549" spans="1:16">
      <c r="A549" s="309"/>
      <c r="B549" s="319"/>
      <c r="C549" s="319"/>
      <c r="D549" s="319"/>
      <c r="E549" s="319"/>
      <c r="F549" s="319"/>
      <c r="G549" s="110"/>
      <c r="N549" s="297"/>
      <c r="O549" s="297"/>
      <c r="P549" s="297"/>
    </row>
    <row r="550" spans="1:16">
      <c r="A550" s="309"/>
      <c r="B550" s="319"/>
      <c r="C550" s="319"/>
      <c r="D550" s="319"/>
      <c r="E550" s="319"/>
      <c r="F550" s="319"/>
      <c r="G550" s="110"/>
      <c r="N550" s="297"/>
      <c r="O550" s="297"/>
      <c r="P550" s="297"/>
    </row>
    <row r="551" spans="1:16">
      <c r="A551" s="309"/>
      <c r="B551" s="319"/>
      <c r="C551" s="319"/>
      <c r="D551" s="319"/>
      <c r="E551" s="319"/>
      <c r="F551" s="319"/>
      <c r="G551" s="110"/>
      <c r="N551" s="297"/>
      <c r="O551" s="297"/>
      <c r="P551" s="297"/>
    </row>
    <row r="552" spans="1:16">
      <c r="A552" s="309"/>
      <c r="B552" s="319"/>
      <c r="C552" s="319"/>
      <c r="D552" s="319"/>
      <c r="E552" s="319"/>
      <c r="F552" s="319"/>
      <c r="G552" s="110"/>
      <c r="N552" s="297"/>
      <c r="O552" s="297"/>
      <c r="P552" s="297"/>
    </row>
    <row r="553" spans="1:16">
      <c r="A553" s="309"/>
      <c r="B553" s="319"/>
      <c r="C553" s="319"/>
      <c r="D553" s="319"/>
      <c r="E553" s="319"/>
      <c r="F553" s="319"/>
      <c r="G553" s="110"/>
      <c r="N553" s="297"/>
      <c r="O553" s="297"/>
      <c r="P553" s="297"/>
    </row>
    <row r="554" spans="1:16">
      <c r="A554" s="309"/>
      <c r="B554" s="319"/>
      <c r="C554" s="319"/>
      <c r="D554" s="319"/>
      <c r="E554" s="319"/>
      <c r="F554" s="319"/>
      <c r="G554" s="110"/>
      <c r="N554" s="297"/>
      <c r="O554" s="297"/>
      <c r="P554" s="297"/>
    </row>
    <row r="555" spans="1:16">
      <c r="A555" s="309"/>
      <c r="B555" s="319"/>
      <c r="C555" s="319"/>
      <c r="D555" s="319"/>
      <c r="E555" s="319"/>
      <c r="F555" s="319"/>
      <c r="G555" s="110"/>
      <c r="N555" s="297"/>
      <c r="O555" s="297"/>
      <c r="P555" s="297"/>
    </row>
    <row r="556" spans="1:16">
      <c r="A556" s="309"/>
      <c r="B556" s="319"/>
      <c r="C556" s="319"/>
      <c r="D556" s="319"/>
      <c r="E556" s="319"/>
      <c r="F556" s="319"/>
      <c r="G556" s="110"/>
      <c r="N556" s="297"/>
      <c r="O556" s="297"/>
      <c r="P556" s="297"/>
    </row>
    <row r="557" spans="1:16">
      <c r="A557" s="309"/>
      <c r="B557" s="319"/>
      <c r="C557" s="319"/>
      <c r="D557" s="319"/>
      <c r="E557" s="319"/>
      <c r="F557" s="319"/>
      <c r="G557" s="110"/>
      <c r="N557" s="297"/>
      <c r="O557" s="297"/>
      <c r="P557" s="297"/>
    </row>
    <row r="558" spans="1:16">
      <c r="A558" s="309"/>
      <c r="B558" s="319"/>
      <c r="C558" s="319"/>
      <c r="D558" s="319"/>
      <c r="E558" s="319"/>
      <c r="F558" s="319"/>
      <c r="G558" s="110"/>
      <c r="N558" s="297"/>
      <c r="O558" s="297"/>
      <c r="P558" s="297"/>
    </row>
    <row r="559" spans="1:16">
      <c r="A559" s="309"/>
      <c r="B559" s="319"/>
      <c r="C559" s="319"/>
      <c r="D559" s="319"/>
      <c r="E559" s="319"/>
      <c r="F559" s="319"/>
      <c r="G559" s="110"/>
      <c r="N559" s="297"/>
      <c r="O559" s="297"/>
      <c r="P559" s="297"/>
    </row>
    <row r="560" spans="1:16">
      <c r="A560" s="309"/>
      <c r="B560" s="319"/>
      <c r="C560" s="319"/>
      <c r="D560" s="319"/>
      <c r="E560" s="319"/>
      <c r="F560" s="319"/>
      <c r="G560" s="110"/>
      <c r="N560" s="297"/>
      <c r="O560" s="297"/>
      <c r="P560" s="297"/>
    </row>
    <row r="561" spans="1:16">
      <c r="A561" s="309"/>
      <c r="B561" s="319"/>
      <c r="C561" s="319"/>
      <c r="D561" s="319"/>
      <c r="E561" s="319"/>
      <c r="F561" s="319"/>
      <c r="G561" s="110"/>
      <c r="N561" s="297"/>
      <c r="O561" s="297"/>
      <c r="P561" s="297"/>
    </row>
    <row r="562" spans="1:16">
      <c r="A562" s="309"/>
      <c r="B562" s="319"/>
      <c r="C562" s="319"/>
      <c r="D562" s="319"/>
      <c r="E562" s="319"/>
      <c r="F562" s="319"/>
      <c r="G562" s="110"/>
      <c r="N562" s="297"/>
      <c r="O562" s="297"/>
      <c r="P562" s="297"/>
    </row>
    <row r="563" spans="1:16">
      <c r="A563" s="309"/>
      <c r="B563" s="319"/>
      <c r="C563" s="319"/>
      <c r="D563" s="319"/>
      <c r="E563" s="319"/>
      <c r="F563" s="319"/>
      <c r="G563" s="110"/>
      <c r="N563" s="297"/>
      <c r="O563" s="297"/>
      <c r="P563" s="297"/>
    </row>
    <row r="564" spans="1:16">
      <c r="A564" s="309"/>
      <c r="B564" s="319"/>
      <c r="C564" s="319"/>
      <c r="D564" s="319"/>
      <c r="E564" s="319"/>
      <c r="F564" s="319"/>
      <c r="G564" s="110"/>
      <c r="N564" s="297"/>
      <c r="O564" s="297"/>
      <c r="P564" s="297"/>
    </row>
    <row r="565" spans="1:16">
      <c r="A565" s="309"/>
      <c r="B565" s="319"/>
      <c r="C565" s="319"/>
      <c r="D565" s="319"/>
      <c r="E565" s="319"/>
      <c r="F565" s="319"/>
      <c r="G565" s="110"/>
      <c r="N565" s="297"/>
      <c r="O565" s="297"/>
      <c r="P565" s="297"/>
    </row>
    <row r="566" spans="1:16">
      <c r="A566" s="309"/>
      <c r="B566" s="319"/>
      <c r="C566" s="319"/>
      <c r="D566" s="319"/>
      <c r="E566" s="319"/>
      <c r="F566" s="319"/>
      <c r="G566" s="110"/>
      <c r="N566" s="297"/>
      <c r="O566" s="297"/>
      <c r="P566" s="297"/>
    </row>
    <row r="567" spans="1:16">
      <c r="A567" s="309"/>
      <c r="B567" s="319"/>
      <c r="C567" s="319"/>
      <c r="D567" s="319"/>
      <c r="E567" s="319"/>
      <c r="F567" s="319"/>
      <c r="G567" s="110"/>
      <c r="N567" s="297"/>
      <c r="O567" s="297"/>
      <c r="P567" s="297"/>
    </row>
    <row r="568" spans="1:16">
      <c r="A568" s="309"/>
      <c r="B568" s="319"/>
      <c r="C568" s="319"/>
      <c r="D568" s="319"/>
      <c r="E568" s="319"/>
      <c r="F568" s="319"/>
      <c r="G568" s="110"/>
      <c r="N568" s="297"/>
      <c r="O568" s="297"/>
      <c r="P568" s="297"/>
    </row>
    <row r="569" spans="1:16">
      <c r="A569" s="309"/>
      <c r="B569" s="319"/>
      <c r="C569" s="319"/>
      <c r="D569" s="319"/>
      <c r="E569" s="319"/>
      <c r="F569" s="319"/>
      <c r="G569" s="110"/>
      <c r="N569" s="297"/>
      <c r="O569" s="297"/>
      <c r="P569" s="297"/>
    </row>
    <row r="570" spans="1:16">
      <c r="A570" s="309"/>
      <c r="B570" s="319"/>
      <c r="C570" s="319"/>
      <c r="D570" s="319"/>
      <c r="E570" s="319"/>
      <c r="F570" s="319"/>
      <c r="G570" s="110"/>
      <c r="N570" s="297"/>
      <c r="O570" s="297"/>
      <c r="P570" s="297"/>
    </row>
    <row r="571" spans="1:16">
      <c r="A571" s="309"/>
      <c r="B571" s="319"/>
      <c r="C571" s="319"/>
      <c r="D571" s="319"/>
      <c r="E571" s="319"/>
      <c r="F571" s="319"/>
      <c r="G571" s="110"/>
      <c r="N571" s="297"/>
      <c r="O571" s="297"/>
      <c r="P571" s="297"/>
    </row>
    <row r="572" spans="1:16">
      <c r="A572" s="309"/>
      <c r="B572" s="319"/>
      <c r="C572" s="319"/>
      <c r="D572" s="319"/>
      <c r="E572" s="319"/>
      <c r="F572" s="319"/>
      <c r="G572" s="110"/>
      <c r="N572" s="297"/>
      <c r="O572" s="297"/>
      <c r="P572" s="297"/>
    </row>
    <row r="573" spans="1:16">
      <c r="A573" s="309"/>
      <c r="B573" s="319"/>
      <c r="C573" s="319"/>
      <c r="D573" s="319"/>
      <c r="E573" s="319"/>
      <c r="F573" s="319"/>
      <c r="G573" s="110"/>
      <c r="N573" s="297"/>
      <c r="O573" s="297"/>
      <c r="P573" s="297"/>
    </row>
    <row r="574" spans="1:16">
      <c r="A574" s="309"/>
      <c r="B574" s="319"/>
      <c r="C574" s="319"/>
      <c r="D574" s="319"/>
      <c r="E574" s="319"/>
      <c r="F574" s="319"/>
      <c r="G574" s="110"/>
      <c r="N574" s="297"/>
      <c r="O574" s="297"/>
      <c r="P574" s="297"/>
    </row>
    <row r="575" spans="1:16">
      <c r="A575" s="309"/>
      <c r="B575" s="319"/>
      <c r="C575" s="319"/>
      <c r="D575" s="319"/>
      <c r="E575" s="319"/>
      <c r="F575" s="319"/>
      <c r="G575" s="110"/>
      <c r="N575" s="297"/>
      <c r="O575" s="297"/>
      <c r="P575" s="297"/>
    </row>
    <row r="576" spans="1:16">
      <c r="A576" s="309"/>
      <c r="B576" s="319"/>
      <c r="C576" s="319"/>
      <c r="D576" s="319"/>
      <c r="E576" s="319"/>
      <c r="F576" s="319"/>
      <c r="G576" s="110"/>
      <c r="N576" s="297"/>
      <c r="O576" s="297"/>
      <c r="P576" s="297"/>
    </row>
    <row r="577" spans="1:16">
      <c r="A577" s="309"/>
      <c r="B577" s="319"/>
      <c r="C577" s="319"/>
      <c r="D577" s="319"/>
      <c r="E577" s="319"/>
      <c r="F577" s="319"/>
      <c r="G577" s="110"/>
      <c r="N577" s="297"/>
      <c r="O577" s="297"/>
      <c r="P577" s="297"/>
    </row>
    <row r="578" spans="1:16">
      <c r="A578" s="309"/>
      <c r="B578" s="319"/>
      <c r="C578" s="319"/>
      <c r="D578" s="319"/>
      <c r="E578" s="319"/>
      <c r="F578" s="319"/>
      <c r="G578" s="110"/>
      <c r="N578" s="297"/>
      <c r="O578" s="297"/>
      <c r="P578" s="297"/>
    </row>
    <row r="579" spans="1:16">
      <c r="A579" s="309"/>
      <c r="B579" s="319"/>
      <c r="C579" s="319"/>
      <c r="D579" s="319"/>
      <c r="E579" s="319"/>
      <c r="F579" s="319"/>
      <c r="G579" s="110"/>
      <c r="N579" s="297"/>
      <c r="O579" s="297"/>
      <c r="P579" s="297"/>
    </row>
    <row r="580" spans="1:16">
      <c r="A580" s="309"/>
      <c r="B580" s="319"/>
      <c r="C580" s="319"/>
      <c r="D580" s="319"/>
      <c r="E580" s="319"/>
      <c r="F580" s="319"/>
      <c r="G580" s="110"/>
      <c r="N580" s="297"/>
      <c r="O580" s="297"/>
      <c r="P580" s="297"/>
    </row>
    <row r="581" spans="1:16">
      <c r="A581" s="309"/>
      <c r="B581" s="319"/>
      <c r="C581" s="319"/>
      <c r="D581" s="319"/>
      <c r="E581" s="319"/>
      <c r="F581" s="319"/>
      <c r="G581" s="110"/>
      <c r="N581" s="297"/>
      <c r="O581" s="297"/>
      <c r="P581" s="297"/>
    </row>
    <row r="582" spans="1:16">
      <c r="A582" s="309"/>
      <c r="B582" s="319"/>
      <c r="C582" s="319"/>
      <c r="D582" s="319"/>
      <c r="E582" s="319"/>
      <c r="F582" s="319"/>
      <c r="G582" s="110"/>
      <c r="N582" s="297"/>
      <c r="O582" s="297"/>
      <c r="P582" s="297"/>
    </row>
    <row r="583" spans="1:16">
      <c r="A583" s="309"/>
      <c r="B583" s="319"/>
      <c r="C583" s="319"/>
      <c r="D583" s="319"/>
      <c r="E583" s="319"/>
      <c r="F583" s="319"/>
      <c r="G583" s="110"/>
      <c r="N583" s="297"/>
      <c r="O583" s="297"/>
      <c r="P583" s="297"/>
    </row>
    <row r="584" spans="1:16">
      <c r="A584" s="309"/>
      <c r="B584" s="319"/>
      <c r="C584" s="319"/>
      <c r="D584" s="319"/>
      <c r="E584" s="319"/>
      <c r="F584" s="319"/>
      <c r="G584" s="110"/>
      <c r="N584" s="297"/>
      <c r="O584" s="297"/>
      <c r="P584" s="297"/>
    </row>
    <row r="585" spans="1:16">
      <c r="A585" s="309"/>
      <c r="B585" s="319"/>
      <c r="C585" s="319"/>
      <c r="D585" s="319"/>
      <c r="E585" s="319"/>
      <c r="F585" s="319"/>
      <c r="G585" s="110"/>
      <c r="N585" s="297"/>
      <c r="O585" s="297"/>
      <c r="P585" s="297"/>
    </row>
    <row r="586" spans="1:16">
      <c r="A586" s="309"/>
      <c r="B586" s="319"/>
      <c r="C586" s="319"/>
      <c r="D586" s="319"/>
      <c r="E586" s="319"/>
      <c r="F586" s="319"/>
      <c r="G586" s="110"/>
      <c r="N586" s="297"/>
      <c r="O586" s="297"/>
      <c r="P586" s="297"/>
    </row>
    <row r="587" spans="1:16">
      <c r="A587" s="309"/>
      <c r="B587" s="319"/>
      <c r="C587" s="319"/>
      <c r="D587" s="319"/>
      <c r="E587" s="319"/>
      <c r="F587" s="319"/>
      <c r="G587" s="110"/>
      <c r="N587" s="297"/>
      <c r="O587" s="297"/>
      <c r="P587" s="297"/>
    </row>
    <row r="588" spans="1:16">
      <c r="A588" s="309"/>
      <c r="B588" s="319"/>
      <c r="C588" s="319"/>
      <c r="D588" s="319"/>
      <c r="E588" s="319"/>
      <c r="F588" s="319"/>
      <c r="G588" s="110"/>
      <c r="N588" s="297"/>
      <c r="O588" s="297"/>
      <c r="P588" s="297"/>
    </row>
    <row r="589" spans="1:16">
      <c r="A589" s="309"/>
      <c r="B589" s="319"/>
      <c r="C589" s="319"/>
      <c r="D589" s="319"/>
      <c r="E589" s="319"/>
      <c r="F589" s="319"/>
      <c r="G589" s="110"/>
      <c r="N589" s="297"/>
      <c r="O589" s="297"/>
      <c r="P589" s="297"/>
    </row>
    <row r="590" spans="1:16">
      <c r="A590" s="309"/>
      <c r="B590" s="319"/>
      <c r="C590" s="319"/>
      <c r="D590" s="319"/>
      <c r="E590" s="319"/>
      <c r="F590" s="319"/>
      <c r="G590" s="110"/>
      <c r="N590" s="297"/>
      <c r="O590" s="297"/>
      <c r="P590" s="297"/>
    </row>
    <row r="591" spans="1:16">
      <c r="A591" s="309"/>
      <c r="B591" s="319"/>
      <c r="C591" s="319"/>
      <c r="D591" s="319"/>
      <c r="E591" s="319"/>
      <c r="F591" s="319"/>
      <c r="G591" s="110"/>
      <c r="N591" s="297"/>
      <c r="O591" s="297"/>
      <c r="P591" s="297"/>
    </row>
    <row r="592" spans="1:16">
      <c r="A592" s="309"/>
      <c r="B592" s="319"/>
      <c r="C592" s="319"/>
      <c r="D592" s="319"/>
      <c r="E592" s="319"/>
      <c r="F592" s="319"/>
      <c r="G592" s="110"/>
      <c r="N592" s="297"/>
      <c r="O592" s="297"/>
      <c r="P592" s="297"/>
    </row>
    <row r="593" spans="1:16">
      <c r="A593" s="309"/>
      <c r="B593" s="319"/>
      <c r="C593" s="319"/>
      <c r="D593" s="319"/>
      <c r="E593" s="319"/>
      <c r="F593" s="319"/>
      <c r="G593" s="110"/>
      <c r="N593" s="297"/>
      <c r="O593" s="297"/>
      <c r="P593" s="297"/>
    </row>
    <row r="594" spans="1:16">
      <c r="A594" s="309"/>
      <c r="B594" s="319"/>
      <c r="C594" s="319"/>
      <c r="D594" s="319"/>
      <c r="E594" s="319"/>
      <c r="F594" s="319"/>
      <c r="G594" s="110"/>
      <c r="N594" s="297"/>
      <c r="O594" s="297"/>
      <c r="P594" s="297"/>
    </row>
    <row r="595" spans="1:16">
      <c r="A595" s="309"/>
      <c r="B595" s="319"/>
      <c r="C595" s="319"/>
      <c r="D595" s="319"/>
      <c r="E595" s="319"/>
      <c r="F595" s="319"/>
      <c r="G595" s="110"/>
      <c r="N595" s="297"/>
      <c r="O595" s="297"/>
      <c r="P595" s="297"/>
    </row>
    <row r="596" spans="1:16">
      <c r="A596" s="309"/>
      <c r="B596" s="319"/>
      <c r="C596" s="319"/>
      <c r="D596" s="319"/>
      <c r="E596" s="319"/>
      <c r="F596" s="319"/>
      <c r="G596" s="110"/>
      <c r="N596" s="297"/>
      <c r="O596" s="297"/>
      <c r="P596" s="297"/>
    </row>
    <row r="597" spans="1:16">
      <c r="A597" s="309"/>
      <c r="B597" s="319"/>
      <c r="C597" s="319"/>
      <c r="D597" s="319"/>
      <c r="E597" s="319"/>
      <c r="F597" s="319"/>
      <c r="G597" s="110"/>
      <c r="N597" s="297"/>
      <c r="O597" s="297"/>
      <c r="P597" s="297"/>
    </row>
    <row r="598" spans="1:16">
      <c r="A598" s="309"/>
      <c r="B598" s="319"/>
      <c r="C598" s="319"/>
      <c r="D598" s="319"/>
      <c r="E598" s="319"/>
      <c r="F598" s="319"/>
      <c r="G598" s="110"/>
      <c r="N598" s="297"/>
      <c r="O598" s="297"/>
      <c r="P598" s="297"/>
    </row>
    <row r="599" spans="1:16">
      <c r="A599" s="309"/>
      <c r="B599" s="319"/>
      <c r="C599" s="319"/>
      <c r="D599" s="319"/>
      <c r="E599" s="319"/>
      <c r="F599" s="319"/>
      <c r="G599" s="110"/>
      <c r="N599" s="297"/>
      <c r="O599" s="297"/>
      <c r="P599" s="297"/>
    </row>
    <row r="600" spans="1:16">
      <c r="A600" s="309"/>
      <c r="B600" s="319"/>
      <c r="C600" s="319"/>
      <c r="D600" s="319"/>
      <c r="E600" s="319"/>
      <c r="F600" s="319"/>
      <c r="G600" s="110"/>
      <c r="N600" s="297"/>
      <c r="O600" s="297"/>
      <c r="P600" s="297"/>
    </row>
    <row r="601" spans="1:16">
      <c r="A601" s="309"/>
      <c r="B601" s="319"/>
      <c r="C601" s="319"/>
      <c r="D601" s="319"/>
      <c r="E601" s="319"/>
      <c r="F601" s="319"/>
      <c r="G601" s="110"/>
      <c r="N601" s="297"/>
      <c r="O601" s="297"/>
      <c r="P601" s="297"/>
    </row>
    <row r="602" spans="1:16">
      <c r="A602" s="309"/>
      <c r="B602" s="319"/>
      <c r="C602" s="319"/>
      <c r="D602" s="319"/>
      <c r="E602" s="319"/>
      <c r="F602" s="319"/>
      <c r="G602" s="110"/>
      <c r="N602" s="297"/>
      <c r="O602" s="297"/>
      <c r="P602" s="297"/>
    </row>
    <row r="603" spans="1:16">
      <c r="A603" s="309"/>
      <c r="B603" s="319"/>
      <c r="C603" s="319"/>
      <c r="D603" s="319"/>
      <c r="E603" s="319"/>
      <c r="F603" s="319"/>
      <c r="G603" s="110"/>
      <c r="N603" s="297"/>
      <c r="O603" s="297"/>
      <c r="P603" s="297"/>
    </row>
    <row r="604" spans="1:16">
      <c r="A604" s="309"/>
      <c r="B604" s="319"/>
      <c r="C604" s="319"/>
      <c r="D604" s="319"/>
      <c r="E604" s="319"/>
      <c r="F604" s="319"/>
      <c r="G604" s="110"/>
      <c r="N604" s="297"/>
      <c r="O604" s="297"/>
      <c r="P604" s="297"/>
    </row>
    <row r="605" spans="1:16">
      <c r="A605" s="309"/>
      <c r="B605" s="319"/>
      <c r="C605" s="319"/>
      <c r="D605" s="319"/>
      <c r="E605" s="319"/>
      <c r="F605" s="319"/>
      <c r="G605" s="110"/>
      <c r="N605" s="297"/>
      <c r="O605" s="297"/>
      <c r="P605" s="297"/>
    </row>
    <row r="606" spans="1:16">
      <c r="A606" s="309"/>
      <c r="B606" s="319"/>
      <c r="C606" s="319"/>
      <c r="D606" s="319"/>
      <c r="E606" s="319"/>
      <c r="F606" s="319"/>
      <c r="G606" s="110"/>
      <c r="N606" s="297"/>
      <c r="O606" s="297"/>
      <c r="P606" s="297"/>
    </row>
    <row r="607" spans="1:16">
      <c r="A607" s="309"/>
      <c r="B607" s="319"/>
      <c r="C607" s="319"/>
      <c r="D607" s="319"/>
      <c r="E607" s="319"/>
      <c r="F607" s="319"/>
      <c r="G607" s="110"/>
      <c r="N607" s="297"/>
      <c r="O607" s="297"/>
      <c r="P607" s="297"/>
    </row>
    <row r="608" spans="1:16">
      <c r="A608" s="309"/>
      <c r="B608" s="319"/>
      <c r="C608" s="319"/>
      <c r="D608" s="319"/>
      <c r="E608" s="319"/>
      <c r="F608" s="319"/>
      <c r="G608" s="110"/>
      <c r="N608" s="297"/>
      <c r="O608" s="297"/>
      <c r="P608" s="297"/>
    </row>
    <row r="609" spans="1:16">
      <c r="A609" s="309"/>
      <c r="B609" s="319"/>
      <c r="C609" s="319"/>
      <c r="D609" s="319"/>
      <c r="E609" s="319"/>
      <c r="F609" s="319"/>
      <c r="G609" s="110"/>
      <c r="N609" s="297"/>
      <c r="O609" s="297"/>
      <c r="P609" s="297"/>
    </row>
    <row r="610" spans="1:16">
      <c r="A610" s="309"/>
      <c r="B610" s="319"/>
      <c r="C610" s="319"/>
      <c r="D610" s="319"/>
      <c r="E610" s="319"/>
      <c r="F610" s="319"/>
      <c r="G610" s="110"/>
      <c r="N610" s="297"/>
      <c r="O610" s="297"/>
      <c r="P610" s="297"/>
    </row>
    <row r="611" spans="1:16">
      <c r="A611" s="309"/>
      <c r="B611" s="319"/>
      <c r="C611" s="319"/>
      <c r="D611" s="319"/>
      <c r="E611" s="319"/>
      <c r="F611" s="319"/>
      <c r="G611" s="110"/>
      <c r="N611" s="297"/>
      <c r="O611" s="297"/>
      <c r="P611" s="297"/>
    </row>
    <row r="612" spans="1:16">
      <c r="A612" s="309"/>
      <c r="B612" s="319"/>
      <c r="C612" s="319"/>
      <c r="D612" s="319"/>
      <c r="E612" s="319"/>
      <c r="F612" s="319"/>
      <c r="G612" s="110"/>
      <c r="N612" s="297"/>
      <c r="O612" s="297"/>
      <c r="P612" s="297"/>
    </row>
    <row r="613" spans="1:16">
      <c r="A613" s="309"/>
      <c r="B613" s="319"/>
      <c r="C613" s="319"/>
      <c r="D613" s="319"/>
      <c r="E613" s="319"/>
      <c r="F613" s="319"/>
      <c r="G613" s="110"/>
      <c r="N613" s="297"/>
      <c r="O613" s="297"/>
      <c r="P613" s="297"/>
    </row>
    <row r="614" spans="1:16">
      <c r="A614" s="309"/>
      <c r="B614" s="319"/>
      <c r="C614" s="319"/>
      <c r="D614" s="319"/>
      <c r="E614" s="319"/>
      <c r="F614" s="319"/>
      <c r="G614" s="110"/>
      <c r="N614" s="297"/>
      <c r="O614" s="297"/>
      <c r="P614" s="297"/>
    </row>
    <row r="615" spans="1:16">
      <c r="A615" s="309"/>
      <c r="B615" s="319"/>
      <c r="C615" s="319"/>
      <c r="D615" s="319"/>
      <c r="E615" s="319"/>
      <c r="F615" s="319"/>
      <c r="G615" s="110"/>
      <c r="N615" s="297"/>
      <c r="O615" s="297"/>
      <c r="P615" s="297"/>
    </row>
    <row r="616" spans="1:16">
      <c r="A616" s="309"/>
      <c r="B616" s="319"/>
      <c r="C616" s="319"/>
      <c r="D616" s="319"/>
      <c r="E616" s="319"/>
      <c r="F616" s="319"/>
      <c r="G616" s="110"/>
      <c r="N616" s="297"/>
      <c r="O616" s="297"/>
      <c r="P616" s="297"/>
    </row>
    <row r="617" spans="1:16">
      <c r="A617" s="309"/>
      <c r="B617" s="319"/>
      <c r="C617" s="319"/>
      <c r="D617" s="319"/>
      <c r="E617" s="319"/>
      <c r="F617" s="319"/>
      <c r="G617" s="110"/>
      <c r="N617" s="297"/>
      <c r="O617" s="297"/>
      <c r="P617" s="297"/>
    </row>
    <row r="618" spans="1:16">
      <c r="A618" s="309"/>
      <c r="B618" s="319"/>
      <c r="C618" s="319"/>
      <c r="D618" s="319"/>
      <c r="E618" s="319"/>
      <c r="F618" s="319"/>
      <c r="G618" s="110"/>
      <c r="N618" s="297"/>
      <c r="O618" s="297"/>
      <c r="P618" s="297"/>
    </row>
    <row r="619" spans="1:16">
      <c r="A619" s="309"/>
      <c r="B619" s="319"/>
      <c r="C619" s="319"/>
      <c r="D619" s="319"/>
      <c r="E619" s="319"/>
      <c r="F619" s="319"/>
      <c r="G619" s="110"/>
      <c r="N619" s="297"/>
      <c r="O619" s="297"/>
      <c r="P619" s="297"/>
    </row>
    <row r="620" spans="1:16">
      <c r="A620" s="309"/>
      <c r="B620" s="319"/>
      <c r="C620" s="319"/>
      <c r="D620" s="319"/>
      <c r="E620" s="319"/>
      <c r="F620" s="319"/>
      <c r="G620" s="110"/>
      <c r="N620" s="297"/>
      <c r="O620" s="297"/>
      <c r="P620" s="297"/>
    </row>
    <row r="621" spans="1:16">
      <c r="A621" s="309"/>
      <c r="B621" s="319"/>
      <c r="C621" s="319"/>
      <c r="D621" s="319"/>
      <c r="E621" s="319"/>
      <c r="F621" s="319"/>
      <c r="G621" s="110"/>
      <c r="N621" s="297"/>
      <c r="O621" s="297"/>
      <c r="P621" s="297"/>
    </row>
    <row r="622" spans="1:16">
      <c r="A622" s="309"/>
      <c r="B622" s="319"/>
      <c r="C622" s="319"/>
      <c r="D622" s="319"/>
      <c r="E622" s="319"/>
      <c r="F622" s="319"/>
      <c r="G622" s="110"/>
      <c r="N622" s="297"/>
      <c r="O622" s="297"/>
      <c r="P622" s="297"/>
    </row>
    <row r="623" spans="1:16">
      <c r="A623" s="309"/>
      <c r="B623" s="319"/>
      <c r="C623" s="319"/>
      <c r="D623" s="319"/>
      <c r="E623" s="319"/>
      <c r="F623" s="319"/>
      <c r="G623" s="110"/>
      <c r="N623" s="297"/>
      <c r="O623" s="297"/>
      <c r="P623" s="297"/>
    </row>
    <row r="624" spans="1:16">
      <c r="A624" s="309"/>
      <c r="B624" s="319"/>
      <c r="C624" s="319"/>
      <c r="D624" s="319"/>
      <c r="E624" s="319"/>
      <c r="F624" s="319"/>
      <c r="G624" s="110"/>
      <c r="N624" s="297"/>
      <c r="O624" s="297"/>
      <c r="P624" s="297"/>
    </row>
    <row r="625" spans="1:16">
      <c r="A625" s="309"/>
      <c r="B625" s="319"/>
      <c r="C625" s="319"/>
      <c r="D625" s="319"/>
      <c r="E625" s="319"/>
      <c r="F625" s="319"/>
      <c r="G625" s="110"/>
      <c r="N625" s="297"/>
      <c r="O625" s="297"/>
      <c r="P625" s="297"/>
    </row>
    <row r="626" spans="1:16">
      <c r="A626" s="309"/>
      <c r="B626" s="319"/>
      <c r="C626" s="319"/>
      <c r="D626" s="319"/>
      <c r="E626" s="319"/>
      <c r="F626" s="319"/>
      <c r="G626" s="110"/>
      <c r="N626" s="297"/>
      <c r="O626" s="297"/>
      <c r="P626" s="297"/>
    </row>
    <row r="627" spans="1:16">
      <c r="A627" s="309"/>
      <c r="B627" s="319"/>
      <c r="C627" s="319"/>
      <c r="D627" s="319"/>
      <c r="E627" s="319"/>
      <c r="F627" s="319"/>
      <c r="G627" s="110"/>
      <c r="N627" s="297"/>
      <c r="O627" s="297"/>
      <c r="P627" s="297"/>
    </row>
    <row r="628" spans="1:16">
      <c r="A628" s="309"/>
      <c r="B628" s="319"/>
      <c r="C628" s="319"/>
      <c r="D628" s="319"/>
      <c r="E628" s="319"/>
      <c r="F628" s="319"/>
      <c r="G628" s="110"/>
      <c r="N628" s="297"/>
      <c r="O628" s="297"/>
      <c r="P628" s="297"/>
    </row>
    <row r="629" spans="1:16">
      <c r="A629" s="309"/>
      <c r="B629" s="319"/>
      <c r="C629" s="319"/>
      <c r="D629" s="319"/>
      <c r="E629" s="319"/>
      <c r="F629" s="319"/>
      <c r="G629" s="110"/>
      <c r="N629" s="297"/>
      <c r="O629" s="297"/>
      <c r="P629" s="297"/>
    </row>
    <row r="630" spans="1:16">
      <c r="A630" s="309"/>
      <c r="B630" s="319"/>
      <c r="C630" s="319"/>
      <c r="D630" s="319"/>
      <c r="E630" s="319"/>
      <c r="F630" s="319"/>
      <c r="G630" s="110"/>
      <c r="N630" s="297"/>
      <c r="O630" s="297"/>
      <c r="P630" s="297"/>
    </row>
    <row r="631" spans="1:16">
      <c r="A631" s="309"/>
      <c r="B631" s="319"/>
      <c r="C631" s="319"/>
      <c r="D631" s="319"/>
      <c r="E631" s="319"/>
      <c r="F631" s="319"/>
      <c r="G631" s="110"/>
      <c r="N631" s="297"/>
      <c r="O631" s="297"/>
      <c r="P631" s="297"/>
    </row>
    <row r="632" spans="1:16">
      <c r="A632" s="309"/>
      <c r="B632" s="319"/>
      <c r="C632" s="319"/>
      <c r="D632" s="319"/>
      <c r="E632" s="319"/>
      <c r="F632" s="319"/>
      <c r="G632" s="110"/>
      <c r="N632" s="297"/>
      <c r="O632" s="297"/>
      <c r="P632" s="297"/>
    </row>
    <row r="633" spans="1:16">
      <c r="A633" s="309"/>
      <c r="B633" s="319"/>
      <c r="C633" s="319"/>
      <c r="D633" s="319"/>
      <c r="E633" s="319"/>
      <c r="F633" s="319"/>
      <c r="G633" s="110"/>
      <c r="N633" s="297"/>
      <c r="O633" s="297"/>
      <c r="P633" s="297"/>
    </row>
    <row r="634" spans="1:16">
      <c r="A634" s="309"/>
      <c r="B634" s="319"/>
      <c r="C634" s="319"/>
      <c r="D634" s="319"/>
      <c r="E634" s="319"/>
      <c r="F634" s="319"/>
      <c r="G634" s="110"/>
      <c r="N634" s="297"/>
      <c r="O634" s="297"/>
      <c r="P634" s="297"/>
    </row>
    <row r="635" spans="1:16">
      <c r="A635" s="309"/>
      <c r="B635" s="319"/>
      <c r="C635" s="319"/>
      <c r="D635" s="319"/>
      <c r="E635" s="319"/>
      <c r="F635" s="319"/>
      <c r="G635" s="110"/>
      <c r="N635" s="297"/>
      <c r="O635" s="297"/>
      <c r="P635" s="297"/>
    </row>
    <row r="636" spans="1:16">
      <c r="A636" s="309"/>
      <c r="B636" s="319"/>
      <c r="C636" s="319"/>
      <c r="D636" s="319"/>
      <c r="E636" s="319"/>
      <c r="F636" s="319"/>
      <c r="G636" s="110"/>
      <c r="N636" s="297"/>
      <c r="O636" s="297"/>
      <c r="P636" s="297"/>
    </row>
    <row r="637" spans="1:16">
      <c r="A637" s="309"/>
      <c r="B637" s="319"/>
      <c r="C637" s="319"/>
      <c r="D637" s="319"/>
      <c r="E637" s="319"/>
      <c r="F637" s="319"/>
      <c r="G637" s="110"/>
      <c r="N637" s="297"/>
      <c r="O637" s="297"/>
      <c r="P637" s="297"/>
    </row>
    <row r="638" spans="1:16">
      <c r="A638" s="309"/>
      <c r="B638" s="319"/>
      <c r="C638" s="319"/>
      <c r="D638" s="319"/>
      <c r="E638" s="319"/>
      <c r="F638" s="319"/>
      <c r="G638" s="110"/>
      <c r="N638" s="297"/>
      <c r="O638" s="297"/>
      <c r="P638" s="297"/>
    </row>
    <row r="639" spans="1:16">
      <c r="A639" s="309"/>
      <c r="B639" s="319"/>
      <c r="C639" s="319"/>
      <c r="D639" s="319"/>
      <c r="E639" s="319"/>
      <c r="F639" s="319"/>
      <c r="G639" s="110"/>
      <c r="N639" s="297"/>
      <c r="O639" s="297"/>
      <c r="P639" s="297"/>
    </row>
    <row r="640" spans="1:16">
      <c r="A640" s="309"/>
      <c r="B640" s="319"/>
      <c r="C640" s="319"/>
      <c r="D640" s="319"/>
      <c r="E640" s="319"/>
      <c r="F640" s="319"/>
      <c r="G640" s="110"/>
      <c r="N640" s="297"/>
      <c r="O640" s="297"/>
      <c r="P640" s="297"/>
    </row>
    <row r="641" spans="1:16">
      <c r="A641" s="309"/>
      <c r="B641" s="319"/>
      <c r="C641" s="319"/>
      <c r="D641" s="319"/>
      <c r="E641" s="319"/>
      <c r="F641" s="319"/>
      <c r="G641" s="110"/>
      <c r="N641" s="297"/>
      <c r="O641" s="297"/>
      <c r="P641" s="297"/>
    </row>
    <row r="642" spans="1:16">
      <c r="A642" s="309"/>
      <c r="B642" s="319"/>
      <c r="C642" s="319"/>
      <c r="D642" s="319"/>
      <c r="E642" s="319"/>
      <c r="F642" s="319"/>
      <c r="G642" s="110"/>
      <c r="N642" s="297"/>
      <c r="O642" s="297"/>
      <c r="P642" s="297"/>
    </row>
    <row r="643" spans="1:16">
      <c r="A643" s="309"/>
      <c r="B643" s="319"/>
      <c r="C643" s="319"/>
      <c r="D643" s="319"/>
      <c r="E643" s="319"/>
      <c r="F643" s="319"/>
      <c r="G643" s="110"/>
      <c r="N643" s="297"/>
      <c r="O643" s="297"/>
      <c r="P643" s="297"/>
    </row>
    <row r="644" spans="1:16">
      <c r="A644" s="309"/>
      <c r="B644" s="319"/>
      <c r="C644" s="319"/>
      <c r="D644" s="319"/>
      <c r="E644" s="319"/>
      <c r="F644" s="319"/>
      <c r="G644" s="110"/>
      <c r="N644" s="297"/>
      <c r="O644" s="297"/>
      <c r="P644" s="297"/>
    </row>
    <row r="645" spans="1:16">
      <c r="A645" s="309"/>
      <c r="B645" s="319"/>
      <c r="C645" s="319"/>
      <c r="D645" s="319"/>
      <c r="E645" s="319"/>
      <c r="F645" s="319"/>
      <c r="G645" s="110"/>
      <c r="N645" s="297"/>
      <c r="O645" s="297"/>
      <c r="P645" s="297"/>
    </row>
    <row r="646" spans="1:16">
      <c r="A646" s="309"/>
      <c r="B646" s="319"/>
      <c r="C646" s="319"/>
      <c r="D646" s="319"/>
      <c r="E646" s="319"/>
      <c r="F646" s="319"/>
      <c r="G646" s="110"/>
      <c r="N646" s="297"/>
      <c r="O646" s="297"/>
      <c r="P646" s="297"/>
    </row>
    <row r="647" spans="1:16">
      <c r="A647" s="309"/>
      <c r="B647" s="319"/>
      <c r="C647" s="319"/>
      <c r="D647" s="319"/>
      <c r="E647" s="319"/>
      <c r="F647" s="319"/>
      <c r="G647" s="110"/>
      <c r="N647" s="297"/>
      <c r="O647" s="297"/>
      <c r="P647" s="297"/>
    </row>
    <row r="648" spans="1:16">
      <c r="A648" s="309"/>
      <c r="B648" s="319"/>
      <c r="C648" s="319"/>
      <c r="D648" s="319"/>
      <c r="E648" s="319"/>
      <c r="F648" s="319"/>
      <c r="G648" s="110"/>
      <c r="N648" s="297"/>
      <c r="O648" s="297"/>
      <c r="P648" s="297"/>
    </row>
    <row r="649" spans="1:16">
      <c r="A649" s="309"/>
      <c r="B649" s="319"/>
      <c r="C649" s="319"/>
      <c r="D649" s="319"/>
      <c r="E649" s="319"/>
      <c r="F649" s="319"/>
      <c r="G649" s="110"/>
      <c r="N649" s="297"/>
      <c r="O649" s="297"/>
      <c r="P649" s="297"/>
    </row>
    <row r="650" spans="1:16">
      <c r="A650" s="309"/>
      <c r="B650" s="319"/>
      <c r="C650" s="319"/>
      <c r="D650" s="319"/>
      <c r="E650" s="319"/>
      <c r="F650" s="319"/>
      <c r="G650" s="110"/>
      <c r="N650" s="297"/>
      <c r="O650" s="297"/>
      <c r="P650" s="297"/>
    </row>
    <row r="651" spans="1:16">
      <c r="A651" s="309"/>
      <c r="B651" s="319"/>
      <c r="C651" s="319"/>
      <c r="D651" s="319"/>
      <c r="E651" s="319"/>
      <c r="F651" s="319"/>
      <c r="G651" s="110"/>
      <c r="N651" s="297"/>
      <c r="O651" s="297"/>
      <c r="P651" s="297"/>
    </row>
    <row r="652" spans="1:16">
      <c r="A652" s="309"/>
      <c r="B652" s="319"/>
      <c r="C652" s="319"/>
      <c r="D652" s="319"/>
      <c r="E652" s="319"/>
      <c r="F652" s="319"/>
      <c r="G652" s="110"/>
      <c r="N652" s="297"/>
      <c r="O652" s="297"/>
      <c r="P652" s="297"/>
    </row>
    <row r="653" spans="1:16">
      <c r="A653" s="309"/>
      <c r="B653" s="319"/>
      <c r="C653" s="319"/>
      <c r="D653" s="319"/>
      <c r="E653" s="319"/>
      <c r="F653" s="319"/>
      <c r="G653" s="110"/>
      <c r="N653" s="297"/>
      <c r="O653" s="297"/>
      <c r="P653" s="297"/>
    </row>
    <row r="654" spans="1:16">
      <c r="A654" s="309"/>
      <c r="B654" s="319"/>
      <c r="C654" s="319"/>
      <c r="D654" s="319"/>
      <c r="E654" s="319"/>
      <c r="F654" s="319"/>
      <c r="G654" s="110"/>
      <c r="N654" s="297"/>
      <c r="O654" s="297"/>
      <c r="P654" s="297"/>
    </row>
    <row r="655" spans="1:16">
      <c r="A655" s="309"/>
      <c r="B655" s="319"/>
      <c r="C655" s="319"/>
      <c r="D655" s="319"/>
      <c r="E655" s="319"/>
      <c r="F655" s="319"/>
      <c r="G655" s="110"/>
      <c r="N655" s="297"/>
      <c r="O655" s="297"/>
      <c r="P655" s="297"/>
    </row>
    <row r="656" spans="1:16">
      <c r="A656" s="309"/>
      <c r="B656" s="319"/>
      <c r="C656" s="319"/>
      <c r="D656" s="319"/>
      <c r="E656" s="319"/>
      <c r="F656" s="319"/>
      <c r="G656" s="110"/>
      <c r="N656" s="297"/>
      <c r="O656" s="297"/>
      <c r="P656" s="297"/>
    </row>
    <row r="657" spans="1:16">
      <c r="A657" s="309"/>
      <c r="B657" s="319"/>
      <c r="C657" s="319"/>
      <c r="D657" s="319"/>
      <c r="E657" s="319"/>
      <c r="F657" s="319"/>
      <c r="G657" s="110"/>
      <c r="N657" s="297"/>
      <c r="O657" s="297"/>
      <c r="P657" s="297"/>
    </row>
    <row r="658" spans="1:16">
      <c r="A658" s="309"/>
      <c r="B658" s="319"/>
      <c r="C658" s="319"/>
      <c r="D658" s="319"/>
      <c r="E658" s="319"/>
      <c r="F658" s="319"/>
      <c r="G658" s="110"/>
      <c r="N658" s="297"/>
      <c r="O658" s="297"/>
      <c r="P658" s="297"/>
    </row>
    <row r="659" spans="1:16">
      <c r="A659" s="309"/>
      <c r="B659" s="319"/>
      <c r="C659" s="319"/>
      <c r="D659" s="319"/>
      <c r="E659" s="319"/>
      <c r="F659" s="319"/>
      <c r="G659" s="110"/>
      <c r="N659" s="297"/>
      <c r="O659" s="297"/>
      <c r="P659" s="297"/>
    </row>
    <row r="660" spans="1:16">
      <c r="A660" s="309"/>
      <c r="B660" s="319"/>
      <c r="C660" s="319"/>
      <c r="D660" s="319"/>
      <c r="E660" s="319"/>
      <c r="F660" s="319"/>
      <c r="G660" s="110"/>
      <c r="N660" s="297"/>
      <c r="O660" s="297"/>
      <c r="P660" s="297"/>
    </row>
    <row r="661" spans="1:16">
      <c r="A661" s="309"/>
      <c r="B661" s="319"/>
      <c r="C661" s="319"/>
      <c r="D661" s="319"/>
      <c r="E661" s="319"/>
      <c r="F661" s="319"/>
      <c r="G661" s="110"/>
      <c r="N661" s="297"/>
      <c r="O661" s="297"/>
      <c r="P661" s="297"/>
    </row>
    <row r="662" spans="1:16">
      <c r="A662" s="309"/>
      <c r="B662" s="319"/>
      <c r="C662" s="319"/>
      <c r="D662" s="319"/>
      <c r="E662" s="319"/>
      <c r="F662" s="319"/>
      <c r="G662" s="110"/>
      <c r="N662" s="297"/>
      <c r="O662" s="297"/>
      <c r="P662" s="297"/>
    </row>
    <row r="663" spans="1:16">
      <c r="A663" s="309"/>
      <c r="B663" s="319"/>
      <c r="C663" s="319"/>
      <c r="D663" s="319"/>
      <c r="E663" s="319"/>
      <c r="F663" s="319"/>
      <c r="G663" s="110"/>
      <c r="N663" s="297"/>
      <c r="O663" s="297"/>
      <c r="P663" s="297"/>
    </row>
    <row r="664" spans="1:16">
      <c r="A664" s="309"/>
      <c r="B664" s="319"/>
      <c r="C664" s="319"/>
      <c r="D664" s="319"/>
      <c r="E664" s="319"/>
      <c r="F664" s="319"/>
      <c r="G664" s="110"/>
      <c r="N664" s="297"/>
      <c r="O664" s="297"/>
      <c r="P664" s="297"/>
    </row>
    <row r="665" spans="1:16">
      <c r="A665" s="309"/>
      <c r="B665" s="319"/>
      <c r="C665" s="319"/>
      <c r="D665" s="319"/>
      <c r="E665" s="319"/>
      <c r="F665" s="319"/>
      <c r="G665" s="110"/>
      <c r="N665" s="297"/>
      <c r="O665" s="297"/>
      <c r="P665" s="297"/>
    </row>
    <row r="666" spans="1:16">
      <c r="A666" s="309"/>
      <c r="B666" s="319"/>
      <c r="C666" s="319"/>
      <c r="D666" s="319"/>
      <c r="E666" s="319"/>
      <c r="F666" s="319"/>
      <c r="G666" s="110"/>
      <c r="N666" s="297"/>
      <c r="O666" s="297"/>
      <c r="P666" s="297"/>
    </row>
    <row r="667" spans="1:16">
      <c r="A667" s="309"/>
      <c r="B667" s="319"/>
      <c r="C667" s="319"/>
      <c r="D667" s="319"/>
      <c r="E667" s="319"/>
      <c r="F667" s="319"/>
      <c r="G667" s="110"/>
      <c r="N667" s="297"/>
      <c r="O667" s="297"/>
      <c r="P667" s="297"/>
    </row>
    <row r="668" spans="1:16">
      <c r="A668" s="309"/>
      <c r="B668" s="319"/>
      <c r="C668" s="319"/>
      <c r="D668" s="319"/>
      <c r="E668" s="319"/>
      <c r="F668" s="319"/>
      <c r="G668" s="110"/>
      <c r="N668" s="297"/>
      <c r="O668" s="297"/>
      <c r="P668" s="297"/>
    </row>
    <row r="669" spans="1:16">
      <c r="A669" s="309"/>
      <c r="B669" s="319"/>
      <c r="C669" s="319"/>
      <c r="D669" s="319"/>
      <c r="E669" s="319"/>
      <c r="F669" s="319"/>
      <c r="G669" s="110"/>
      <c r="N669" s="297"/>
      <c r="O669" s="297"/>
      <c r="P669" s="297"/>
    </row>
    <row r="670" spans="1:16">
      <c r="A670" s="309"/>
      <c r="B670" s="319"/>
      <c r="C670" s="319"/>
      <c r="D670" s="319"/>
      <c r="E670" s="319"/>
      <c r="F670" s="319"/>
      <c r="G670" s="110"/>
      <c r="N670" s="297"/>
      <c r="O670" s="297"/>
      <c r="P670" s="297"/>
    </row>
    <row r="671" spans="1:16">
      <c r="A671" s="309"/>
      <c r="B671" s="319"/>
      <c r="C671" s="319"/>
      <c r="D671" s="319"/>
      <c r="E671" s="319"/>
      <c r="F671" s="319"/>
      <c r="G671" s="110"/>
      <c r="N671" s="297"/>
      <c r="O671" s="297"/>
      <c r="P671" s="297"/>
    </row>
    <row r="672" spans="1:16">
      <c r="A672" s="309"/>
      <c r="B672" s="319"/>
      <c r="C672" s="319"/>
      <c r="D672" s="319"/>
      <c r="E672" s="319"/>
      <c r="F672" s="319"/>
      <c r="G672" s="110"/>
      <c r="N672" s="297"/>
      <c r="O672" s="297"/>
      <c r="P672" s="297"/>
    </row>
    <row r="673" spans="1:16">
      <c r="A673" s="309"/>
      <c r="B673" s="319"/>
      <c r="C673" s="319"/>
      <c r="D673" s="319"/>
      <c r="E673" s="319"/>
      <c r="F673" s="319"/>
      <c r="G673" s="110"/>
      <c r="N673" s="297"/>
      <c r="O673" s="297"/>
      <c r="P673" s="297"/>
    </row>
    <row r="674" spans="1:16">
      <c r="A674" s="309"/>
      <c r="B674" s="319"/>
      <c r="C674" s="319"/>
      <c r="D674" s="319"/>
      <c r="E674" s="319"/>
      <c r="F674" s="319"/>
      <c r="G674" s="110"/>
      <c r="N674" s="297"/>
      <c r="O674" s="297"/>
      <c r="P674" s="297"/>
    </row>
    <row r="675" spans="1:16">
      <c r="A675" s="309"/>
      <c r="B675" s="319"/>
      <c r="C675" s="319"/>
      <c r="D675" s="319"/>
      <c r="E675" s="319"/>
      <c r="F675" s="319"/>
      <c r="G675" s="110"/>
      <c r="N675" s="297"/>
      <c r="O675" s="297"/>
      <c r="P675" s="297"/>
    </row>
    <row r="676" spans="1:16">
      <c r="A676" s="309"/>
      <c r="B676" s="319"/>
      <c r="C676" s="319"/>
      <c r="D676" s="319"/>
      <c r="E676" s="319"/>
      <c r="F676" s="319"/>
      <c r="G676" s="110"/>
      <c r="N676" s="297"/>
      <c r="O676" s="297"/>
      <c r="P676" s="297"/>
    </row>
    <row r="677" spans="1:16">
      <c r="A677" s="309"/>
      <c r="B677" s="319"/>
      <c r="C677" s="319"/>
      <c r="D677" s="319"/>
      <c r="E677" s="319"/>
      <c r="F677" s="319"/>
      <c r="G677" s="110"/>
      <c r="N677" s="297"/>
      <c r="O677" s="297"/>
      <c r="P677" s="297"/>
    </row>
    <row r="678" spans="1:16">
      <c r="A678" s="309"/>
      <c r="B678" s="319"/>
      <c r="C678" s="319"/>
      <c r="D678" s="319"/>
      <c r="E678" s="319"/>
      <c r="F678" s="319"/>
      <c r="G678" s="110"/>
      <c r="N678" s="297"/>
      <c r="O678" s="297"/>
      <c r="P678" s="297"/>
    </row>
    <row r="679" spans="1:16">
      <c r="A679" s="309"/>
      <c r="B679" s="319"/>
      <c r="C679" s="319"/>
      <c r="D679" s="319"/>
      <c r="E679" s="319"/>
      <c r="F679" s="319"/>
      <c r="G679" s="110"/>
      <c r="N679" s="297"/>
      <c r="O679" s="297"/>
      <c r="P679" s="297"/>
    </row>
    <row r="680" spans="1:16">
      <c r="A680" s="309"/>
      <c r="B680" s="319"/>
      <c r="C680" s="319"/>
      <c r="D680" s="319"/>
      <c r="E680" s="319"/>
      <c r="F680" s="319"/>
      <c r="G680" s="110"/>
      <c r="N680" s="297"/>
      <c r="O680" s="297"/>
      <c r="P680" s="297"/>
    </row>
    <row r="681" spans="1:16">
      <c r="A681" s="309"/>
      <c r="B681" s="319"/>
      <c r="C681" s="319"/>
      <c r="D681" s="319"/>
      <c r="E681" s="319"/>
      <c r="F681" s="319"/>
      <c r="G681" s="110"/>
      <c r="N681" s="297"/>
      <c r="O681" s="297"/>
      <c r="P681" s="297"/>
    </row>
    <row r="682" spans="1:16">
      <c r="A682" s="309"/>
      <c r="B682" s="319"/>
      <c r="C682" s="319"/>
      <c r="D682" s="319"/>
      <c r="E682" s="319"/>
      <c r="F682" s="319"/>
      <c r="G682" s="110"/>
      <c r="N682" s="297"/>
      <c r="O682" s="297"/>
      <c r="P682" s="297"/>
    </row>
    <row r="683" spans="1:16">
      <c r="A683" s="309"/>
      <c r="B683" s="319"/>
      <c r="C683" s="319"/>
      <c r="D683" s="319"/>
      <c r="E683" s="319"/>
      <c r="F683" s="319"/>
      <c r="G683" s="110"/>
      <c r="N683" s="297"/>
      <c r="O683" s="297"/>
      <c r="P683" s="297"/>
    </row>
    <row r="684" spans="1:16">
      <c r="A684" s="309"/>
      <c r="B684" s="319"/>
      <c r="C684" s="319"/>
      <c r="D684" s="319"/>
      <c r="E684" s="319"/>
      <c r="F684" s="319"/>
      <c r="G684" s="110"/>
      <c r="N684" s="297"/>
      <c r="O684" s="297"/>
      <c r="P684" s="297"/>
    </row>
    <row r="685" spans="1:16">
      <c r="A685" s="309"/>
      <c r="B685" s="319"/>
      <c r="C685" s="319"/>
      <c r="D685" s="319"/>
      <c r="E685" s="319"/>
      <c r="F685" s="319"/>
      <c r="G685" s="110"/>
      <c r="N685" s="297"/>
      <c r="O685" s="297"/>
      <c r="P685" s="297"/>
    </row>
    <row r="686" spans="1:16">
      <c r="A686" s="309"/>
      <c r="B686" s="319"/>
      <c r="C686" s="319"/>
      <c r="D686" s="319"/>
      <c r="E686" s="319"/>
      <c r="F686" s="319"/>
      <c r="G686" s="110"/>
      <c r="N686" s="297"/>
      <c r="O686" s="297"/>
      <c r="P686" s="297"/>
    </row>
    <row r="687" spans="1:16">
      <c r="A687" s="309"/>
      <c r="B687" s="319"/>
      <c r="C687" s="319"/>
      <c r="D687" s="319"/>
      <c r="E687" s="319"/>
      <c r="F687" s="319"/>
      <c r="G687" s="110"/>
      <c r="N687" s="297"/>
      <c r="O687" s="297"/>
      <c r="P687" s="297"/>
    </row>
    <row r="688" spans="1:16">
      <c r="A688" s="309"/>
      <c r="B688" s="319"/>
      <c r="C688" s="319"/>
      <c r="D688" s="319"/>
      <c r="E688" s="319"/>
      <c r="F688" s="319"/>
      <c r="G688" s="110"/>
      <c r="N688" s="297"/>
      <c r="O688" s="297"/>
      <c r="P688" s="297"/>
    </row>
    <row r="689" spans="1:16">
      <c r="A689" s="309"/>
      <c r="B689" s="319"/>
      <c r="C689" s="319"/>
      <c r="D689" s="319"/>
      <c r="E689" s="319"/>
      <c r="F689" s="319"/>
      <c r="G689" s="110"/>
      <c r="N689" s="297"/>
      <c r="O689" s="297"/>
      <c r="P689" s="297"/>
    </row>
    <row r="690" spans="1:16">
      <c r="A690" s="309"/>
      <c r="B690" s="319"/>
      <c r="C690" s="319"/>
      <c r="D690" s="319"/>
      <c r="E690" s="319"/>
      <c r="F690" s="319"/>
      <c r="G690" s="110"/>
      <c r="N690" s="297"/>
      <c r="O690" s="297"/>
      <c r="P690" s="297"/>
    </row>
    <row r="691" spans="1:16">
      <c r="A691" s="309"/>
      <c r="B691" s="319"/>
      <c r="C691" s="319"/>
      <c r="D691" s="319"/>
      <c r="E691" s="319"/>
      <c r="F691" s="319"/>
      <c r="G691" s="110"/>
      <c r="N691" s="297"/>
      <c r="O691" s="297"/>
      <c r="P691" s="297"/>
    </row>
    <row r="692" spans="1:16">
      <c r="A692" s="309"/>
      <c r="B692" s="319"/>
      <c r="C692" s="319"/>
      <c r="D692" s="319"/>
      <c r="E692" s="319"/>
      <c r="F692" s="319"/>
      <c r="G692" s="110"/>
      <c r="N692" s="297"/>
      <c r="O692" s="297"/>
      <c r="P692" s="297"/>
    </row>
    <row r="693" spans="1:16">
      <c r="A693" s="309"/>
      <c r="B693" s="319"/>
      <c r="C693" s="319"/>
      <c r="D693" s="319"/>
      <c r="E693" s="319"/>
      <c r="F693" s="319"/>
      <c r="G693" s="110"/>
      <c r="N693" s="297"/>
      <c r="O693" s="297"/>
      <c r="P693" s="297"/>
    </row>
    <row r="694" spans="1:16">
      <c r="A694" s="309"/>
      <c r="B694" s="319"/>
      <c r="C694" s="319"/>
      <c r="D694" s="319"/>
      <c r="E694" s="319"/>
      <c r="F694" s="319"/>
      <c r="G694" s="110"/>
      <c r="N694" s="297"/>
      <c r="O694" s="297"/>
      <c r="P694" s="297"/>
    </row>
    <row r="695" spans="1:16">
      <c r="A695" s="309"/>
      <c r="B695" s="319"/>
      <c r="C695" s="319"/>
      <c r="D695" s="319"/>
      <c r="E695" s="319"/>
      <c r="F695" s="319"/>
      <c r="G695" s="110"/>
      <c r="N695" s="297"/>
      <c r="O695" s="297"/>
      <c r="P695" s="297"/>
    </row>
    <row r="696" spans="1:16">
      <c r="A696" s="309"/>
      <c r="B696" s="319"/>
      <c r="C696" s="319"/>
      <c r="D696" s="319"/>
      <c r="E696" s="319"/>
      <c r="F696" s="319"/>
      <c r="G696" s="110"/>
      <c r="N696" s="297"/>
      <c r="O696" s="297"/>
      <c r="P696" s="297"/>
    </row>
    <row r="697" spans="1:16">
      <c r="A697" s="309"/>
      <c r="B697" s="319"/>
      <c r="C697" s="319"/>
      <c r="D697" s="319"/>
      <c r="E697" s="319"/>
      <c r="F697" s="319"/>
      <c r="G697" s="110"/>
      <c r="N697" s="297"/>
      <c r="O697" s="297"/>
      <c r="P697" s="297"/>
    </row>
    <row r="698" spans="1:16">
      <c r="A698" s="309"/>
      <c r="B698" s="319"/>
      <c r="C698" s="319"/>
      <c r="D698" s="319"/>
      <c r="E698" s="319"/>
      <c r="F698" s="319"/>
      <c r="G698" s="110"/>
      <c r="N698" s="297"/>
      <c r="O698" s="297"/>
      <c r="P698" s="297"/>
    </row>
    <row r="699" spans="1:16">
      <c r="A699" s="309"/>
      <c r="B699" s="319"/>
      <c r="C699" s="319"/>
      <c r="D699" s="319"/>
      <c r="E699" s="319"/>
      <c r="F699" s="319"/>
      <c r="G699" s="110"/>
      <c r="N699" s="297"/>
      <c r="O699" s="297"/>
      <c r="P699" s="297"/>
    </row>
    <row r="700" spans="1:16">
      <c r="A700" s="309"/>
      <c r="B700" s="319"/>
      <c r="C700" s="319"/>
      <c r="D700" s="319"/>
      <c r="E700" s="319"/>
      <c r="F700" s="319"/>
      <c r="G700" s="110"/>
      <c r="N700" s="297"/>
      <c r="O700" s="297"/>
      <c r="P700" s="297"/>
    </row>
    <row r="701" spans="1:16">
      <c r="A701" s="309"/>
      <c r="B701" s="319"/>
      <c r="C701" s="319"/>
      <c r="D701" s="319"/>
      <c r="E701" s="319"/>
      <c r="F701" s="319"/>
      <c r="G701" s="110"/>
      <c r="N701" s="297"/>
      <c r="O701" s="297"/>
      <c r="P701" s="297"/>
    </row>
    <row r="702" spans="1:16">
      <c r="A702" s="309"/>
      <c r="B702" s="319"/>
      <c r="C702" s="319"/>
      <c r="D702" s="319"/>
      <c r="E702" s="319"/>
      <c r="F702" s="319"/>
      <c r="G702" s="110"/>
      <c r="N702" s="297"/>
      <c r="O702" s="297"/>
      <c r="P702" s="297"/>
    </row>
    <row r="703" spans="1:16">
      <c r="A703" s="309"/>
      <c r="B703" s="319"/>
      <c r="C703" s="319"/>
      <c r="D703" s="319"/>
      <c r="E703" s="319"/>
      <c r="F703" s="319"/>
      <c r="G703" s="110"/>
      <c r="N703" s="297"/>
      <c r="O703" s="297"/>
      <c r="P703" s="297"/>
    </row>
    <row r="704" spans="1:16">
      <c r="A704" s="309"/>
      <c r="B704" s="319"/>
      <c r="C704" s="319"/>
      <c r="D704" s="319"/>
      <c r="E704" s="319"/>
      <c r="F704" s="319"/>
      <c r="G704" s="110"/>
      <c r="N704" s="297"/>
      <c r="O704" s="297"/>
      <c r="P704" s="297"/>
    </row>
    <row r="705" spans="1:16">
      <c r="A705" s="309"/>
      <c r="B705" s="319"/>
      <c r="C705" s="319"/>
      <c r="D705" s="319"/>
      <c r="E705" s="319"/>
      <c r="F705" s="319"/>
      <c r="G705" s="110"/>
      <c r="N705" s="297"/>
      <c r="O705" s="297"/>
      <c r="P705" s="297"/>
    </row>
    <row r="706" spans="1:16">
      <c r="A706" s="309"/>
      <c r="B706" s="319"/>
      <c r="C706" s="319"/>
      <c r="D706" s="319"/>
      <c r="E706" s="319"/>
      <c r="F706" s="319"/>
      <c r="G706" s="110"/>
      <c r="N706" s="297"/>
      <c r="O706" s="297"/>
      <c r="P706" s="297"/>
    </row>
    <row r="707" spans="1:16">
      <c r="A707" s="309"/>
      <c r="B707" s="319"/>
      <c r="C707" s="319"/>
      <c r="D707" s="319"/>
      <c r="E707" s="319"/>
      <c r="F707" s="319"/>
      <c r="G707" s="110"/>
      <c r="N707" s="297"/>
      <c r="O707" s="297"/>
      <c r="P707" s="297"/>
    </row>
    <row r="708" spans="1:16">
      <c r="A708" s="309"/>
      <c r="B708" s="319"/>
      <c r="C708" s="319"/>
      <c r="D708" s="319"/>
      <c r="E708" s="319"/>
      <c r="F708" s="319"/>
      <c r="G708" s="110"/>
      <c r="N708" s="297"/>
      <c r="O708" s="297"/>
      <c r="P708" s="297"/>
    </row>
    <row r="709" spans="1:16">
      <c r="A709" s="309"/>
      <c r="B709" s="319"/>
      <c r="C709" s="319"/>
      <c r="D709" s="319"/>
      <c r="E709" s="319"/>
      <c r="F709" s="319"/>
      <c r="G709" s="110"/>
      <c r="N709" s="297"/>
      <c r="O709" s="297"/>
      <c r="P709" s="297"/>
    </row>
    <row r="710" spans="1:16">
      <c r="A710" s="309"/>
      <c r="B710" s="319"/>
      <c r="C710" s="319"/>
      <c r="D710" s="319"/>
      <c r="E710" s="319"/>
      <c r="F710" s="319"/>
      <c r="G710" s="110"/>
      <c r="N710" s="297"/>
      <c r="O710" s="297"/>
      <c r="P710" s="297"/>
    </row>
    <row r="711" spans="1:16">
      <c r="A711" s="309"/>
      <c r="B711" s="319"/>
      <c r="C711" s="319"/>
      <c r="D711" s="319"/>
      <c r="E711" s="319"/>
      <c r="F711" s="319"/>
      <c r="G711" s="110"/>
      <c r="N711" s="297"/>
      <c r="O711" s="297"/>
      <c r="P711" s="297"/>
    </row>
    <row r="712" spans="1:16">
      <c r="A712" s="309"/>
      <c r="B712" s="319"/>
      <c r="C712" s="319"/>
      <c r="D712" s="319"/>
      <c r="E712" s="319"/>
      <c r="F712" s="319"/>
      <c r="G712" s="110"/>
      <c r="N712" s="297"/>
      <c r="O712" s="297"/>
      <c r="P712" s="297"/>
    </row>
    <row r="713" spans="1:16">
      <c r="A713" s="309"/>
      <c r="B713" s="319"/>
      <c r="C713" s="319"/>
      <c r="D713" s="319"/>
      <c r="E713" s="319"/>
      <c r="F713" s="319"/>
      <c r="G713" s="110"/>
      <c r="N713" s="297"/>
      <c r="O713" s="297"/>
      <c r="P713" s="297"/>
    </row>
    <row r="714" spans="1:16">
      <c r="A714" s="309"/>
      <c r="B714" s="319"/>
      <c r="C714" s="319"/>
      <c r="D714" s="319"/>
      <c r="E714" s="319"/>
      <c r="F714" s="319"/>
      <c r="G714" s="110"/>
      <c r="N714" s="297"/>
      <c r="O714" s="297"/>
      <c r="P714" s="297"/>
    </row>
    <row r="715" spans="1:16">
      <c r="A715" s="309"/>
      <c r="B715" s="319"/>
      <c r="C715" s="319"/>
      <c r="D715" s="319"/>
      <c r="E715" s="319"/>
      <c r="F715" s="319"/>
      <c r="G715" s="110"/>
      <c r="N715" s="297"/>
      <c r="O715" s="297"/>
      <c r="P715" s="297"/>
    </row>
    <row r="716" spans="1:16">
      <c r="A716" s="309"/>
      <c r="B716" s="319"/>
      <c r="C716" s="319"/>
      <c r="D716" s="319"/>
      <c r="E716" s="319"/>
      <c r="F716" s="319"/>
      <c r="G716" s="110"/>
      <c r="N716" s="297"/>
      <c r="O716" s="297"/>
      <c r="P716" s="297"/>
    </row>
    <row r="717" spans="1:16">
      <c r="A717" s="309"/>
      <c r="B717" s="319"/>
      <c r="C717" s="319"/>
      <c r="D717" s="319"/>
      <c r="E717" s="319"/>
      <c r="F717" s="319"/>
      <c r="G717" s="110"/>
      <c r="N717" s="297"/>
      <c r="O717" s="297"/>
      <c r="P717" s="297"/>
    </row>
    <row r="718" spans="1:16">
      <c r="A718" s="309"/>
      <c r="B718" s="319"/>
      <c r="C718" s="319"/>
      <c r="D718" s="319"/>
      <c r="E718" s="319"/>
      <c r="F718" s="319"/>
      <c r="G718" s="110"/>
      <c r="N718" s="297"/>
      <c r="O718" s="297"/>
      <c r="P718" s="297"/>
    </row>
    <row r="719" spans="1:16">
      <c r="A719" s="309"/>
      <c r="B719" s="319"/>
      <c r="C719" s="319"/>
      <c r="D719" s="319"/>
      <c r="E719" s="319"/>
      <c r="F719" s="319"/>
      <c r="G719" s="110"/>
      <c r="N719" s="297"/>
      <c r="O719" s="297"/>
      <c r="P719" s="297"/>
    </row>
    <row r="720" spans="1:16">
      <c r="A720" s="309"/>
      <c r="B720" s="319"/>
      <c r="C720" s="319"/>
      <c r="D720" s="319"/>
      <c r="E720" s="319"/>
      <c r="F720" s="319"/>
      <c r="G720" s="110"/>
      <c r="N720" s="297"/>
      <c r="O720" s="297"/>
      <c r="P720" s="297"/>
    </row>
    <row r="721" spans="1:16">
      <c r="A721" s="309"/>
      <c r="B721" s="319"/>
      <c r="C721" s="319"/>
      <c r="D721" s="319"/>
      <c r="E721" s="319"/>
      <c r="F721" s="319"/>
      <c r="G721" s="110"/>
      <c r="N721" s="297"/>
      <c r="O721" s="297"/>
      <c r="P721" s="297"/>
    </row>
    <row r="722" spans="1:16">
      <c r="A722" s="309"/>
      <c r="B722" s="319"/>
      <c r="C722" s="319"/>
      <c r="D722" s="319"/>
      <c r="E722" s="319"/>
      <c r="F722" s="319"/>
      <c r="G722" s="110"/>
      <c r="N722" s="297"/>
      <c r="O722" s="297"/>
      <c r="P722" s="297"/>
    </row>
    <row r="723" spans="1:16">
      <c r="A723" s="309"/>
      <c r="B723" s="319"/>
      <c r="C723" s="319"/>
      <c r="D723" s="319"/>
      <c r="E723" s="319"/>
      <c r="F723" s="319"/>
      <c r="G723" s="110"/>
      <c r="N723" s="297"/>
      <c r="O723" s="297"/>
      <c r="P723" s="297"/>
    </row>
    <row r="724" spans="1:16">
      <c r="A724" s="309"/>
      <c r="B724" s="319"/>
      <c r="C724" s="319"/>
      <c r="D724" s="319"/>
      <c r="E724" s="319"/>
      <c r="F724" s="319"/>
      <c r="G724" s="110"/>
      <c r="N724" s="297"/>
      <c r="O724" s="297"/>
      <c r="P724" s="297"/>
    </row>
    <row r="725" spans="1:16">
      <c r="A725" s="309"/>
      <c r="B725" s="319"/>
      <c r="C725" s="319"/>
      <c r="D725" s="319"/>
      <c r="E725" s="319"/>
      <c r="F725" s="319"/>
      <c r="G725" s="110"/>
      <c r="N725" s="297"/>
      <c r="O725" s="297"/>
      <c r="P725" s="297"/>
    </row>
    <row r="726" spans="1:16">
      <c r="A726" s="309"/>
      <c r="B726" s="319"/>
      <c r="C726" s="319"/>
      <c r="D726" s="319"/>
      <c r="E726" s="319"/>
      <c r="F726" s="319"/>
      <c r="G726" s="110"/>
      <c r="N726" s="297"/>
      <c r="O726" s="297"/>
      <c r="P726" s="297"/>
    </row>
    <row r="727" spans="1:16">
      <c r="A727" s="309"/>
      <c r="B727" s="319"/>
      <c r="C727" s="319"/>
      <c r="D727" s="319"/>
      <c r="E727" s="319"/>
      <c r="F727" s="319"/>
      <c r="G727" s="110"/>
      <c r="N727" s="297"/>
      <c r="O727" s="297"/>
      <c r="P727" s="297"/>
    </row>
    <row r="728" spans="1:16">
      <c r="A728" s="309"/>
      <c r="B728" s="319"/>
      <c r="C728" s="319"/>
      <c r="D728" s="319"/>
      <c r="E728" s="319"/>
      <c r="F728" s="319"/>
      <c r="G728" s="110"/>
      <c r="N728" s="297"/>
      <c r="O728" s="297"/>
      <c r="P728" s="297"/>
    </row>
    <row r="729" spans="1:16">
      <c r="A729" s="309"/>
      <c r="B729" s="319"/>
      <c r="C729" s="319"/>
      <c r="D729" s="319"/>
      <c r="E729" s="319"/>
      <c r="F729" s="319"/>
      <c r="G729" s="110"/>
      <c r="N729" s="297"/>
      <c r="O729" s="297"/>
      <c r="P729" s="297"/>
    </row>
    <row r="730" spans="1:16">
      <c r="A730" s="309"/>
      <c r="B730" s="319"/>
      <c r="C730" s="319"/>
      <c r="D730" s="319"/>
      <c r="E730" s="319"/>
      <c r="F730" s="319"/>
      <c r="G730" s="110"/>
      <c r="N730" s="297"/>
      <c r="O730" s="297"/>
      <c r="P730" s="297"/>
    </row>
    <row r="731" spans="1:16">
      <c r="A731" s="309"/>
      <c r="B731" s="319"/>
      <c r="C731" s="319"/>
      <c r="D731" s="319"/>
      <c r="E731" s="319"/>
      <c r="F731" s="319"/>
      <c r="G731" s="110"/>
      <c r="N731" s="297"/>
      <c r="O731" s="297"/>
      <c r="P731" s="297"/>
    </row>
    <row r="732" spans="1:16">
      <c r="A732" s="309"/>
      <c r="B732" s="319"/>
      <c r="C732" s="319"/>
      <c r="D732" s="319"/>
      <c r="E732" s="319"/>
      <c r="F732" s="319"/>
      <c r="G732" s="110"/>
      <c r="N732" s="297"/>
      <c r="O732" s="297"/>
      <c r="P732" s="297"/>
    </row>
    <row r="733" spans="1:16">
      <c r="A733" s="309"/>
      <c r="B733" s="319"/>
      <c r="C733" s="319"/>
      <c r="D733" s="319"/>
      <c r="E733" s="319"/>
      <c r="F733" s="319"/>
      <c r="G733" s="110"/>
      <c r="N733" s="297"/>
      <c r="O733" s="297"/>
      <c r="P733" s="297"/>
    </row>
    <row r="734" spans="1:16">
      <c r="A734" s="309"/>
      <c r="B734" s="319"/>
      <c r="C734" s="319"/>
      <c r="D734" s="319"/>
      <c r="E734" s="319"/>
      <c r="F734" s="319"/>
      <c r="G734" s="110"/>
      <c r="N734" s="297"/>
      <c r="O734" s="297"/>
      <c r="P734" s="297"/>
    </row>
    <row r="735" spans="1:16">
      <c r="A735" s="309"/>
      <c r="B735" s="319"/>
      <c r="C735" s="319"/>
      <c r="D735" s="319"/>
      <c r="E735" s="319"/>
      <c r="F735" s="319"/>
      <c r="G735" s="110"/>
      <c r="N735" s="297"/>
      <c r="O735" s="297"/>
      <c r="P735" s="297"/>
    </row>
    <row r="736" spans="1:16">
      <c r="A736" s="309"/>
      <c r="B736" s="319"/>
      <c r="C736" s="319"/>
      <c r="D736" s="319"/>
      <c r="E736" s="319"/>
      <c r="F736" s="319"/>
      <c r="G736" s="110"/>
      <c r="N736" s="297"/>
      <c r="O736" s="297"/>
      <c r="P736" s="297"/>
    </row>
    <row r="737" spans="1:16">
      <c r="A737" s="309"/>
      <c r="B737" s="319"/>
      <c r="C737" s="319"/>
      <c r="D737" s="319"/>
      <c r="E737" s="319"/>
      <c r="F737" s="319"/>
      <c r="G737" s="110"/>
      <c r="N737" s="297"/>
      <c r="O737" s="297"/>
      <c r="P737" s="297"/>
    </row>
    <row r="738" spans="1:16">
      <c r="A738" s="309"/>
      <c r="B738" s="319"/>
      <c r="C738" s="319"/>
      <c r="D738" s="319"/>
      <c r="E738" s="319"/>
      <c r="F738" s="319"/>
    </row>
    <row r="739" spans="1:16">
      <c r="A739" s="309"/>
      <c r="B739" s="319"/>
      <c r="C739" s="319"/>
      <c r="D739" s="319"/>
      <c r="E739" s="319"/>
      <c r="F739" s="319"/>
    </row>
    <row r="740" spans="1:16">
      <c r="A740" s="309"/>
      <c r="B740" s="319"/>
      <c r="C740" s="319"/>
      <c r="D740" s="319"/>
      <c r="E740" s="319"/>
      <c r="F740" s="319"/>
    </row>
    <row r="741" spans="1:16">
      <c r="A741" s="309"/>
      <c r="B741" s="319"/>
      <c r="C741" s="319"/>
      <c r="D741" s="319"/>
      <c r="E741" s="319"/>
      <c r="F741" s="319"/>
    </row>
    <row r="742" spans="1:16">
      <c r="A742" s="309"/>
      <c r="B742" s="319"/>
      <c r="C742" s="319"/>
      <c r="D742" s="319"/>
      <c r="E742" s="319"/>
      <c r="F742" s="319"/>
    </row>
    <row r="743" spans="1:16">
      <c r="A743" s="309"/>
      <c r="B743" s="319"/>
      <c r="C743" s="319"/>
      <c r="D743" s="319"/>
      <c r="E743" s="319"/>
      <c r="F743" s="319"/>
    </row>
    <row r="744" spans="1:16">
      <c r="A744" s="309"/>
      <c r="B744" s="319"/>
      <c r="C744" s="319"/>
      <c r="D744" s="319"/>
      <c r="E744" s="319"/>
      <c r="F744" s="319"/>
    </row>
    <row r="745" spans="1:16">
      <c r="A745" s="309"/>
      <c r="B745" s="319"/>
      <c r="C745" s="319"/>
      <c r="D745" s="319"/>
      <c r="E745" s="319"/>
      <c r="F745" s="319"/>
    </row>
    <row r="746" spans="1:16">
      <c r="A746" s="309"/>
      <c r="B746" s="319"/>
      <c r="C746" s="319"/>
      <c r="D746" s="319"/>
      <c r="E746" s="319"/>
      <c r="F746" s="319"/>
    </row>
    <row r="747" spans="1:16">
      <c r="A747" s="309"/>
      <c r="B747" s="319"/>
      <c r="C747" s="319"/>
      <c r="D747" s="319"/>
      <c r="E747" s="319"/>
      <c r="F747" s="319"/>
    </row>
    <row r="748" spans="1:16">
      <c r="A748" s="309"/>
      <c r="B748" s="319"/>
      <c r="C748" s="319"/>
      <c r="D748" s="319"/>
      <c r="E748" s="319"/>
      <c r="F748" s="319"/>
    </row>
    <row r="749" spans="1:16">
      <c r="A749" s="309"/>
      <c r="B749" s="319"/>
      <c r="C749" s="319"/>
      <c r="D749" s="319"/>
      <c r="E749" s="319"/>
      <c r="F749" s="319"/>
    </row>
    <row r="750" spans="1:16">
      <c r="A750" s="309"/>
      <c r="B750" s="319"/>
      <c r="C750" s="319"/>
      <c r="D750" s="319"/>
      <c r="E750" s="319"/>
      <c r="F750" s="319"/>
    </row>
    <row r="751" spans="1:16">
      <c r="A751" s="309"/>
      <c r="B751" s="319"/>
      <c r="C751" s="319"/>
      <c r="D751" s="319"/>
      <c r="E751" s="319"/>
      <c r="F751" s="319"/>
    </row>
    <row r="752" spans="1:16">
      <c r="A752" s="309"/>
      <c r="B752" s="319"/>
      <c r="C752" s="319"/>
      <c r="D752" s="319"/>
      <c r="E752" s="319"/>
      <c r="F752" s="319"/>
    </row>
    <row r="753" spans="1:6">
      <c r="A753" s="309"/>
      <c r="B753" s="319"/>
      <c r="C753" s="319"/>
      <c r="D753" s="319"/>
      <c r="E753" s="319"/>
      <c r="F753" s="319"/>
    </row>
    <row r="754" spans="1:6">
      <c r="A754" s="309"/>
      <c r="B754" s="319"/>
      <c r="C754" s="319"/>
      <c r="D754" s="319"/>
      <c r="E754" s="319"/>
      <c r="F754" s="319"/>
    </row>
    <row r="755" spans="1:6">
      <c r="A755" s="309"/>
      <c r="B755" s="319"/>
      <c r="C755" s="319"/>
      <c r="D755" s="319"/>
      <c r="E755" s="319"/>
      <c r="F755" s="319"/>
    </row>
    <row r="756" spans="1:6">
      <c r="A756" s="309"/>
      <c r="B756" s="319"/>
      <c r="C756" s="319"/>
      <c r="D756" s="319"/>
      <c r="E756" s="319"/>
      <c r="F756" s="319"/>
    </row>
    <row r="757" spans="1:6">
      <c r="A757" s="309"/>
      <c r="B757" s="319"/>
      <c r="C757" s="319"/>
      <c r="D757" s="319"/>
      <c r="E757" s="319"/>
      <c r="F757" s="319"/>
    </row>
    <row r="758" spans="1:6">
      <c r="A758" s="309"/>
      <c r="B758" s="319"/>
      <c r="C758" s="319"/>
      <c r="D758" s="319"/>
      <c r="E758" s="319"/>
      <c r="F758" s="319"/>
    </row>
    <row r="759" spans="1:6">
      <c r="A759" s="309"/>
      <c r="B759" s="319"/>
      <c r="C759" s="319"/>
      <c r="D759" s="319"/>
      <c r="E759" s="319"/>
      <c r="F759" s="319"/>
    </row>
    <row r="760" spans="1:6">
      <c r="A760" s="309"/>
      <c r="B760" s="319"/>
      <c r="C760" s="319"/>
      <c r="D760" s="319"/>
      <c r="E760" s="319"/>
      <c r="F760" s="319"/>
    </row>
    <row r="761" spans="1:6">
      <c r="A761" s="309"/>
      <c r="B761" s="319"/>
      <c r="C761" s="319"/>
      <c r="D761" s="319"/>
      <c r="E761" s="319"/>
      <c r="F761" s="319"/>
    </row>
    <row r="762" spans="1:6">
      <c r="A762" s="309"/>
      <c r="B762" s="319"/>
      <c r="C762" s="319"/>
      <c r="D762" s="319"/>
      <c r="E762" s="319"/>
      <c r="F762" s="319"/>
    </row>
    <row r="763" spans="1:6">
      <c r="A763" s="309"/>
      <c r="B763" s="319"/>
      <c r="C763" s="319"/>
      <c r="D763" s="319"/>
      <c r="E763" s="319"/>
      <c r="F763" s="319"/>
    </row>
    <row r="764" spans="1:6">
      <c r="A764" s="309"/>
      <c r="B764" s="319"/>
      <c r="C764" s="319"/>
      <c r="D764" s="319"/>
      <c r="E764" s="319"/>
      <c r="F764" s="319"/>
    </row>
    <row r="765" spans="1:6">
      <c r="A765" s="309"/>
      <c r="B765" s="319"/>
      <c r="C765" s="319"/>
      <c r="D765" s="319"/>
      <c r="E765" s="319"/>
      <c r="F765" s="319"/>
    </row>
    <row r="766" spans="1:6">
      <c r="A766" s="309"/>
      <c r="B766" s="319"/>
      <c r="C766" s="319"/>
      <c r="D766" s="319"/>
      <c r="E766" s="319"/>
      <c r="F766" s="319"/>
    </row>
    <row r="767" spans="1:6">
      <c r="A767" s="309"/>
      <c r="B767" s="319"/>
      <c r="C767" s="319"/>
      <c r="D767" s="319"/>
      <c r="E767" s="319"/>
      <c r="F767" s="319"/>
    </row>
    <row r="768" spans="1:6">
      <c r="A768" s="309"/>
      <c r="B768" s="319"/>
      <c r="C768" s="319"/>
      <c r="D768" s="319"/>
      <c r="E768" s="319"/>
      <c r="F768" s="319"/>
    </row>
    <row r="769" spans="1:6">
      <c r="A769" s="309"/>
      <c r="B769" s="319"/>
      <c r="C769" s="319"/>
      <c r="D769" s="319"/>
      <c r="E769" s="319"/>
      <c r="F769" s="319"/>
    </row>
    <row r="770" spans="1:6">
      <c r="A770" s="309"/>
      <c r="B770" s="319"/>
      <c r="C770" s="319"/>
      <c r="D770" s="319"/>
      <c r="E770" s="319"/>
      <c r="F770" s="319"/>
    </row>
    <row r="771" spans="1:6">
      <c r="A771" s="309"/>
      <c r="B771" s="319"/>
      <c r="C771" s="319"/>
      <c r="D771" s="319"/>
      <c r="E771" s="319"/>
      <c r="F771" s="319"/>
    </row>
    <row r="772" spans="1:6">
      <c r="A772" s="309"/>
      <c r="B772" s="319"/>
      <c r="C772" s="319"/>
      <c r="D772" s="319"/>
      <c r="E772" s="319"/>
      <c r="F772" s="319"/>
    </row>
    <row r="773" spans="1:6">
      <c r="A773" s="309"/>
      <c r="B773" s="319"/>
      <c r="C773" s="319"/>
      <c r="D773" s="319"/>
      <c r="E773" s="319"/>
      <c r="F773" s="319"/>
    </row>
    <row r="774" spans="1:6">
      <c r="A774" s="309"/>
      <c r="B774" s="319"/>
      <c r="C774" s="319"/>
      <c r="D774" s="319"/>
      <c r="E774" s="319"/>
      <c r="F774" s="319"/>
    </row>
    <row r="775" spans="1:6">
      <c r="A775" s="309"/>
      <c r="B775" s="319"/>
      <c r="C775" s="319"/>
      <c r="D775" s="319"/>
      <c r="E775" s="319"/>
      <c r="F775" s="319"/>
    </row>
    <row r="776" spans="1:6">
      <c r="A776" s="309"/>
      <c r="B776" s="319"/>
      <c r="C776" s="319"/>
      <c r="D776" s="319"/>
      <c r="E776" s="319"/>
      <c r="F776" s="319"/>
    </row>
    <row r="777" spans="1:6">
      <c r="A777" s="309"/>
      <c r="B777" s="319"/>
      <c r="C777" s="319"/>
      <c r="D777" s="319"/>
      <c r="E777" s="319"/>
      <c r="F777" s="319"/>
    </row>
    <row r="778" spans="1:6">
      <c r="A778" s="309"/>
      <c r="B778" s="319"/>
      <c r="C778" s="319"/>
      <c r="D778" s="319"/>
      <c r="E778" s="319"/>
      <c r="F778" s="319"/>
    </row>
    <row r="779" spans="1:6">
      <c r="A779" s="309"/>
      <c r="B779" s="319"/>
      <c r="C779" s="319"/>
      <c r="D779" s="319"/>
      <c r="E779" s="319"/>
      <c r="F779" s="319"/>
    </row>
    <row r="780" spans="1:6">
      <c r="A780" s="309"/>
      <c r="B780" s="319"/>
      <c r="C780" s="319"/>
      <c r="D780" s="319"/>
      <c r="E780" s="319"/>
      <c r="F780" s="319"/>
    </row>
    <row r="781" spans="1:6">
      <c r="A781" s="309"/>
      <c r="B781" s="319"/>
      <c r="C781" s="319"/>
      <c r="D781" s="319"/>
      <c r="E781" s="319"/>
      <c r="F781" s="319"/>
    </row>
    <row r="782" spans="1:6">
      <c r="A782" s="309"/>
      <c r="B782" s="319"/>
      <c r="C782" s="319"/>
      <c r="D782" s="319"/>
      <c r="E782" s="319"/>
      <c r="F782" s="319"/>
    </row>
    <row r="783" spans="1:6">
      <c r="A783" s="309"/>
      <c r="B783" s="319"/>
      <c r="C783" s="319"/>
      <c r="D783" s="319"/>
      <c r="E783" s="319"/>
      <c r="F783" s="319"/>
    </row>
    <row r="784" spans="1:6">
      <c r="A784" s="309"/>
      <c r="B784" s="319"/>
      <c r="C784" s="319"/>
      <c r="D784" s="319"/>
      <c r="E784" s="319"/>
      <c r="F784" s="319"/>
    </row>
    <row r="785" spans="1:6">
      <c r="A785" s="309"/>
      <c r="B785" s="319"/>
      <c r="C785" s="319"/>
      <c r="D785" s="319"/>
      <c r="E785" s="319"/>
      <c r="F785" s="319"/>
    </row>
    <row r="786" spans="1:6">
      <c r="A786" s="309"/>
      <c r="B786" s="319"/>
      <c r="C786" s="319"/>
      <c r="D786" s="319"/>
      <c r="E786" s="319"/>
      <c r="F786" s="319"/>
    </row>
    <row r="787" spans="1:6">
      <c r="A787" s="309"/>
      <c r="B787" s="319"/>
      <c r="C787" s="319"/>
      <c r="D787" s="319"/>
      <c r="E787" s="319"/>
      <c r="F787" s="319"/>
    </row>
    <row r="788" spans="1:6">
      <c r="A788" s="309"/>
      <c r="B788" s="319"/>
      <c r="C788" s="319"/>
      <c r="D788" s="319"/>
      <c r="E788" s="319"/>
      <c r="F788" s="319"/>
    </row>
    <row r="789" spans="1:6">
      <c r="A789" s="309"/>
      <c r="B789" s="319"/>
      <c r="C789" s="319"/>
      <c r="D789" s="319"/>
      <c r="E789" s="319"/>
      <c r="F789" s="319"/>
    </row>
    <row r="790" spans="1:6">
      <c r="A790" s="309"/>
      <c r="B790" s="319"/>
      <c r="C790" s="319"/>
      <c r="D790" s="319"/>
      <c r="E790" s="319"/>
      <c r="F790" s="319"/>
    </row>
    <row r="791" spans="1:6">
      <c r="A791" s="309"/>
      <c r="B791" s="319"/>
      <c r="C791" s="319"/>
      <c r="D791" s="319"/>
      <c r="E791" s="319"/>
      <c r="F791" s="319"/>
    </row>
    <row r="792" spans="1:6">
      <c r="A792" s="309"/>
      <c r="B792" s="319"/>
      <c r="C792" s="319"/>
      <c r="D792" s="319"/>
      <c r="E792" s="319"/>
      <c r="F792" s="319"/>
    </row>
    <row r="793" spans="1:6">
      <c r="A793" s="309"/>
      <c r="B793" s="319"/>
      <c r="C793" s="319"/>
      <c r="D793" s="319"/>
      <c r="E793" s="319"/>
      <c r="F793" s="319"/>
    </row>
    <row r="794" spans="1:6">
      <c r="A794" s="309"/>
      <c r="B794" s="319"/>
      <c r="C794" s="319"/>
      <c r="D794" s="319"/>
      <c r="E794" s="319"/>
      <c r="F794" s="319"/>
    </row>
    <row r="795" spans="1:6">
      <c r="A795" s="309"/>
      <c r="B795" s="319"/>
      <c r="C795" s="319"/>
      <c r="D795" s="319"/>
      <c r="E795" s="319"/>
      <c r="F795" s="319"/>
    </row>
    <row r="796" spans="1:6">
      <c r="A796" s="309"/>
      <c r="B796" s="319"/>
      <c r="C796" s="319"/>
      <c r="D796" s="319"/>
      <c r="E796" s="319"/>
      <c r="F796" s="319"/>
    </row>
    <row r="797" spans="1:6">
      <c r="A797" s="309"/>
      <c r="B797" s="319"/>
      <c r="C797" s="319"/>
      <c r="D797" s="319"/>
      <c r="E797" s="319"/>
      <c r="F797" s="319"/>
    </row>
    <row r="798" spans="1:6">
      <c r="A798" s="309"/>
      <c r="B798" s="319"/>
      <c r="C798" s="319"/>
      <c r="D798" s="319"/>
      <c r="E798" s="319"/>
      <c r="F798" s="319"/>
    </row>
    <row r="799" spans="1:6">
      <c r="A799" s="309"/>
      <c r="B799" s="319"/>
      <c r="C799" s="319"/>
      <c r="D799" s="319"/>
      <c r="E799" s="319"/>
      <c r="F799" s="319"/>
    </row>
    <row r="800" spans="1:6">
      <c r="A800" s="309"/>
      <c r="B800" s="319"/>
      <c r="C800" s="319"/>
      <c r="D800" s="319"/>
      <c r="E800" s="319"/>
      <c r="F800" s="319"/>
    </row>
    <row r="801" spans="1:6">
      <c r="A801" s="309"/>
      <c r="B801" s="319"/>
      <c r="C801" s="319"/>
      <c r="D801" s="319"/>
      <c r="E801" s="319"/>
      <c r="F801" s="319"/>
    </row>
    <row r="802" spans="1:6">
      <c r="A802" s="309"/>
      <c r="B802" s="319"/>
      <c r="C802" s="319"/>
      <c r="D802" s="319"/>
      <c r="E802" s="319"/>
      <c r="F802" s="319"/>
    </row>
    <row r="803" spans="1:6">
      <c r="A803" s="309"/>
      <c r="B803" s="319"/>
      <c r="C803" s="319"/>
      <c r="D803" s="319"/>
      <c r="E803" s="319"/>
      <c r="F803" s="319"/>
    </row>
    <row r="804" spans="1:6">
      <c r="A804" s="309"/>
      <c r="B804" s="319"/>
      <c r="C804" s="319"/>
      <c r="D804" s="319"/>
      <c r="E804" s="319"/>
      <c r="F804" s="319"/>
    </row>
    <row r="805" spans="1:6">
      <c r="A805" s="309"/>
      <c r="B805" s="319"/>
      <c r="C805" s="319"/>
      <c r="D805" s="319"/>
      <c r="E805" s="319"/>
      <c r="F805" s="319"/>
    </row>
    <row r="806" spans="1:6">
      <c r="A806" s="309"/>
      <c r="B806" s="319"/>
      <c r="C806" s="319"/>
      <c r="D806" s="319"/>
      <c r="E806" s="319"/>
      <c r="F806" s="319"/>
    </row>
    <row r="807" spans="1:6">
      <c r="A807" s="309"/>
      <c r="B807" s="319"/>
      <c r="C807" s="319"/>
      <c r="D807" s="319"/>
      <c r="E807" s="319"/>
      <c r="F807" s="319"/>
    </row>
    <row r="808" spans="1:6">
      <c r="A808" s="309"/>
      <c r="B808" s="319"/>
      <c r="C808" s="319"/>
      <c r="D808" s="319"/>
      <c r="E808" s="319"/>
      <c r="F808" s="3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theme="3"/>
  </sheetPr>
  <dimension ref="A1:Y735"/>
  <sheetViews>
    <sheetView showGridLines="0" zoomScaleNormal="100" workbookViewId="0">
      <selection activeCell="A3" sqref="A2:XFD3"/>
    </sheetView>
  </sheetViews>
  <sheetFormatPr defaultRowHeight="12.75"/>
  <cols>
    <col min="1" max="1" width="13" style="112" customWidth="1"/>
    <col min="2" max="3" width="0" hidden="1" customWidth="1"/>
  </cols>
  <sheetData>
    <row r="1" spans="1:25">
      <c r="A1" s="19" t="s">
        <v>140</v>
      </c>
      <c r="B1" s="19"/>
      <c r="C1" s="19"/>
      <c r="D1" s="36" t="str">
        <f>IF(Content!$E$1=1,D2,D3)</f>
        <v>TRY</v>
      </c>
      <c r="E1" s="36" t="str">
        <f>IF(Content!$E$1=1,E2,E3)</f>
        <v>INR</v>
      </c>
      <c r="F1" s="36" t="str">
        <f>IF(Content!$E$1=1,F2,F3)</f>
        <v>BRL</v>
      </c>
      <c r="G1" s="36" t="str">
        <f>IF(Content!$E$1=1,G2,G3)</f>
        <v>CNY</v>
      </c>
      <c r="H1" s="36" t="str">
        <f>IF(Content!$E$1=1,H2,H3)</f>
        <v>HUF</v>
      </c>
      <c r="I1" s="36" t="str">
        <f>IF(Content!$E$1=1,I2,I3)</f>
        <v>CZK</v>
      </c>
      <c r="J1" s="36" t="str">
        <f>IF(Content!$E$1=1,J2,J3)</f>
        <v>RON</v>
      </c>
      <c r="K1" s="36" t="str">
        <f>IF(Content!$E$1=1,K2,K3)</f>
        <v>PLN</v>
      </c>
      <c r="L1" s="36" t="str">
        <f>IF(Content!$E$1=1,L2,L3)</f>
        <v>BLR</v>
      </c>
      <c r="M1" s="36" t="str">
        <f>IF(Content!$E$1=1,M2,M3)</f>
        <v>GEL</v>
      </c>
      <c r="N1" s="36" t="str">
        <f>IF(Content!$E$1=1,N2,N3)</f>
        <v>KZT</v>
      </c>
      <c r="O1" s="36" t="str">
        <f>IF(Content!$E$1=1,O2,O3)</f>
        <v>RUB</v>
      </c>
      <c r="P1" s="36"/>
      <c r="Q1" s="36" t="str">
        <f>IF(Content!$E$1=1,Q2,Q3)</f>
        <v>Selected EM Currencies versus USD, % change, eop</v>
      </c>
      <c r="R1" s="36"/>
      <c r="S1" s="36"/>
      <c r="T1" s="36"/>
      <c r="U1" s="36"/>
      <c r="V1" s="36"/>
      <c r="W1" s="36"/>
      <c r="X1" s="36"/>
      <c r="Y1" s="36"/>
    </row>
    <row r="2" spans="1:25" hidden="1">
      <c r="A2" s="19"/>
      <c r="B2" s="19"/>
      <c r="C2" s="19"/>
      <c r="D2" s="36" t="s">
        <v>686</v>
      </c>
      <c r="E2" s="36" t="s">
        <v>685</v>
      </c>
      <c r="F2" s="36" t="s">
        <v>684</v>
      </c>
      <c r="G2" s="36" t="s">
        <v>677</v>
      </c>
      <c r="H2" s="36" t="s">
        <v>680</v>
      </c>
      <c r="I2" s="36" t="s">
        <v>678</v>
      </c>
      <c r="J2" s="36" t="s">
        <v>679</v>
      </c>
      <c r="K2" s="36" t="s">
        <v>681</v>
      </c>
      <c r="L2" s="36" t="s">
        <v>682</v>
      </c>
      <c r="M2" s="36" t="s">
        <v>675</v>
      </c>
      <c r="N2" s="36" t="s">
        <v>676</v>
      </c>
      <c r="O2" s="36" t="s">
        <v>683</v>
      </c>
      <c r="P2" s="36"/>
      <c r="Q2" s="26" t="s">
        <v>392</v>
      </c>
      <c r="R2" s="36"/>
      <c r="S2" s="36"/>
      <c r="T2" s="36"/>
      <c r="U2" s="36"/>
      <c r="V2" s="36"/>
      <c r="W2" s="36"/>
      <c r="X2" s="36"/>
      <c r="Y2" s="36"/>
    </row>
    <row r="3" spans="1:25" hidden="1">
      <c r="B3" s="36"/>
      <c r="C3" s="36"/>
      <c r="D3" s="36" t="s">
        <v>698</v>
      </c>
      <c r="E3" s="36" t="s">
        <v>697</v>
      </c>
      <c r="F3" s="36" t="s">
        <v>696</v>
      </c>
      <c r="G3" s="36" t="s">
        <v>689</v>
      </c>
      <c r="H3" s="36" t="s">
        <v>692</v>
      </c>
      <c r="I3" s="36" t="s">
        <v>690</v>
      </c>
      <c r="J3" s="36" t="s">
        <v>691</v>
      </c>
      <c r="K3" s="36" t="s">
        <v>693</v>
      </c>
      <c r="L3" s="36" t="s">
        <v>694</v>
      </c>
      <c r="M3" s="36" t="s">
        <v>687</v>
      </c>
      <c r="N3" s="36" t="s">
        <v>688</v>
      </c>
      <c r="O3" s="36" t="s">
        <v>695</v>
      </c>
      <c r="P3" s="26"/>
      <c r="Q3" s="26" t="s">
        <v>604</v>
      </c>
      <c r="R3" s="36"/>
      <c r="S3" s="36"/>
      <c r="T3" s="36"/>
      <c r="U3" s="36"/>
      <c r="V3" s="36"/>
      <c r="W3" s="36"/>
      <c r="X3" s="36"/>
      <c r="Y3" s="36"/>
    </row>
    <row r="4" spans="1:25">
      <c r="A4" s="36" t="str">
        <f>IF(Content!$E$1=1,B4,C4)</f>
        <v>Q4.18</v>
      </c>
      <c r="B4" s="199" t="s">
        <v>336</v>
      </c>
      <c r="C4" s="199" t="s">
        <v>973</v>
      </c>
      <c r="D4" s="199">
        <v>11.4</v>
      </c>
      <c r="E4" s="199">
        <v>3.7</v>
      </c>
      <c r="F4" s="199">
        <v>2.9</v>
      </c>
      <c r="G4" s="199">
        <v>0.2</v>
      </c>
      <c r="H4" s="199">
        <v>-0.8</v>
      </c>
      <c r="I4" s="199">
        <v>-1.4</v>
      </c>
      <c r="J4" s="199">
        <v>-1.6</v>
      </c>
      <c r="K4" s="199">
        <v>-1.9</v>
      </c>
      <c r="L4" s="199">
        <v>-2.4</v>
      </c>
      <c r="M4" s="199">
        <v>-2.6</v>
      </c>
      <c r="N4" s="199">
        <v>-4.9000000000000004</v>
      </c>
      <c r="O4" s="199">
        <v>-5.9</v>
      </c>
      <c r="P4" s="38"/>
      <c r="Q4" s="36"/>
      <c r="R4" s="36"/>
      <c r="S4" s="36"/>
      <c r="T4" s="36"/>
      <c r="U4" s="36"/>
      <c r="V4" s="36"/>
      <c r="W4" s="36"/>
      <c r="X4" s="36"/>
      <c r="Y4" s="36"/>
    </row>
    <row r="5" spans="1:25">
      <c r="A5" s="36" t="str">
        <f>IF(Content!$E$1=1,B5,C5)</f>
        <v>Q1.19</v>
      </c>
      <c r="B5" s="199" t="s">
        <v>420</v>
      </c>
      <c r="C5" s="199" t="s">
        <v>1226</v>
      </c>
      <c r="D5" s="201">
        <v>-6.2</v>
      </c>
      <c r="E5" s="201">
        <v>0.8</v>
      </c>
      <c r="F5" s="201">
        <v>-0.4</v>
      </c>
      <c r="G5" s="201">
        <v>2.1</v>
      </c>
      <c r="H5" s="201">
        <v>-2.1</v>
      </c>
      <c r="I5" s="201">
        <v>-2.2000000000000002</v>
      </c>
      <c r="J5" s="201">
        <v>-4.5</v>
      </c>
      <c r="K5" s="201">
        <v>-2.1</v>
      </c>
      <c r="L5" s="201">
        <v>1.7</v>
      </c>
      <c r="M5" s="201">
        <v>-0.4</v>
      </c>
      <c r="N5" s="201">
        <v>0.4</v>
      </c>
      <c r="O5" s="201">
        <v>5.3</v>
      </c>
      <c r="P5" s="38"/>
      <c r="Q5" s="36"/>
      <c r="R5" s="36"/>
      <c r="S5" s="36"/>
      <c r="T5" s="36"/>
      <c r="U5" s="36"/>
      <c r="V5" s="36"/>
      <c r="W5" s="36"/>
      <c r="X5" s="36"/>
      <c r="Y5" s="36"/>
    </row>
    <row r="6" spans="1:25">
      <c r="A6" s="303" t="str">
        <f>IF(Content!$E$1=1,B6,C6)</f>
        <v>April 2019</v>
      </c>
      <c r="B6" s="339" t="s">
        <v>1224</v>
      </c>
      <c r="C6" s="339" t="s">
        <v>1225</v>
      </c>
      <c r="D6" s="201">
        <v>-4</v>
      </c>
      <c r="E6" s="201">
        <v>-0.9</v>
      </c>
      <c r="F6" s="201">
        <v>-2</v>
      </c>
      <c r="G6" s="201">
        <v>0</v>
      </c>
      <c r="H6" s="201">
        <v>-0.2</v>
      </c>
      <c r="I6" s="201">
        <v>0.1</v>
      </c>
      <c r="J6" s="201">
        <v>0.2</v>
      </c>
      <c r="K6" s="201">
        <v>0</v>
      </c>
      <c r="L6" s="201">
        <v>1.2</v>
      </c>
      <c r="M6" s="201">
        <v>-0.4</v>
      </c>
      <c r="N6" s="201">
        <v>0.2</v>
      </c>
      <c r="O6" s="201">
        <v>2.2000000000000002</v>
      </c>
      <c r="P6" s="38"/>
      <c r="Q6" s="36"/>
      <c r="R6" s="36"/>
      <c r="S6" s="36"/>
      <c r="T6" s="36"/>
      <c r="U6" s="36"/>
      <c r="V6" s="36"/>
      <c r="W6" s="36"/>
      <c r="X6" s="36"/>
      <c r="Y6" s="36"/>
    </row>
    <row r="7" spans="1:25">
      <c r="A7" s="36"/>
      <c r="B7" s="37"/>
      <c r="C7" s="37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6"/>
      <c r="R7" s="36"/>
      <c r="S7" s="36"/>
      <c r="T7" s="36"/>
      <c r="U7" s="36"/>
      <c r="V7" s="36"/>
      <c r="W7" s="36"/>
      <c r="X7" s="36"/>
      <c r="Y7" s="36"/>
    </row>
    <row r="8" spans="1:25">
      <c r="A8" s="36" t="str">
        <f>IF(Content!$E$1=1,B8,C8)</f>
        <v>as of 24.04.2019</v>
      </c>
      <c r="B8" s="41" t="s">
        <v>1223</v>
      </c>
      <c r="C8" s="41" t="s">
        <v>1222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6"/>
      <c r="R8" s="36"/>
      <c r="S8" s="36"/>
      <c r="T8" s="36"/>
      <c r="U8" s="36"/>
      <c r="V8" s="36"/>
      <c r="W8" s="36"/>
      <c r="X8" s="36"/>
      <c r="Y8" s="36"/>
    </row>
    <row r="9" spans="1:25">
      <c r="A9" s="37"/>
      <c r="B9" s="37"/>
      <c r="C9" s="37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6"/>
      <c r="R9" s="36"/>
      <c r="S9" s="36"/>
      <c r="T9" s="36"/>
      <c r="U9" s="36"/>
      <c r="V9" s="36"/>
      <c r="W9" s="36"/>
      <c r="X9" s="36"/>
      <c r="Y9" s="36"/>
    </row>
    <row r="10" spans="1:25">
      <c r="A10" s="37"/>
      <c r="B10" s="37"/>
      <c r="C10" s="37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6"/>
      <c r="R10" s="36"/>
      <c r="S10" s="36"/>
      <c r="T10" s="36"/>
      <c r="U10" s="36"/>
      <c r="V10" s="36"/>
      <c r="W10" s="36"/>
      <c r="X10" s="36"/>
      <c r="Y10" s="36"/>
    </row>
    <row r="11" spans="1:25">
      <c r="A11" s="37"/>
      <c r="B11" s="37"/>
      <c r="C11" s="37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6"/>
      <c r="R11" s="36"/>
      <c r="S11" s="36"/>
      <c r="T11" s="36"/>
      <c r="U11" s="36"/>
      <c r="V11" s="36"/>
      <c r="W11" s="36"/>
      <c r="X11" s="36"/>
      <c r="Y11" s="36"/>
    </row>
    <row r="12" spans="1:25">
      <c r="A12" s="37"/>
      <c r="B12" s="37"/>
      <c r="C12" s="37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6"/>
      <c r="R12" s="36"/>
      <c r="S12" s="36"/>
      <c r="T12" s="36"/>
      <c r="U12" s="36"/>
      <c r="V12" s="36"/>
      <c r="W12" s="36"/>
      <c r="X12" s="36"/>
      <c r="Y12" s="36"/>
    </row>
    <row r="13" spans="1:25">
      <c r="A13" s="37"/>
      <c r="B13" s="37"/>
      <c r="C13" s="37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6"/>
      <c r="R13" s="36"/>
      <c r="S13" s="36"/>
      <c r="T13" s="36"/>
      <c r="U13" s="36"/>
      <c r="V13" s="36"/>
      <c r="W13" s="36"/>
      <c r="X13" s="36"/>
      <c r="Y13" s="36"/>
    </row>
    <row r="14" spans="1:25">
      <c r="A14" s="37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6"/>
      <c r="R14" s="36"/>
      <c r="S14" s="36"/>
      <c r="T14" s="36"/>
      <c r="U14" s="36"/>
      <c r="V14" s="36"/>
      <c r="W14" s="36"/>
      <c r="X14" s="36"/>
      <c r="Y14" s="36"/>
    </row>
    <row r="15" spans="1:25">
      <c r="A15" s="37"/>
      <c r="B15" s="37"/>
      <c r="C15" s="37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6"/>
      <c r="R15" s="36"/>
      <c r="S15" s="36"/>
      <c r="T15" s="36"/>
      <c r="U15" s="36"/>
      <c r="V15" s="36"/>
      <c r="W15" s="36"/>
      <c r="X15" s="36"/>
      <c r="Y15" s="36"/>
    </row>
    <row r="16" spans="1:25">
      <c r="A16" s="37"/>
      <c r="B16" s="37"/>
      <c r="C16" s="37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6"/>
      <c r="R16" s="36"/>
      <c r="S16" s="36"/>
      <c r="T16" s="36"/>
      <c r="U16" s="36"/>
      <c r="V16" s="36"/>
      <c r="W16" s="36"/>
      <c r="X16" s="36"/>
      <c r="Y16" s="36"/>
    </row>
    <row r="17" spans="1:25">
      <c r="A17" s="37"/>
      <c r="B17" s="37"/>
      <c r="C17" s="37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6" t="str">
        <f>IF(Content!$E$1=1,Q18,Q19)</f>
        <v>Source: Thomson Reuters.</v>
      </c>
      <c r="R17" s="36"/>
      <c r="S17" s="36"/>
      <c r="T17" s="36"/>
      <c r="U17" s="36"/>
      <c r="V17" s="36"/>
      <c r="W17" s="36"/>
      <c r="X17" s="36"/>
      <c r="Y17" s="36"/>
    </row>
    <row r="18" spans="1:25">
      <c r="A18" s="37"/>
      <c r="B18" s="37"/>
      <c r="C18" s="37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5" t="s">
        <v>810</v>
      </c>
      <c r="R18" s="36"/>
      <c r="S18" s="36"/>
      <c r="T18" s="36"/>
      <c r="U18" s="36"/>
      <c r="V18" s="36"/>
      <c r="W18" s="36"/>
      <c r="X18" s="36"/>
      <c r="Y18" s="36"/>
    </row>
    <row r="19" spans="1:25">
      <c r="A19" s="37"/>
      <c r="B19" s="37"/>
      <c r="C19" s="37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5" t="s">
        <v>811</v>
      </c>
      <c r="R19" s="36"/>
      <c r="S19" s="36"/>
      <c r="T19" s="36"/>
      <c r="U19" s="36"/>
      <c r="V19" s="36"/>
      <c r="W19" s="36"/>
      <c r="X19" s="36"/>
      <c r="Y19" s="36"/>
    </row>
    <row r="20" spans="1:25">
      <c r="A20" s="37"/>
      <c r="B20" s="37"/>
      <c r="C20" s="37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6"/>
      <c r="R20" s="36"/>
      <c r="S20" s="36"/>
      <c r="T20" s="36"/>
      <c r="U20" s="36"/>
      <c r="V20" s="36"/>
      <c r="W20" s="36"/>
      <c r="X20" s="36"/>
      <c r="Y20" s="36"/>
    </row>
    <row r="21" spans="1:25">
      <c r="A21" s="80"/>
      <c r="B21" s="37"/>
      <c r="C21" s="37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6"/>
      <c r="R21" s="36"/>
      <c r="S21" s="36"/>
      <c r="T21" s="36"/>
      <c r="U21" s="36"/>
      <c r="V21" s="36"/>
      <c r="W21" s="36"/>
      <c r="X21" s="36"/>
      <c r="Y21" s="36"/>
    </row>
    <row r="22" spans="1:25">
      <c r="A22" s="80"/>
      <c r="B22" s="37"/>
      <c r="C22" s="37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6"/>
      <c r="R22" s="36"/>
      <c r="S22" s="36"/>
      <c r="T22" s="36"/>
      <c r="U22" s="36"/>
      <c r="V22" s="36"/>
      <c r="W22" s="36"/>
      <c r="X22" s="36"/>
      <c r="Y22" s="36"/>
    </row>
    <row r="23" spans="1:25">
      <c r="A23" s="80"/>
      <c r="B23" s="37"/>
      <c r="C23" s="37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6"/>
      <c r="R23" s="36"/>
      <c r="S23" s="36"/>
      <c r="T23" s="36"/>
      <c r="U23" s="36"/>
      <c r="V23" s="36"/>
      <c r="W23" s="36"/>
      <c r="X23" s="36"/>
      <c r="Y23" s="36"/>
    </row>
    <row r="24" spans="1:25">
      <c r="A24" s="80"/>
      <c r="B24" s="37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6"/>
      <c r="R24" s="36"/>
      <c r="S24" s="36"/>
      <c r="T24" s="36"/>
      <c r="U24" s="36"/>
      <c r="V24" s="36"/>
      <c r="W24" s="36"/>
      <c r="X24" s="36"/>
      <c r="Y24" s="36"/>
    </row>
    <row r="25" spans="1:25">
      <c r="A25" s="80"/>
      <c r="B25" s="37"/>
      <c r="C25" s="37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6"/>
      <c r="R25" s="36"/>
      <c r="S25" s="36"/>
      <c r="T25" s="36"/>
      <c r="U25" s="36"/>
      <c r="V25" s="36"/>
      <c r="W25" s="36"/>
      <c r="X25" s="36"/>
      <c r="Y25" s="36"/>
    </row>
    <row r="26" spans="1:25">
      <c r="A26" s="80"/>
      <c r="B26" s="37"/>
      <c r="C26" s="37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6"/>
      <c r="R26" s="36"/>
      <c r="S26" s="36"/>
      <c r="T26" s="36"/>
      <c r="U26" s="36"/>
      <c r="V26" s="36"/>
      <c r="W26" s="36"/>
      <c r="X26" s="36"/>
      <c r="Y26" s="36"/>
    </row>
    <row r="27" spans="1:25">
      <c r="A27" s="80"/>
      <c r="B27" s="37"/>
      <c r="C27" s="37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6"/>
      <c r="R27" s="36"/>
      <c r="S27" s="36"/>
      <c r="T27" s="36"/>
      <c r="U27" s="36"/>
      <c r="V27" s="36"/>
      <c r="W27" s="36"/>
      <c r="X27" s="36"/>
      <c r="Y27" s="36"/>
    </row>
    <row r="28" spans="1:25">
      <c r="A28" s="80"/>
      <c r="B28" s="37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6"/>
      <c r="R28" s="36"/>
      <c r="S28" s="36"/>
      <c r="T28" s="36"/>
      <c r="U28" s="36"/>
      <c r="V28" s="36"/>
      <c r="W28" s="36"/>
      <c r="X28" s="36"/>
      <c r="Y28" s="36"/>
    </row>
    <row r="29" spans="1:25">
      <c r="A29" s="80"/>
      <c r="B29" s="37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6"/>
      <c r="R29" s="36"/>
      <c r="S29" s="36"/>
      <c r="T29" s="36"/>
      <c r="U29" s="36"/>
      <c r="V29" s="36"/>
      <c r="W29" s="36"/>
      <c r="X29" s="36"/>
      <c r="Y29" s="36"/>
    </row>
    <row r="30" spans="1:25">
      <c r="A30" s="80"/>
    </row>
    <row r="31" spans="1:25">
      <c r="A31" s="80"/>
    </row>
    <row r="32" spans="1:25">
      <c r="A32" s="80"/>
    </row>
    <row r="33" spans="1:1">
      <c r="A33" s="80"/>
    </row>
    <row r="34" spans="1:1">
      <c r="A34" s="80"/>
    </row>
    <row r="35" spans="1:1">
      <c r="A35" s="80"/>
    </row>
    <row r="36" spans="1:1">
      <c r="A36" s="80"/>
    </row>
    <row r="37" spans="1:1">
      <c r="A37" s="80"/>
    </row>
    <row r="38" spans="1:1">
      <c r="A38" s="80"/>
    </row>
    <row r="39" spans="1:1">
      <c r="A39" s="80"/>
    </row>
    <row r="40" spans="1:1">
      <c r="A40" s="80"/>
    </row>
    <row r="41" spans="1:1">
      <c r="A41" s="80"/>
    </row>
    <row r="42" spans="1:1">
      <c r="A42" s="80"/>
    </row>
    <row r="43" spans="1:1">
      <c r="A43" s="80"/>
    </row>
    <row r="44" spans="1:1">
      <c r="A44" s="80"/>
    </row>
    <row r="45" spans="1:1">
      <c r="A45" s="80"/>
    </row>
    <row r="46" spans="1:1">
      <c r="A46" s="80"/>
    </row>
    <row r="47" spans="1:1">
      <c r="A47" s="80"/>
    </row>
    <row r="48" spans="1:1">
      <c r="A48" s="80"/>
    </row>
    <row r="49" spans="1:1">
      <c r="A49" s="80"/>
    </row>
    <row r="50" spans="1:1">
      <c r="A50" s="80"/>
    </row>
    <row r="51" spans="1:1">
      <c r="A51" s="80"/>
    </row>
    <row r="52" spans="1:1">
      <c r="A52" s="80"/>
    </row>
    <row r="53" spans="1:1">
      <c r="A53" s="80"/>
    </row>
    <row r="54" spans="1:1">
      <c r="A54" s="80"/>
    </row>
    <row r="55" spans="1:1">
      <c r="A55" s="80"/>
    </row>
    <row r="56" spans="1:1">
      <c r="A56" s="80"/>
    </row>
    <row r="57" spans="1:1">
      <c r="A57" s="80"/>
    </row>
    <row r="58" spans="1:1">
      <c r="A58" s="80"/>
    </row>
    <row r="59" spans="1:1">
      <c r="A59" s="80"/>
    </row>
    <row r="60" spans="1:1">
      <c r="A60" s="80"/>
    </row>
    <row r="61" spans="1:1">
      <c r="A61" s="80"/>
    </row>
    <row r="62" spans="1:1">
      <c r="A62" s="80"/>
    </row>
    <row r="63" spans="1:1">
      <c r="A63" s="80"/>
    </row>
    <row r="64" spans="1:1">
      <c r="A64" s="80"/>
    </row>
    <row r="65" spans="1:1">
      <c r="A65" s="80"/>
    </row>
    <row r="66" spans="1:1">
      <c r="A66" s="80"/>
    </row>
    <row r="67" spans="1:1">
      <c r="A67" s="80"/>
    </row>
    <row r="68" spans="1:1">
      <c r="A68" s="80"/>
    </row>
    <row r="69" spans="1:1">
      <c r="A69" s="80"/>
    </row>
    <row r="70" spans="1:1">
      <c r="A70" s="80"/>
    </row>
    <row r="71" spans="1:1">
      <c r="A71" s="80"/>
    </row>
    <row r="72" spans="1:1">
      <c r="A72" s="80"/>
    </row>
    <row r="73" spans="1:1">
      <c r="A73" s="80"/>
    </row>
    <row r="74" spans="1:1">
      <c r="A74" s="80"/>
    </row>
    <row r="75" spans="1:1">
      <c r="A75" s="80"/>
    </row>
    <row r="76" spans="1:1">
      <c r="A76" s="80"/>
    </row>
    <row r="77" spans="1:1">
      <c r="A77" s="80"/>
    </row>
    <row r="78" spans="1:1">
      <c r="A78" s="80"/>
    </row>
    <row r="79" spans="1:1">
      <c r="A79" s="80"/>
    </row>
    <row r="80" spans="1:1">
      <c r="A80" s="80"/>
    </row>
    <row r="81" spans="1:1">
      <c r="A81" s="80"/>
    </row>
    <row r="82" spans="1:1">
      <c r="A82" s="80"/>
    </row>
    <row r="83" spans="1:1">
      <c r="A83" s="80"/>
    </row>
    <row r="84" spans="1:1">
      <c r="A84" s="80"/>
    </row>
    <row r="85" spans="1:1">
      <c r="A85" s="80"/>
    </row>
    <row r="86" spans="1:1">
      <c r="A86" s="80"/>
    </row>
    <row r="87" spans="1:1">
      <c r="A87" s="80"/>
    </row>
    <row r="88" spans="1:1">
      <c r="A88" s="80"/>
    </row>
    <row r="89" spans="1:1">
      <c r="A89" s="80"/>
    </row>
    <row r="90" spans="1:1">
      <c r="A90" s="80"/>
    </row>
    <row r="91" spans="1:1">
      <c r="A91" s="80"/>
    </row>
    <row r="92" spans="1:1">
      <c r="A92" s="80"/>
    </row>
    <row r="93" spans="1:1">
      <c r="A93" s="80"/>
    </row>
    <row r="94" spans="1:1">
      <c r="A94" s="80"/>
    </row>
    <row r="95" spans="1:1">
      <c r="A95" s="80"/>
    </row>
    <row r="96" spans="1:1">
      <c r="A96" s="80"/>
    </row>
    <row r="97" spans="1:1">
      <c r="A97" s="80"/>
    </row>
    <row r="98" spans="1:1">
      <c r="A98" s="80"/>
    </row>
    <row r="99" spans="1:1">
      <c r="A99" s="80"/>
    </row>
    <row r="100" spans="1:1">
      <c r="A100" s="80"/>
    </row>
    <row r="101" spans="1:1">
      <c r="A101" s="80"/>
    </row>
    <row r="102" spans="1:1">
      <c r="A102" s="80"/>
    </row>
    <row r="103" spans="1:1">
      <c r="A103" s="80"/>
    </row>
    <row r="104" spans="1:1">
      <c r="A104" s="80"/>
    </row>
    <row r="105" spans="1:1">
      <c r="A105" s="80"/>
    </row>
    <row r="106" spans="1:1">
      <c r="A106" s="80"/>
    </row>
    <row r="107" spans="1:1">
      <c r="A107" s="80"/>
    </row>
    <row r="108" spans="1:1">
      <c r="A108" s="80"/>
    </row>
    <row r="109" spans="1:1">
      <c r="A109" s="80"/>
    </row>
    <row r="110" spans="1:1">
      <c r="A110" s="80"/>
    </row>
    <row r="111" spans="1:1">
      <c r="A111" s="80"/>
    </row>
    <row r="112" spans="1:1">
      <c r="A112" s="80"/>
    </row>
    <row r="113" spans="1:1">
      <c r="A113" s="80"/>
    </row>
    <row r="114" spans="1:1">
      <c r="A114" s="80"/>
    </row>
    <row r="115" spans="1:1">
      <c r="A115" s="80"/>
    </row>
    <row r="116" spans="1:1">
      <c r="A116" s="80"/>
    </row>
    <row r="117" spans="1:1">
      <c r="A117" s="80"/>
    </row>
    <row r="118" spans="1:1">
      <c r="A118" s="80"/>
    </row>
    <row r="119" spans="1:1">
      <c r="A119" s="80"/>
    </row>
    <row r="120" spans="1:1">
      <c r="A120" s="80"/>
    </row>
    <row r="121" spans="1:1">
      <c r="A121" s="80"/>
    </row>
    <row r="122" spans="1:1">
      <c r="A122" s="80"/>
    </row>
    <row r="123" spans="1:1">
      <c r="A123" s="80"/>
    </row>
    <row r="124" spans="1:1">
      <c r="A124" s="80"/>
    </row>
    <row r="125" spans="1:1">
      <c r="A125" s="80"/>
    </row>
    <row r="126" spans="1:1">
      <c r="A126" s="80"/>
    </row>
    <row r="127" spans="1:1">
      <c r="A127" s="80"/>
    </row>
    <row r="128" spans="1:1">
      <c r="A128" s="80"/>
    </row>
    <row r="129" spans="1:1">
      <c r="A129" s="80"/>
    </row>
    <row r="130" spans="1:1">
      <c r="A130" s="80"/>
    </row>
    <row r="131" spans="1:1">
      <c r="A131" s="80"/>
    </row>
    <row r="132" spans="1:1">
      <c r="A132" s="80"/>
    </row>
    <row r="133" spans="1:1">
      <c r="A133" s="80"/>
    </row>
    <row r="134" spans="1:1">
      <c r="A134" s="80"/>
    </row>
    <row r="135" spans="1:1">
      <c r="A135" s="80"/>
    </row>
    <row r="136" spans="1:1">
      <c r="A136" s="80"/>
    </row>
    <row r="137" spans="1:1">
      <c r="A137" s="80"/>
    </row>
    <row r="138" spans="1:1">
      <c r="A138" s="80"/>
    </row>
    <row r="139" spans="1:1">
      <c r="A139" s="80"/>
    </row>
    <row r="140" spans="1:1">
      <c r="A140" s="80"/>
    </row>
    <row r="141" spans="1:1">
      <c r="A141" s="80"/>
    </row>
    <row r="142" spans="1:1">
      <c r="A142" s="80"/>
    </row>
    <row r="143" spans="1:1">
      <c r="A143" s="80"/>
    </row>
    <row r="144" spans="1:1">
      <c r="A144" s="80"/>
    </row>
    <row r="145" spans="1:1">
      <c r="A145" s="80"/>
    </row>
    <row r="146" spans="1:1">
      <c r="A146" s="80"/>
    </row>
    <row r="147" spans="1:1">
      <c r="A147" s="80"/>
    </row>
    <row r="148" spans="1:1">
      <c r="A148" s="80"/>
    </row>
    <row r="149" spans="1:1">
      <c r="A149" s="80"/>
    </row>
    <row r="150" spans="1:1">
      <c r="A150" s="80"/>
    </row>
    <row r="151" spans="1:1">
      <c r="A151" s="80"/>
    </row>
    <row r="152" spans="1:1">
      <c r="A152" s="80"/>
    </row>
    <row r="153" spans="1:1">
      <c r="A153" s="80"/>
    </row>
    <row r="154" spans="1:1">
      <c r="A154" s="80"/>
    </row>
    <row r="155" spans="1:1">
      <c r="A155" s="80"/>
    </row>
    <row r="156" spans="1:1">
      <c r="A156" s="80"/>
    </row>
    <row r="157" spans="1:1">
      <c r="A157" s="80"/>
    </row>
    <row r="158" spans="1:1">
      <c r="A158" s="80"/>
    </row>
    <row r="159" spans="1:1">
      <c r="A159" s="80"/>
    </row>
    <row r="160" spans="1:1">
      <c r="A160" s="80"/>
    </row>
    <row r="161" spans="1:1">
      <c r="A161" s="80"/>
    </row>
    <row r="162" spans="1:1">
      <c r="A162" s="80"/>
    </row>
    <row r="163" spans="1:1">
      <c r="A163" s="80"/>
    </row>
    <row r="164" spans="1:1">
      <c r="A164" s="108"/>
    </row>
    <row r="165" spans="1:1">
      <c r="A165" s="80"/>
    </row>
    <row r="166" spans="1:1">
      <c r="A166" s="80"/>
    </row>
    <row r="167" spans="1:1">
      <c r="A167" s="80"/>
    </row>
    <row r="168" spans="1:1">
      <c r="A168" s="80"/>
    </row>
    <row r="169" spans="1:1">
      <c r="A169" s="80"/>
    </row>
    <row r="170" spans="1:1">
      <c r="A170" s="80"/>
    </row>
    <row r="171" spans="1:1">
      <c r="A171" s="80"/>
    </row>
    <row r="172" spans="1:1">
      <c r="A172" s="80"/>
    </row>
    <row r="173" spans="1:1">
      <c r="A173" s="80"/>
    </row>
    <row r="174" spans="1:1">
      <c r="A174" s="80"/>
    </row>
    <row r="175" spans="1:1">
      <c r="A175" s="80"/>
    </row>
    <row r="176" spans="1:1">
      <c r="A176" s="80"/>
    </row>
    <row r="177" spans="1:1">
      <c r="A177" s="80"/>
    </row>
    <row r="178" spans="1:1">
      <c r="A178" s="80"/>
    </row>
    <row r="179" spans="1:1">
      <c r="A179" s="80"/>
    </row>
    <row r="180" spans="1:1">
      <c r="A180" s="80"/>
    </row>
    <row r="181" spans="1:1">
      <c r="A181" s="80"/>
    </row>
    <row r="182" spans="1:1">
      <c r="A182" s="80"/>
    </row>
    <row r="183" spans="1:1">
      <c r="A183" s="80"/>
    </row>
    <row r="184" spans="1:1">
      <c r="A184" s="80"/>
    </row>
    <row r="185" spans="1:1">
      <c r="A185" s="80"/>
    </row>
    <row r="186" spans="1:1">
      <c r="A186" s="80"/>
    </row>
    <row r="187" spans="1:1">
      <c r="A187" s="80"/>
    </row>
    <row r="188" spans="1:1">
      <c r="A188" s="80"/>
    </row>
    <row r="189" spans="1:1">
      <c r="A189" s="80"/>
    </row>
    <row r="190" spans="1:1">
      <c r="A190" s="80"/>
    </row>
    <row r="191" spans="1:1">
      <c r="A191" s="80"/>
    </row>
    <row r="192" spans="1:1">
      <c r="A192" s="80"/>
    </row>
    <row r="193" spans="1:1">
      <c r="A193" s="80"/>
    </row>
    <row r="194" spans="1:1">
      <c r="A194" s="80"/>
    </row>
    <row r="195" spans="1:1">
      <c r="A195" s="80"/>
    </row>
    <row r="196" spans="1:1">
      <c r="A196" s="80"/>
    </row>
    <row r="197" spans="1:1">
      <c r="A197" s="80"/>
    </row>
    <row r="198" spans="1:1">
      <c r="A198" s="80"/>
    </row>
    <row r="199" spans="1:1">
      <c r="A199" s="80"/>
    </row>
    <row r="200" spans="1:1">
      <c r="A200" s="80"/>
    </row>
    <row r="201" spans="1:1">
      <c r="A201" s="80"/>
    </row>
    <row r="202" spans="1:1">
      <c r="A202" s="80"/>
    </row>
    <row r="203" spans="1:1">
      <c r="A203" s="80"/>
    </row>
    <row r="204" spans="1:1">
      <c r="A204" s="80"/>
    </row>
    <row r="205" spans="1:1">
      <c r="A205" s="80"/>
    </row>
    <row r="206" spans="1:1">
      <c r="A206" s="80"/>
    </row>
    <row r="207" spans="1:1">
      <c r="A207" s="80"/>
    </row>
    <row r="208" spans="1:1">
      <c r="A208" s="80"/>
    </row>
    <row r="209" spans="1:1">
      <c r="A209" s="80"/>
    </row>
    <row r="210" spans="1:1">
      <c r="A210" s="80"/>
    </row>
    <row r="211" spans="1:1">
      <c r="A211" s="80"/>
    </row>
    <row r="212" spans="1:1">
      <c r="A212" s="80"/>
    </row>
    <row r="213" spans="1:1">
      <c r="A213" s="80"/>
    </row>
    <row r="214" spans="1:1">
      <c r="A214" s="80"/>
    </row>
    <row r="215" spans="1:1">
      <c r="A215" s="80"/>
    </row>
    <row r="216" spans="1:1">
      <c r="A216" s="80"/>
    </row>
    <row r="217" spans="1:1">
      <c r="A217" s="80"/>
    </row>
    <row r="218" spans="1:1">
      <c r="A218" s="80"/>
    </row>
    <row r="219" spans="1:1">
      <c r="A219" s="80"/>
    </row>
    <row r="220" spans="1:1">
      <c r="A220" s="80"/>
    </row>
    <row r="221" spans="1:1">
      <c r="A221" s="80"/>
    </row>
    <row r="222" spans="1:1">
      <c r="A222" s="80"/>
    </row>
    <row r="223" spans="1:1">
      <c r="A223" s="80"/>
    </row>
    <row r="224" spans="1:1">
      <c r="A224" s="80"/>
    </row>
    <row r="225" spans="1:1">
      <c r="A225" s="80"/>
    </row>
    <row r="226" spans="1:1">
      <c r="A226" s="80"/>
    </row>
    <row r="227" spans="1:1">
      <c r="A227" s="80"/>
    </row>
    <row r="228" spans="1:1">
      <c r="A228" s="80"/>
    </row>
    <row r="229" spans="1:1">
      <c r="A229" s="80"/>
    </row>
    <row r="230" spans="1:1">
      <c r="A230" s="80"/>
    </row>
    <row r="231" spans="1:1">
      <c r="A231" s="80"/>
    </row>
    <row r="232" spans="1:1">
      <c r="A232" s="80"/>
    </row>
    <row r="233" spans="1:1">
      <c r="A233" s="80"/>
    </row>
    <row r="234" spans="1:1">
      <c r="A234" s="80"/>
    </row>
    <row r="235" spans="1:1">
      <c r="A235" s="80"/>
    </row>
    <row r="236" spans="1:1">
      <c r="A236" s="80"/>
    </row>
    <row r="237" spans="1:1">
      <c r="A237" s="80"/>
    </row>
    <row r="238" spans="1:1">
      <c r="A238" s="80"/>
    </row>
    <row r="239" spans="1:1">
      <c r="A239" s="80"/>
    </row>
    <row r="240" spans="1:1">
      <c r="A240" s="80"/>
    </row>
    <row r="241" spans="1:1">
      <c r="A241" s="80"/>
    </row>
    <row r="242" spans="1:1">
      <c r="A242" s="80"/>
    </row>
    <row r="243" spans="1:1">
      <c r="A243" s="80"/>
    </row>
    <row r="244" spans="1:1">
      <c r="A244" s="80"/>
    </row>
    <row r="245" spans="1:1">
      <c r="A245" s="80"/>
    </row>
    <row r="246" spans="1:1">
      <c r="A246" s="80"/>
    </row>
    <row r="247" spans="1:1">
      <c r="A247" s="80"/>
    </row>
    <row r="248" spans="1:1">
      <c r="A248" s="80"/>
    </row>
    <row r="249" spans="1:1">
      <c r="A249" s="80"/>
    </row>
    <row r="250" spans="1:1">
      <c r="A250" s="80"/>
    </row>
    <row r="251" spans="1:1">
      <c r="A251" s="80"/>
    </row>
    <row r="252" spans="1:1">
      <c r="A252" s="80"/>
    </row>
    <row r="253" spans="1:1">
      <c r="A253" s="80"/>
    </row>
    <row r="254" spans="1:1">
      <c r="A254" s="80"/>
    </row>
    <row r="255" spans="1:1">
      <c r="A255" s="80"/>
    </row>
    <row r="256" spans="1:1">
      <c r="A256" s="80"/>
    </row>
    <row r="257" spans="1:1">
      <c r="A257" s="80"/>
    </row>
    <row r="258" spans="1:1">
      <c r="A258" s="80"/>
    </row>
    <row r="259" spans="1:1">
      <c r="A259" s="80"/>
    </row>
    <row r="260" spans="1:1">
      <c r="A260" s="80"/>
    </row>
    <row r="261" spans="1:1">
      <c r="A261" s="80"/>
    </row>
    <row r="262" spans="1:1">
      <c r="A262" s="80"/>
    </row>
    <row r="263" spans="1:1">
      <c r="A263" s="80"/>
    </row>
    <row r="264" spans="1:1">
      <c r="A264" s="80"/>
    </row>
    <row r="265" spans="1:1">
      <c r="A265" s="80"/>
    </row>
    <row r="266" spans="1:1">
      <c r="A266" s="80"/>
    </row>
    <row r="267" spans="1:1">
      <c r="A267" s="80"/>
    </row>
    <row r="268" spans="1:1">
      <c r="A268" s="80"/>
    </row>
    <row r="269" spans="1:1">
      <c r="A269" s="80"/>
    </row>
    <row r="270" spans="1:1">
      <c r="A270" s="80"/>
    </row>
    <row r="271" spans="1:1">
      <c r="A271" s="80"/>
    </row>
    <row r="272" spans="1:1">
      <c r="A272" s="80"/>
    </row>
    <row r="273" spans="1:1">
      <c r="A273" s="80"/>
    </row>
    <row r="274" spans="1:1">
      <c r="A274" s="80"/>
    </row>
    <row r="275" spans="1:1">
      <c r="A275" s="80"/>
    </row>
    <row r="276" spans="1:1">
      <c r="A276" s="80"/>
    </row>
    <row r="277" spans="1:1">
      <c r="A277" s="80"/>
    </row>
    <row r="278" spans="1:1">
      <c r="A278" s="80"/>
    </row>
    <row r="279" spans="1:1">
      <c r="A279" s="80"/>
    </row>
    <row r="280" spans="1:1">
      <c r="A280" s="80"/>
    </row>
    <row r="281" spans="1:1">
      <c r="A281" s="80"/>
    </row>
    <row r="282" spans="1:1">
      <c r="A282" s="80"/>
    </row>
    <row r="283" spans="1:1">
      <c r="A283" s="80"/>
    </row>
    <row r="284" spans="1:1">
      <c r="A284" s="80"/>
    </row>
    <row r="285" spans="1:1">
      <c r="A285" s="80"/>
    </row>
    <row r="286" spans="1:1">
      <c r="A286" s="80"/>
    </row>
    <row r="287" spans="1:1">
      <c r="A287" s="80"/>
    </row>
    <row r="288" spans="1:1">
      <c r="A288" s="80"/>
    </row>
    <row r="289" spans="1:1">
      <c r="A289" s="80"/>
    </row>
    <row r="290" spans="1:1">
      <c r="A290" s="80"/>
    </row>
    <row r="291" spans="1:1">
      <c r="A291" s="80"/>
    </row>
    <row r="292" spans="1:1">
      <c r="A292" s="80"/>
    </row>
    <row r="293" spans="1:1">
      <c r="A293" s="80"/>
    </row>
    <row r="294" spans="1:1">
      <c r="A294" s="80"/>
    </row>
    <row r="295" spans="1:1">
      <c r="A295" s="80"/>
    </row>
    <row r="296" spans="1:1">
      <c r="A296" s="80"/>
    </row>
    <row r="297" spans="1:1">
      <c r="A297" s="80"/>
    </row>
    <row r="298" spans="1:1">
      <c r="A298" s="80"/>
    </row>
    <row r="299" spans="1:1">
      <c r="A299" s="80"/>
    </row>
    <row r="300" spans="1:1">
      <c r="A300" s="80"/>
    </row>
    <row r="301" spans="1:1">
      <c r="A301" s="80"/>
    </row>
    <row r="302" spans="1:1">
      <c r="A302" s="80"/>
    </row>
    <row r="303" spans="1:1">
      <c r="A303" s="80"/>
    </row>
    <row r="304" spans="1:1">
      <c r="A304" s="80"/>
    </row>
    <row r="305" spans="1:1">
      <c r="A305" s="80"/>
    </row>
    <row r="306" spans="1:1">
      <c r="A306" s="80"/>
    </row>
    <row r="307" spans="1:1">
      <c r="A307" s="80"/>
    </row>
    <row r="308" spans="1:1">
      <c r="A308" s="80"/>
    </row>
    <row r="309" spans="1:1">
      <c r="A309" s="80"/>
    </row>
    <row r="310" spans="1:1">
      <c r="A310" s="80"/>
    </row>
    <row r="311" spans="1:1">
      <c r="A311" s="80"/>
    </row>
    <row r="312" spans="1:1">
      <c r="A312" s="80"/>
    </row>
    <row r="313" spans="1:1">
      <c r="A313" s="80"/>
    </row>
    <row r="314" spans="1:1">
      <c r="A314" s="80"/>
    </row>
    <row r="315" spans="1:1">
      <c r="A315" s="80"/>
    </row>
    <row r="316" spans="1:1">
      <c r="A316" s="80"/>
    </row>
    <row r="317" spans="1:1">
      <c r="A317" s="80"/>
    </row>
    <row r="318" spans="1:1">
      <c r="A318" s="80"/>
    </row>
    <row r="319" spans="1:1">
      <c r="A319" s="80"/>
    </row>
    <row r="320" spans="1:1">
      <c r="A320" s="80"/>
    </row>
    <row r="321" spans="1:1">
      <c r="A321" s="80"/>
    </row>
    <row r="322" spans="1:1">
      <c r="A322" s="80"/>
    </row>
    <row r="323" spans="1:1">
      <c r="A323" s="80"/>
    </row>
    <row r="324" spans="1:1">
      <c r="A324" s="80"/>
    </row>
    <row r="325" spans="1:1">
      <c r="A325" s="80"/>
    </row>
    <row r="326" spans="1:1">
      <c r="A326" s="80"/>
    </row>
    <row r="327" spans="1:1">
      <c r="A327" s="80"/>
    </row>
    <row r="328" spans="1:1">
      <c r="A328" s="80"/>
    </row>
    <row r="329" spans="1:1">
      <c r="A329" s="80"/>
    </row>
    <row r="330" spans="1:1">
      <c r="A330" s="80"/>
    </row>
    <row r="331" spans="1:1">
      <c r="A331" s="109"/>
    </row>
    <row r="332" spans="1:1">
      <c r="A332" s="109"/>
    </row>
    <row r="333" spans="1:1">
      <c r="A333" s="109"/>
    </row>
    <row r="334" spans="1:1">
      <c r="A334" s="109"/>
    </row>
    <row r="335" spans="1:1">
      <c r="A335" s="109"/>
    </row>
    <row r="336" spans="1:1">
      <c r="A336" s="109"/>
    </row>
    <row r="337" spans="1:1">
      <c r="A337" s="109"/>
    </row>
    <row r="338" spans="1:1">
      <c r="A338" s="109"/>
    </row>
    <row r="339" spans="1:1">
      <c r="A339" s="109"/>
    </row>
    <row r="340" spans="1:1">
      <c r="A340" s="109"/>
    </row>
    <row r="341" spans="1:1">
      <c r="A341" s="109"/>
    </row>
    <row r="342" spans="1:1">
      <c r="A342" s="109"/>
    </row>
    <row r="343" spans="1:1">
      <c r="A343" s="109"/>
    </row>
    <row r="344" spans="1:1">
      <c r="A344" s="109"/>
    </row>
    <row r="345" spans="1:1">
      <c r="A345" s="109"/>
    </row>
    <row r="346" spans="1:1">
      <c r="A346" s="109"/>
    </row>
    <row r="347" spans="1:1">
      <c r="A347" s="110"/>
    </row>
    <row r="348" spans="1:1">
      <c r="A348" s="110"/>
    </row>
    <row r="349" spans="1:1">
      <c r="A349" s="110"/>
    </row>
    <row r="350" spans="1:1">
      <c r="A350" s="110"/>
    </row>
    <row r="351" spans="1:1">
      <c r="A351" s="110"/>
    </row>
    <row r="352" spans="1:1">
      <c r="A352" s="110"/>
    </row>
    <row r="353" spans="1:1">
      <c r="A353" s="110"/>
    </row>
    <row r="354" spans="1:1">
      <c r="A354" s="110"/>
    </row>
    <row r="355" spans="1:1">
      <c r="A355" s="110"/>
    </row>
    <row r="356" spans="1:1">
      <c r="A356" s="110"/>
    </row>
    <row r="357" spans="1:1">
      <c r="A357" s="110"/>
    </row>
    <row r="358" spans="1:1">
      <c r="A358" s="110"/>
    </row>
    <row r="359" spans="1:1">
      <c r="A359" s="110"/>
    </row>
    <row r="360" spans="1:1">
      <c r="A360" s="110"/>
    </row>
    <row r="361" spans="1:1">
      <c r="A361" s="110"/>
    </row>
    <row r="362" spans="1:1">
      <c r="A362" s="111"/>
    </row>
    <row r="363" spans="1:1">
      <c r="A363" s="111"/>
    </row>
    <row r="364" spans="1:1">
      <c r="A364" s="111"/>
    </row>
    <row r="365" spans="1:1">
      <c r="A365" s="111"/>
    </row>
    <row r="366" spans="1:1">
      <c r="A366" s="111"/>
    </row>
    <row r="367" spans="1:1">
      <c r="A367" s="111"/>
    </row>
    <row r="368" spans="1:1">
      <c r="A368" s="111"/>
    </row>
    <row r="369" spans="1:1">
      <c r="A369" s="111"/>
    </row>
    <row r="370" spans="1:1">
      <c r="A370" s="110"/>
    </row>
    <row r="371" spans="1:1">
      <c r="A371" s="110"/>
    </row>
    <row r="372" spans="1:1">
      <c r="A372" s="110"/>
    </row>
    <row r="373" spans="1:1">
      <c r="A373" s="110"/>
    </row>
    <row r="374" spans="1:1">
      <c r="A374" s="110"/>
    </row>
    <row r="375" spans="1:1">
      <c r="A375" s="110"/>
    </row>
    <row r="376" spans="1:1">
      <c r="A376" s="110"/>
    </row>
    <row r="377" spans="1:1">
      <c r="A377" s="110"/>
    </row>
    <row r="378" spans="1:1">
      <c r="A378" s="110"/>
    </row>
    <row r="379" spans="1:1">
      <c r="A379" s="110"/>
    </row>
    <row r="380" spans="1:1">
      <c r="A380" s="110"/>
    </row>
    <row r="381" spans="1:1">
      <c r="A381" s="110"/>
    </row>
    <row r="382" spans="1:1">
      <c r="A382" s="110"/>
    </row>
    <row r="383" spans="1:1">
      <c r="A383" s="110"/>
    </row>
    <row r="384" spans="1:1">
      <c r="A384" s="110"/>
    </row>
    <row r="385" spans="1:1">
      <c r="A385" s="110"/>
    </row>
    <row r="386" spans="1:1">
      <c r="A386" s="110"/>
    </row>
    <row r="387" spans="1:1">
      <c r="A387" s="110"/>
    </row>
    <row r="388" spans="1:1">
      <c r="A388" s="110"/>
    </row>
    <row r="389" spans="1:1">
      <c r="A389" s="110"/>
    </row>
    <row r="390" spans="1:1">
      <c r="A390" s="110"/>
    </row>
    <row r="391" spans="1:1">
      <c r="A391" s="110"/>
    </row>
    <row r="392" spans="1:1">
      <c r="A392" s="110"/>
    </row>
    <row r="393" spans="1:1">
      <c r="A393" s="110"/>
    </row>
    <row r="394" spans="1:1">
      <c r="A394" s="110"/>
    </row>
    <row r="395" spans="1:1">
      <c r="A395" s="110"/>
    </row>
    <row r="396" spans="1:1">
      <c r="A396" s="110"/>
    </row>
    <row r="397" spans="1:1">
      <c r="A397" s="110"/>
    </row>
    <row r="398" spans="1:1">
      <c r="A398" s="110"/>
    </row>
    <row r="399" spans="1:1">
      <c r="A399" s="110"/>
    </row>
    <row r="400" spans="1:1">
      <c r="A400" s="110"/>
    </row>
    <row r="401" spans="1:1">
      <c r="A401" s="110"/>
    </row>
    <row r="402" spans="1:1">
      <c r="A402" s="110"/>
    </row>
    <row r="403" spans="1:1">
      <c r="A403" s="110"/>
    </row>
    <row r="404" spans="1:1">
      <c r="A404" s="110"/>
    </row>
    <row r="405" spans="1:1">
      <c r="A405" s="110"/>
    </row>
    <row r="406" spans="1:1">
      <c r="A406" s="110"/>
    </row>
    <row r="407" spans="1:1">
      <c r="A407" s="110"/>
    </row>
    <row r="408" spans="1:1">
      <c r="A408" s="110"/>
    </row>
    <row r="409" spans="1:1">
      <c r="A409" s="110"/>
    </row>
    <row r="410" spans="1:1">
      <c r="A410" s="110"/>
    </row>
    <row r="411" spans="1:1">
      <c r="A411" s="110"/>
    </row>
    <row r="412" spans="1:1">
      <c r="A412" s="110"/>
    </row>
    <row r="413" spans="1:1">
      <c r="A413" s="110"/>
    </row>
    <row r="414" spans="1:1">
      <c r="A414" s="110"/>
    </row>
    <row r="415" spans="1:1">
      <c r="A415" s="110"/>
    </row>
    <row r="416" spans="1:1">
      <c r="A416" s="110"/>
    </row>
    <row r="417" spans="1:1">
      <c r="A417" s="110"/>
    </row>
    <row r="418" spans="1:1">
      <c r="A418" s="110"/>
    </row>
    <row r="419" spans="1:1">
      <c r="A419" s="110"/>
    </row>
    <row r="420" spans="1:1">
      <c r="A420" s="110"/>
    </row>
    <row r="421" spans="1:1">
      <c r="A421" s="110"/>
    </row>
    <row r="422" spans="1:1">
      <c r="A422" s="110"/>
    </row>
    <row r="423" spans="1:1">
      <c r="A423" s="110"/>
    </row>
    <row r="424" spans="1:1">
      <c r="A424" s="110"/>
    </row>
    <row r="425" spans="1:1">
      <c r="A425" s="110"/>
    </row>
    <row r="426" spans="1:1">
      <c r="A426" s="110"/>
    </row>
    <row r="427" spans="1:1">
      <c r="A427" s="110"/>
    </row>
    <row r="428" spans="1:1">
      <c r="A428" s="110"/>
    </row>
    <row r="429" spans="1:1">
      <c r="A429" s="110"/>
    </row>
    <row r="430" spans="1:1">
      <c r="A430" s="110"/>
    </row>
    <row r="431" spans="1:1">
      <c r="A431" s="110"/>
    </row>
    <row r="432" spans="1:1">
      <c r="A432" s="110"/>
    </row>
    <row r="433" spans="1:1">
      <c r="A433" s="110"/>
    </row>
    <row r="434" spans="1:1">
      <c r="A434" s="110"/>
    </row>
    <row r="435" spans="1:1">
      <c r="A435" s="110"/>
    </row>
    <row r="436" spans="1:1">
      <c r="A436" s="110"/>
    </row>
    <row r="437" spans="1:1">
      <c r="A437" s="110"/>
    </row>
    <row r="438" spans="1:1">
      <c r="A438" s="110"/>
    </row>
    <row r="439" spans="1:1">
      <c r="A439" s="110"/>
    </row>
    <row r="440" spans="1:1">
      <c r="A440" s="110"/>
    </row>
    <row r="441" spans="1:1">
      <c r="A441" s="110"/>
    </row>
    <row r="442" spans="1:1">
      <c r="A442" s="110"/>
    </row>
    <row r="443" spans="1:1">
      <c r="A443" s="110"/>
    </row>
    <row r="444" spans="1:1">
      <c r="A444" s="110"/>
    </row>
    <row r="445" spans="1:1">
      <c r="A445" s="110"/>
    </row>
    <row r="446" spans="1:1">
      <c r="A446" s="110"/>
    </row>
    <row r="447" spans="1:1">
      <c r="A447" s="110"/>
    </row>
    <row r="448" spans="1:1">
      <c r="A448" s="110"/>
    </row>
    <row r="449" spans="1:1">
      <c r="A449" s="110"/>
    </row>
    <row r="450" spans="1:1">
      <c r="A450" s="110"/>
    </row>
    <row r="451" spans="1:1">
      <c r="A451" s="110"/>
    </row>
    <row r="452" spans="1:1">
      <c r="A452" s="110"/>
    </row>
    <row r="453" spans="1:1">
      <c r="A453" s="110"/>
    </row>
    <row r="454" spans="1:1">
      <c r="A454" s="110"/>
    </row>
    <row r="455" spans="1:1">
      <c r="A455" s="110"/>
    </row>
    <row r="456" spans="1:1">
      <c r="A456" s="110"/>
    </row>
    <row r="457" spans="1:1">
      <c r="A457" s="110"/>
    </row>
    <row r="458" spans="1:1">
      <c r="A458" s="110"/>
    </row>
    <row r="459" spans="1:1">
      <c r="A459" s="110"/>
    </row>
    <row r="460" spans="1:1">
      <c r="A460" s="110"/>
    </row>
    <row r="461" spans="1:1">
      <c r="A461" s="110"/>
    </row>
    <row r="462" spans="1:1">
      <c r="A462" s="110"/>
    </row>
    <row r="463" spans="1:1">
      <c r="A463" s="110"/>
    </row>
    <row r="464" spans="1:1">
      <c r="A464" s="110"/>
    </row>
    <row r="465" spans="1:1">
      <c r="A465" s="110"/>
    </row>
    <row r="466" spans="1:1">
      <c r="A466" s="110"/>
    </row>
    <row r="467" spans="1:1">
      <c r="A467" s="110"/>
    </row>
    <row r="468" spans="1:1">
      <c r="A468" s="110"/>
    </row>
    <row r="469" spans="1:1">
      <c r="A469" s="110"/>
    </row>
    <row r="470" spans="1:1">
      <c r="A470" s="110"/>
    </row>
    <row r="471" spans="1:1">
      <c r="A471" s="110"/>
    </row>
    <row r="472" spans="1:1">
      <c r="A472" s="110"/>
    </row>
    <row r="473" spans="1:1">
      <c r="A473" s="110"/>
    </row>
    <row r="474" spans="1:1">
      <c r="A474" s="110"/>
    </row>
    <row r="475" spans="1:1">
      <c r="A475" s="110"/>
    </row>
    <row r="476" spans="1:1">
      <c r="A476" s="110"/>
    </row>
    <row r="477" spans="1:1">
      <c r="A477" s="110"/>
    </row>
    <row r="478" spans="1:1">
      <c r="A478" s="110"/>
    </row>
    <row r="479" spans="1:1">
      <c r="A479" s="110"/>
    </row>
    <row r="480" spans="1:1">
      <c r="A480" s="110"/>
    </row>
    <row r="481" spans="1:1">
      <c r="A481" s="110"/>
    </row>
    <row r="482" spans="1:1">
      <c r="A482" s="110"/>
    </row>
    <row r="483" spans="1:1">
      <c r="A483" s="110"/>
    </row>
    <row r="484" spans="1:1">
      <c r="A484" s="110"/>
    </row>
    <row r="485" spans="1:1">
      <c r="A485" s="110"/>
    </row>
    <row r="486" spans="1:1">
      <c r="A486" s="110"/>
    </row>
    <row r="487" spans="1:1">
      <c r="A487" s="110"/>
    </row>
    <row r="488" spans="1:1">
      <c r="A488" s="110"/>
    </row>
    <row r="489" spans="1:1">
      <c r="A489" s="110"/>
    </row>
    <row r="490" spans="1:1">
      <c r="A490" s="110"/>
    </row>
    <row r="491" spans="1:1">
      <c r="A491" s="110"/>
    </row>
    <row r="492" spans="1:1">
      <c r="A492" s="110"/>
    </row>
    <row r="493" spans="1:1">
      <c r="A493" s="110"/>
    </row>
    <row r="494" spans="1:1">
      <c r="A494" s="110"/>
    </row>
    <row r="495" spans="1:1">
      <c r="A495" s="110"/>
    </row>
    <row r="496" spans="1:1">
      <c r="A496" s="110"/>
    </row>
    <row r="497" spans="1:1">
      <c r="A497" s="110"/>
    </row>
    <row r="498" spans="1:1">
      <c r="A498" s="110"/>
    </row>
    <row r="499" spans="1:1">
      <c r="A499" s="110"/>
    </row>
    <row r="500" spans="1:1">
      <c r="A500" s="110"/>
    </row>
    <row r="501" spans="1:1">
      <c r="A501" s="110"/>
    </row>
    <row r="502" spans="1:1">
      <c r="A502" s="110"/>
    </row>
    <row r="503" spans="1:1">
      <c r="A503" s="110"/>
    </row>
    <row r="504" spans="1:1">
      <c r="A504" s="110"/>
    </row>
    <row r="505" spans="1:1">
      <c r="A505" s="110"/>
    </row>
    <row r="506" spans="1:1">
      <c r="A506" s="110"/>
    </row>
    <row r="507" spans="1:1">
      <c r="A507" s="110"/>
    </row>
    <row r="508" spans="1:1">
      <c r="A508" s="110"/>
    </row>
    <row r="509" spans="1:1">
      <c r="A509" s="110"/>
    </row>
    <row r="510" spans="1:1">
      <c r="A510" s="110"/>
    </row>
    <row r="511" spans="1:1">
      <c r="A511" s="110"/>
    </row>
    <row r="512" spans="1:1">
      <c r="A512" s="110"/>
    </row>
    <row r="513" spans="1:1">
      <c r="A513" s="110"/>
    </row>
    <row r="514" spans="1:1">
      <c r="A514" s="110"/>
    </row>
    <row r="515" spans="1:1">
      <c r="A515" s="110"/>
    </row>
    <row r="516" spans="1:1">
      <c r="A516" s="110"/>
    </row>
    <row r="517" spans="1:1">
      <c r="A517" s="110"/>
    </row>
    <row r="518" spans="1:1">
      <c r="A518" s="110"/>
    </row>
    <row r="519" spans="1:1">
      <c r="A519" s="110"/>
    </row>
    <row r="520" spans="1:1">
      <c r="A520" s="110"/>
    </row>
    <row r="521" spans="1:1">
      <c r="A521" s="110"/>
    </row>
    <row r="522" spans="1:1">
      <c r="A522" s="110"/>
    </row>
    <row r="523" spans="1:1">
      <c r="A523" s="110"/>
    </row>
    <row r="524" spans="1:1">
      <c r="A524" s="110"/>
    </row>
    <row r="525" spans="1:1">
      <c r="A525" s="110"/>
    </row>
    <row r="526" spans="1:1">
      <c r="A526" s="110"/>
    </row>
    <row r="527" spans="1:1">
      <c r="A527" s="110"/>
    </row>
    <row r="528" spans="1:1">
      <c r="A528" s="110"/>
    </row>
    <row r="529" spans="1:1">
      <c r="A529" s="110"/>
    </row>
    <row r="530" spans="1:1">
      <c r="A530" s="110"/>
    </row>
    <row r="531" spans="1:1">
      <c r="A531" s="110"/>
    </row>
    <row r="532" spans="1:1">
      <c r="A532" s="110"/>
    </row>
    <row r="533" spans="1:1">
      <c r="A533" s="110"/>
    </row>
    <row r="534" spans="1:1">
      <c r="A534" s="110"/>
    </row>
    <row r="535" spans="1:1">
      <c r="A535" s="110"/>
    </row>
    <row r="536" spans="1:1">
      <c r="A536" s="110"/>
    </row>
    <row r="537" spans="1:1">
      <c r="A537" s="110"/>
    </row>
    <row r="538" spans="1:1">
      <c r="A538" s="110"/>
    </row>
    <row r="539" spans="1:1">
      <c r="A539" s="110"/>
    </row>
    <row r="540" spans="1:1">
      <c r="A540" s="110"/>
    </row>
    <row r="541" spans="1:1">
      <c r="A541" s="110"/>
    </row>
    <row r="542" spans="1:1">
      <c r="A542" s="110"/>
    </row>
    <row r="543" spans="1:1">
      <c r="A543" s="110"/>
    </row>
    <row r="544" spans="1:1">
      <c r="A544" s="110"/>
    </row>
    <row r="545" spans="1:1">
      <c r="A545" s="110"/>
    </row>
    <row r="546" spans="1:1">
      <c r="A546" s="110"/>
    </row>
    <row r="547" spans="1:1">
      <c r="A547" s="110"/>
    </row>
    <row r="548" spans="1:1">
      <c r="A548" s="110"/>
    </row>
    <row r="549" spans="1:1">
      <c r="A549" s="110"/>
    </row>
    <row r="550" spans="1:1">
      <c r="A550" s="110"/>
    </row>
    <row r="551" spans="1:1">
      <c r="A551" s="110"/>
    </row>
    <row r="552" spans="1:1">
      <c r="A552" s="110"/>
    </row>
    <row r="553" spans="1:1">
      <c r="A553" s="110"/>
    </row>
    <row r="554" spans="1:1">
      <c r="A554" s="110"/>
    </row>
    <row r="555" spans="1:1">
      <c r="A555" s="110"/>
    </row>
    <row r="556" spans="1:1">
      <c r="A556" s="110"/>
    </row>
    <row r="557" spans="1:1">
      <c r="A557" s="110"/>
    </row>
    <row r="558" spans="1:1">
      <c r="A558" s="110"/>
    </row>
    <row r="559" spans="1:1">
      <c r="A559" s="110"/>
    </row>
    <row r="560" spans="1:1">
      <c r="A560" s="110"/>
    </row>
    <row r="561" spans="1:1">
      <c r="A561" s="110"/>
    </row>
    <row r="562" spans="1:1">
      <c r="A562" s="110"/>
    </row>
    <row r="563" spans="1:1">
      <c r="A563" s="110"/>
    </row>
    <row r="564" spans="1:1">
      <c r="A564" s="110"/>
    </row>
    <row r="565" spans="1:1">
      <c r="A565" s="110"/>
    </row>
    <row r="566" spans="1:1">
      <c r="A566" s="110"/>
    </row>
    <row r="567" spans="1:1">
      <c r="A567" s="110"/>
    </row>
    <row r="568" spans="1:1">
      <c r="A568" s="110"/>
    </row>
    <row r="569" spans="1:1">
      <c r="A569" s="110"/>
    </row>
    <row r="570" spans="1:1">
      <c r="A570" s="110"/>
    </row>
    <row r="571" spans="1:1">
      <c r="A571" s="110"/>
    </row>
    <row r="572" spans="1:1">
      <c r="A572" s="110"/>
    </row>
    <row r="573" spans="1:1">
      <c r="A573" s="110"/>
    </row>
    <row r="574" spans="1:1">
      <c r="A574" s="110"/>
    </row>
    <row r="575" spans="1:1">
      <c r="A575" s="110"/>
    </row>
    <row r="576" spans="1:1">
      <c r="A576" s="110"/>
    </row>
    <row r="577" spans="1:1">
      <c r="A577" s="110"/>
    </row>
    <row r="578" spans="1:1">
      <c r="A578" s="110"/>
    </row>
    <row r="579" spans="1:1">
      <c r="A579" s="110"/>
    </row>
    <row r="580" spans="1:1">
      <c r="A580" s="110"/>
    </row>
    <row r="581" spans="1:1">
      <c r="A581" s="110"/>
    </row>
    <row r="582" spans="1:1">
      <c r="A582" s="110"/>
    </row>
    <row r="583" spans="1:1">
      <c r="A583" s="110"/>
    </row>
    <row r="584" spans="1:1">
      <c r="A584" s="110"/>
    </row>
    <row r="585" spans="1:1">
      <c r="A585" s="110"/>
    </row>
    <row r="586" spans="1:1">
      <c r="A586" s="110"/>
    </row>
    <row r="587" spans="1:1">
      <c r="A587" s="110"/>
    </row>
    <row r="588" spans="1:1">
      <c r="A588" s="110"/>
    </row>
    <row r="589" spans="1:1">
      <c r="A589" s="110"/>
    </row>
    <row r="590" spans="1:1">
      <c r="A590" s="110"/>
    </row>
    <row r="591" spans="1:1">
      <c r="A591" s="110"/>
    </row>
    <row r="592" spans="1:1">
      <c r="A592" s="110"/>
    </row>
    <row r="593" spans="1:1">
      <c r="A593" s="110"/>
    </row>
    <row r="594" spans="1:1">
      <c r="A594" s="110"/>
    </row>
    <row r="595" spans="1:1">
      <c r="A595" s="110"/>
    </row>
    <row r="596" spans="1:1">
      <c r="A596" s="110"/>
    </row>
    <row r="597" spans="1:1">
      <c r="A597" s="110"/>
    </row>
    <row r="598" spans="1:1">
      <c r="A598" s="110"/>
    </row>
    <row r="599" spans="1:1">
      <c r="A599" s="110"/>
    </row>
    <row r="600" spans="1:1">
      <c r="A600" s="110"/>
    </row>
    <row r="601" spans="1:1">
      <c r="A601" s="110"/>
    </row>
    <row r="602" spans="1:1">
      <c r="A602" s="110"/>
    </row>
    <row r="603" spans="1:1">
      <c r="A603" s="110"/>
    </row>
    <row r="604" spans="1:1">
      <c r="A604" s="110"/>
    </row>
    <row r="605" spans="1:1">
      <c r="A605" s="110"/>
    </row>
    <row r="606" spans="1:1">
      <c r="A606" s="110"/>
    </row>
    <row r="607" spans="1:1">
      <c r="A607" s="110"/>
    </row>
    <row r="608" spans="1:1">
      <c r="A608" s="110"/>
    </row>
    <row r="609" spans="1:1">
      <c r="A609" s="110"/>
    </row>
    <row r="610" spans="1:1">
      <c r="A610" s="110"/>
    </row>
    <row r="611" spans="1:1">
      <c r="A611" s="110"/>
    </row>
    <row r="612" spans="1:1">
      <c r="A612" s="110"/>
    </row>
    <row r="613" spans="1:1">
      <c r="A613" s="110"/>
    </row>
    <row r="614" spans="1:1">
      <c r="A614" s="110"/>
    </row>
    <row r="615" spans="1:1">
      <c r="A615" s="110"/>
    </row>
    <row r="616" spans="1:1">
      <c r="A616" s="110"/>
    </row>
    <row r="617" spans="1:1">
      <c r="A617" s="110"/>
    </row>
    <row r="618" spans="1:1">
      <c r="A618" s="110"/>
    </row>
    <row r="619" spans="1:1">
      <c r="A619" s="110"/>
    </row>
    <row r="620" spans="1:1">
      <c r="A620" s="110"/>
    </row>
    <row r="621" spans="1:1">
      <c r="A621" s="110"/>
    </row>
    <row r="622" spans="1:1">
      <c r="A622" s="110"/>
    </row>
    <row r="623" spans="1:1">
      <c r="A623" s="110"/>
    </row>
    <row r="624" spans="1:1">
      <c r="A624" s="110"/>
    </row>
    <row r="625" spans="1:1">
      <c r="A625" s="110"/>
    </row>
    <row r="626" spans="1:1">
      <c r="A626" s="110"/>
    </row>
    <row r="627" spans="1:1">
      <c r="A627" s="110"/>
    </row>
    <row r="628" spans="1:1">
      <c r="A628" s="110"/>
    </row>
    <row r="629" spans="1:1">
      <c r="A629" s="110"/>
    </row>
    <row r="630" spans="1:1">
      <c r="A630" s="110"/>
    </row>
    <row r="631" spans="1:1">
      <c r="A631" s="110"/>
    </row>
    <row r="632" spans="1:1">
      <c r="A632" s="110"/>
    </row>
    <row r="633" spans="1:1">
      <c r="A633" s="110"/>
    </row>
    <row r="634" spans="1:1">
      <c r="A634" s="110"/>
    </row>
    <row r="635" spans="1:1">
      <c r="A635" s="110"/>
    </row>
    <row r="636" spans="1:1">
      <c r="A636" s="110"/>
    </row>
    <row r="637" spans="1:1">
      <c r="A637" s="110"/>
    </row>
    <row r="638" spans="1:1">
      <c r="A638" s="110"/>
    </row>
    <row r="639" spans="1:1">
      <c r="A639" s="110"/>
    </row>
    <row r="640" spans="1:1">
      <c r="A640" s="110"/>
    </row>
    <row r="641" spans="1:1">
      <c r="A641" s="110"/>
    </row>
    <row r="642" spans="1:1">
      <c r="A642" s="110"/>
    </row>
    <row r="643" spans="1:1">
      <c r="A643" s="110"/>
    </row>
    <row r="644" spans="1:1">
      <c r="A644" s="110"/>
    </row>
    <row r="645" spans="1:1">
      <c r="A645" s="110"/>
    </row>
    <row r="646" spans="1:1">
      <c r="A646" s="110"/>
    </row>
    <row r="647" spans="1:1">
      <c r="A647" s="110"/>
    </row>
    <row r="648" spans="1:1">
      <c r="A648" s="110"/>
    </row>
    <row r="649" spans="1:1">
      <c r="A649" s="110"/>
    </row>
    <row r="650" spans="1:1">
      <c r="A650" s="110"/>
    </row>
    <row r="651" spans="1:1">
      <c r="A651" s="110"/>
    </row>
    <row r="652" spans="1:1">
      <c r="A652" s="110"/>
    </row>
    <row r="653" spans="1:1">
      <c r="A653" s="110"/>
    </row>
    <row r="654" spans="1:1">
      <c r="A654" s="110"/>
    </row>
    <row r="655" spans="1:1">
      <c r="A655" s="110"/>
    </row>
    <row r="656" spans="1:1">
      <c r="A656" s="110"/>
    </row>
    <row r="657" spans="1:1">
      <c r="A657" s="110"/>
    </row>
    <row r="658" spans="1:1">
      <c r="A658" s="110"/>
    </row>
    <row r="659" spans="1:1">
      <c r="A659" s="110"/>
    </row>
    <row r="660" spans="1:1">
      <c r="A660" s="110"/>
    </row>
    <row r="661" spans="1:1">
      <c r="A661" s="110"/>
    </row>
    <row r="662" spans="1:1">
      <c r="A662" s="110"/>
    </row>
    <row r="663" spans="1:1">
      <c r="A663" s="110"/>
    </row>
    <row r="664" spans="1:1">
      <c r="A664" s="110"/>
    </row>
    <row r="665" spans="1:1">
      <c r="A665" s="110"/>
    </row>
    <row r="666" spans="1:1">
      <c r="A666" s="110"/>
    </row>
    <row r="667" spans="1:1">
      <c r="A667" s="110"/>
    </row>
    <row r="668" spans="1:1">
      <c r="A668" s="110"/>
    </row>
    <row r="669" spans="1:1">
      <c r="A669" s="110"/>
    </row>
    <row r="670" spans="1:1">
      <c r="A670" s="110"/>
    </row>
    <row r="671" spans="1:1">
      <c r="A671" s="110"/>
    </row>
    <row r="672" spans="1:1">
      <c r="A672" s="110"/>
    </row>
    <row r="673" spans="1:1">
      <c r="A673" s="110"/>
    </row>
    <row r="674" spans="1:1">
      <c r="A674" s="110"/>
    </row>
    <row r="675" spans="1:1">
      <c r="A675" s="110"/>
    </row>
    <row r="676" spans="1:1">
      <c r="A676" s="110"/>
    </row>
    <row r="677" spans="1:1">
      <c r="A677" s="110"/>
    </row>
    <row r="678" spans="1:1">
      <c r="A678" s="110"/>
    </row>
    <row r="679" spans="1:1">
      <c r="A679" s="110"/>
    </row>
    <row r="680" spans="1:1">
      <c r="A680" s="110"/>
    </row>
    <row r="681" spans="1:1">
      <c r="A681" s="110"/>
    </row>
    <row r="682" spans="1:1">
      <c r="A682" s="110"/>
    </row>
    <row r="683" spans="1:1">
      <c r="A683" s="110"/>
    </row>
    <row r="684" spans="1:1">
      <c r="A684" s="110"/>
    </row>
    <row r="685" spans="1:1">
      <c r="A685" s="110"/>
    </row>
    <row r="686" spans="1:1">
      <c r="A686" s="110"/>
    </row>
    <row r="687" spans="1:1">
      <c r="A687" s="110"/>
    </row>
    <row r="688" spans="1:1">
      <c r="A688" s="110"/>
    </row>
    <row r="689" spans="1:1">
      <c r="A689" s="110"/>
    </row>
    <row r="690" spans="1:1">
      <c r="A690" s="110"/>
    </row>
    <row r="691" spans="1:1">
      <c r="A691" s="110"/>
    </row>
    <row r="692" spans="1:1">
      <c r="A692" s="110"/>
    </row>
    <row r="693" spans="1:1">
      <c r="A693" s="110"/>
    </row>
    <row r="694" spans="1:1">
      <c r="A694" s="110"/>
    </row>
    <row r="695" spans="1:1">
      <c r="A695" s="110"/>
    </row>
    <row r="696" spans="1:1">
      <c r="A696" s="110"/>
    </row>
    <row r="697" spans="1:1">
      <c r="A697" s="110"/>
    </row>
    <row r="698" spans="1:1">
      <c r="A698" s="110"/>
    </row>
    <row r="699" spans="1:1">
      <c r="A699" s="110"/>
    </row>
    <row r="700" spans="1:1">
      <c r="A700" s="110"/>
    </row>
    <row r="701" spans="1:1">
      <c r="A701" s="110"/>
    </row>
    <row r="702" spans="1:1">
      <c r="A702" s="110"/>
    </row>
    <row r="703" spans="1:1">
      <c r="A703" s="110"/>
    </row>
    <row r="704" spans="1:1">
      <c r="A704" s="110"/>
    </row>
    <row r="705" spans="1:1">
      <c r="A705" s="110"/>
    </row>
    <row r="706" spans="1:1">
      <c r="A706" s="110"/>
    </row>
    <row r="707" spans="1:1">
      <c r="A707" s="110"/>
    </row>
    <row r="708" spans="1:1">
      <c r="A708" s="110"/>
    </row>
    <row r="709" spans="1:1">
      <c r="A709" s="110"/>
    </row>
    <row r="710" spans="1:1">
      <c r="A710" s="110"/>
    </row>
    <row r="711" spans="1:1">
      <c r="A711" s="110"/>
    </row>
    <row r="712" spans="1:1">
      <c r="A712" s="110"/>
    </row>
    <row r="713" spans="1:1">
      <c r="A713" s="110"/>
    </row>
    <row r="714" spans="1:1">
      <c r="A714" s="110"/>
    </row>
    <row r="715" spans="1:1">
      <c r="A715" s="110"/>
    </row>
    <row r="716" spans="1:1">
      <c r="A716" s="110"/>
    </row>
    <row r="717" spans="1:1">
      <c r="A717" s="110"/>
    </row>
    <row r="718" spans="1:1">
      <c r="A718" s="110"/>
    </row>
    <row r="719" spans="1:1">
      <c r="A719" s="110"/>
    </row>
    <row r="720" spans="1:1">
      <c r="A720" s="110"/>
    </row>
    <row r="721" spans="1:1">
      <c r="A721" s="110"/>
    </row>
    <row r="722" spans="1:1">
      <c r="A722" s="110"/>
    </row>
    <row r="723" spans="1:1">
      <c r="A723" s="110"/>
    </row>
    <row r="724" spans="1:1">
      <c r="A724" s="110"/>
    </row>
    <row r="725" spans="1:1">
      <c r="A725" s="110"/>
    </row>
    <row r="726" spans="1:1">
      <c r="A726" s="110"/>
    </row>
    <row r="727" spans="1:1">
      <c r="A727" s="110"/>
    </row>
    <row r="728" spans="1:1">
      <c r="A728" s="110"/>
    </row>
    <row r="729" spans="1:1">
      <c r="A729" s="110"/>
    </row>
    <row r="730" spans="1:1">
      <c r="A730" s="110"/>
    </row>
    <row r="731" spans="1:1">
      <c r="A731" s="110"/>
    </row>
    <row r="732" spans="1:1">
      <c r="A732" s="110"/>
    </row>
    <row r="733" spans="1:1">
      <c r="A733" s="110"/>
    </row>
    <row r="734" spans="1:1">
      <c r="A734" s="110"/>
    </row>
    <row r="735" spans="1:1">
      <c r="A735" s="11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theme="3"/>
  </sheetPr>
  <dimension ref="A1:M374"/>
  <sheetViews>
    <sheetView showGridLines="0" zoomScaleNormal="100" workbookViewId="0">
      <selection activeCell="A3" sqref="A2:XFD3"/>
    </sheetView>
  </sheetViews>
  <sheetFormatPr defaultRowHeight="12.75"/>
  <cols>
    <col min="1" max="1" width="11.42578125" customWidth="1"/>
  </cols>
  <sheetData>
    <row r="1" spans="1:5">
      <c r="A1" s="19" t="s">
        <v>140</v>
      </c>
      <c r="E1" t="str">
        <f>IF(Content!$E$1=1,B2,B3)</f>
        <v>Euro Stoxx 50 hourly dynamics from 03 to 13 March and after the March ECB meeting (March 7, 2019)</v>
      </c>
    </row>
    <row r="2" spans="1:5" hidden="1">
      <c r="A2" s="19"/>
      <c r="B2" s="1" t="s">
        <v>1227</v>
      </c>
    </row>
    <row r="3" spans="1:5" hidden="1">
      <c r="B3" s="1" t="s">
        <v>1277</v>
      </c>
    </row>
    <row r="4" spans="1:5">
      <c r="A4" s="76"/>
    </row>
    <row r="5" spans="1:5">
      <c r="A5" s="76"/>
      <c r="B5" s="197" t="str">
        <f>IF(Content!$E$1=1,B6,B7)</f>
        <v>no permission</v>
      </c>
    </row>
    <row r="6" spans="1:5">
      <c r="A6" s="76"/>
      <c r="B6" s="145" t="s">
        <v>672</v>
      </c>
    </row>
    <row r="7" spans="1:5">
      <c r="A7" s="76"/>
      <c r="B7" s="145" t="s">
        <v>673</v>
      </c>
    </row>
    <row r="8" spans="1:5">
      <c r="A8" s="76"/>
    </row>
    <row r="9" spans="1:5">
      <c r="A9" s="76"/>
    </row>
    <row r="10" spans="1:5">
      <c r="A10" s="76"/>
    </row>
    <row r="11" spans="1:5">
      <c r="A11" s="76"/>
    </row>
    <row r="12" spans="1:5">
      <c r="A12" s="76"/>
    </row>
    <row r="13" spans="1:5">
      <c r="A13" s="76"/>
    </row>
    <row r="14" spans="1:5">
      <c r="A14" s="76"/>
    </row>
    <row r="15" spans="1:5">
      <c r="A15" s="76"/>
    </row>
    <row r="16" spans="1:5">
      <c r="A16" s="76"/>
    </row>
    <row r="17" spans="1:13">
      <c r="A17" s="76"/>
    </row>
    <row r="18" spans="1:13">
      <c r="A18" s="76"/>
    </row>
    <row r="19" spans="1:13">
      <c r="A19" s="76"/>
    </row>
    <row r="20" spans="1:13">
      <c r="A20" s="76"/>
      <c r="B20" s="2"/>
      <c r="E20" t="str">
        <f>IF(Content!$E$1=1,E21,E22)</f>
        <v>Source: https://www.cnbc.com/quotes/?symbol=.STOXX50E.</v>
      </c>
    </row>
    <row r="21" spans="1:13">
      <c r="A21" s="76"/>
      <c r="B21" s="2"/>
      <c r="E21" s="2" t="s">
        <v>1228</v>
      </c>
      <c r="M21" s="78"/>
    </row>
    <row r="22" spans="1:13">
      <c r="A22" s="76"/>
      <c r="B22" s="77"/>
      <c r="D22" s="2"/>
      <c r="E22" s="2" t="s">
        <v>1229</v>
      </c>
    </row>
    <row r="23" spans="1:13">
      <c r="A23" s="76"/>
      <c r="B23" s="77"/>
      <c r="D23" s="2"/>
    </row>
    <row r="24" spans="1:13">
      <c r="A24" s="76"/>
      <c r="B24" s="77"/>
    </row>
    <row r="25" spans="1:13">
      <c r="A25" s="76"/>
      <c r="B25" s="77"/>
    </row>
    <row r="26" spans="1:13">
      <c r="A26" s="76"/>
      <c r="B26" s="77"/>
    </row>
    <row r="27" spans="1:13">
      <c r="A27" s="76"/>
      <c r="B27" s="77"/>
    </row>
    <row r="28" spans="1:13">
      <c r="A28" s="76"/>
      <c r="B28" s="77"/>
    </row>
    <row r="29" spans="1:13">
      <c r="A29" s="76"/>
      <c r="B29" s="77"/>
    </row>
    <row r="30" spans="1:13">
      <c r="A30" s="76"/>
      <c r="B30" s="77"/>
    </row>
    <row r="31" spans="1:13">
      <c r="A31" s="76"/>
      <c r="B31" s="77"/>
    </row>
    <row r="32" spans="1:13">
      <c r="A32" s="76"/>
      <c r="B32" s="77"/>
    </row>
    <row r="33" spans="1:2">
      <c r="A33" s="76"/>
      <c r="B33" s="77"/>
    </row>
    <row r="34" spans="1:2">
      <c r="A34" s="76"/>
      <c r="B34" s="77"/>
    </row>
    <row r="35" spans="1:2">
      <c r="A35" s="76"/>
      <c r="B35" s="77"/>
    </row>
    <row r="36" spans="1:2">
      <c r="A36" s="76"/>
      <c r="B36" s="77"/>
    </row>
    <row r="37" spans="1:2">
      <c r="A37" s="76"/>
      <c r="B37" s="77"/>
    </row>
    <row r="38" spans="1:2">
      <c r="A38" s="76"/>
      <c r="B38" s="77"/>
    </row>
    <row r="39" spans="1:2">
      <c r="A39" s="76"/>
      <c r="B39" s="77"/>
    </row>
    <row r="40" spans="1:2">
      <c r="A40" s="76"/>
      <c r="B40" s="77"/>
    </row>
    <row r="41" spans="1:2">
      <c r="A41" s="76"/>
      <c r="B41" s="77"/>
    </row>
    <row r="42" spans="1:2">
      <c r="A42" s="76"/>
      <c r="B42" s="77"/>
    </row>
    <row r="43" spans="1:2">
      <c r="A43" s="76"/>
      <c r="B43" s="77"/>
    </row>
    <row r="44" spans="1:2">
      <c r="A44" s="76"/>
      <c r="B44" s="77"/>
    </row>
    <row r="45" spans="1:2">
      <c r="A45" s="76"/>
      <c r="B45" s="77"/>
    </row>
    <row r="46" spans="1:2">
      <c r="A46" s="76"/>
      <c r="B46" s="77"/>
    </row>
    <row r="47" spans="1:2">
      <c r="A47" s="76"/>
      <c r="B47" s="77"/>
    </row>
    <row r="48" spans="1:2">
      <c r="A48" s="76"/>
      <c r="B48" s="77"/>
    </row>
    <row r="49" spans="1:2">
      <c r="A49" s="76"/>
      <c r="B49" s="77"/>
    </row>
    <row r="50" spans="1:2">
      <c r="A50" s="76"/>
      <c r="B50" s="77"/>
    </row>
    <row r="51" spans="1:2">
      <c r="A51" s="76"/>
      <c r="B51" s="77"/>
    </row>
    <row r="52" spans="1:2">
      <c r="A52" s="76"/>
      <c r="B52" s="77"/>
    </row>
    <row r="53" spans="1:2">
      <c r="A53" s="76"/>
      <c r="B53" s="77"/>
    </row>
    <row r="54" spans="1:2">
      <c r="A54" s="76"/>
      <c r="B54" s="77"/>
    </row>
    <row r="55" spans="1:2">
      <c r="A55" s="76"/>
      <c r="B55" s="77"/>
    </row>
    <row r="56" spans="1:2">
      <c r="A56" s="76"/>
      <c r="B56" s="77"/>
    </row>
    <row r="57" spans="1:2">
      <c r="A57" s="76"/>
      <c r="B57" s="77"/>
    </row>
    <row r="58" spans="1:2">
      <c r="A58" s="76"/>
      <c r="B58" s="77"/>
    </row>
    <row r="59" spans="1:2">
      <c r="A59" s="76"/>
      <c r="B59" s="77"/>
    </row>
    <row r="60" spans="1:2">
      <c r="A60" s="76"/>
      <c r="B60" s="77"/>
    </row>
    <row r="61" spans="1:2">
      <c r="A61" s="76"/>
      <c r="B61" s="77"/>
    </row>
    <row r="62" spans="1:2">
      <c r="A62" s="76"/>
      <c r="B62" s="77"/>
    </row>
    <row r="63" spans="1:2">
      <c r="A63" s="76"/>
      <c r="B63" s="77"/>
    </row>
    <row r="64" spans="1:2">
      <c r="A64" s="76"/>
      <c r="B64" s="77"/>
    </row>
    <row r="65" spans="1:2">
      <c r="A65" s="76"/>
      <c r="B65" s="77"/>
    </row>
    <row r="66" spans="1:2">
      <c r="A66" s="76"/>
      <c r="B66" s="77"/>
    </row>
    <row r="67" spans="1:2">
      <c r="A67" s="76"/>
      <c r="B67" s="77"/>
    </row>
    <row r="68" spans="1:2">
      <c r="A68" s="76"/>
      <c r="B68" s="77"/>
    </row>
    <row r="69" spans="1:2">
      <c r="A69" s="76"/>
      <c r="B69" s="77"/>
    </row>
    <row r="70" spans="1:2">
      <c r="A70" s="76"/>
      <c r="B70" s="77"/>
    </row>
    <row r="71" spans="1:2">
      <c r="A71" s="76"/>
      <c r="B71" s="77"/>
    </row>
    <row r="72" spans="1:2">
      <c r="A72" s="76"/>
      <c r="B72" s="77"/>
    </row>
    <row r="73" spans="1:2">
      <c r="A73" s="76"/>
      <c r="B73" s="77"/>
    </row>
    <row r="74" spans="1:2">
      <c r="A74" s="76"/>
      <c r="B74" s="77"/>
    </row>
    <row r="75" spans="1:2">
      <c r="A75" s="76"/>
      <c r="B75" s="77"/>
    </row>
    <row r="76" spans="1:2">
      <c r="A76" s="76"/>
      <c r="B76" s="77"/>
    </row>
    <row r="77" spans="1:2">
      <c r="A77" s="76"/>
      <c r="B77" s="77"/>
    </row>
    <row r="78" spans="1:2">
      <c r="A78" s="76"/>
      <c r="B78" s="77"/>
    </row>
    <row r="79" spans="1:2">
      <c r="A79" s="76"/>
      <c r="B79" s="77"/>
    </row>
    <row r="80" spans="1:2">
      <c r="A80" s="76"/>
      <c r="B80" s="77"/>
    </row>
    <row r="81" spans="1:2">
      <c r="A81" s="76"/>
      <c r="B81" s="77"/>
    </row>
    <row r="82" spans="1:2">
      <c r="A82" s="76"/>
      <c r="B82" s="77"/>
    </row>
    <row r="83" spans="1:2">
      <c r="A83" s="76"/>
      <c r="B83" s="77"/>
    </row>
    <row r="84" spans="1:2">
      <c r="A84" s="76"/>
      <c r="B84" s="77"/>
    </row>
    <row r="85" spans="1:2">
      <c r="A85" s="76"/>
      <c r="B85" s="77"/>
    </row>
    <row r="86" spans="1:2">
      <c r="A86" s="76"/>
      <c r="B86" s="77"/>
    </row>
    <row r="87" spans="1:2">
      <c r="A87" s="76"/>
      <c r="B87" s="77"/>
    </row>
    <row r="88" spans="1:2">
      <c r="A88" s="76"/>
      <c r="B88" s="77"/>
    </row>
    <row r="89" spans="1:2">
      <c r="A89" s="76"/>
      <c r="B89" s="77"/>
    </row>
    <row r="90" spans="1:2">
      <c r="A90" s="76"/>
      <c r="B90" s="77"/>
    </row>
    <row r="91" spans="1:2">
      <c r="A91" s="76"/>
      <c r="B91" s="77"/>
    </row>
    <row r="92" spans="1:2">
      <c r="A92" s="76"/>
      <c r="B92" s="77"/>
    </row>
    <row r="93" spans="1:2">
      <c r="A93" s="76"/>
      <c r="B93" s="77"/>
    </row>
    <row r="94" spans="1:2">
      <c r="A94" s="76"/>
      <c r="B94" s="77"/>
    </row>
    <row r="95" spans="1:2">
      <c r="A95" s="76"/>
      <c r="B95" s="77"/>
    </row>
    <row r="96" spans="1:2">
      <c r="A96" s="76"/>
      <c r="B96" s="77"/>
    </row>
    <row r="97" spans="1:2">
      <c r="A97" s="76"/>
      <c r="B97" s="77"/>
    </row>
    <row r="98" spans="1:2">
      <c r="A98" s="76"/>
      <c r="B98" s="77"/>
    </row>
    <row r="99" spans="1:2">
      <c r="A99" s="76"/>
      <c r="B99" s="77"/>
    </row>
    <row r="100" spans="1:2">
      <c r="A100" s="76"/>
      <c r="B100" s="77"/>
    </row>
    <row r="101" spans="1:2">
      <c r="A101" s="76"/>
      <c r="B101" s="77"/>
    </row>
    <row r="102" spans="1:2">
      <c r="A102" s="76"/>
      <c r="B102" s="77"/>
    </row>
    <row r="103" spans="1:2">
      <c r="A103" s="76"/>
      <c r="B103" s="77"/>
    </row>
    <row r="104" spans="1:2">
      <c r="A104" s="76"/>
      <c r="B104" s="77"/>
    </row>
    <row r="105" spans="1:2">
      <c r="A105" s="76"/>
      <c r="B105" s="77"/>
    </row>
    <row r="106" spans="1:2">
      <c r="A106" s="76"/>
      <c r="B106" s="77"/>
    </row>
    <row r="107" spans="1:2">
      <c r="A107" s="76"/>
      <c r="B107" s="77"/>
    </row>
    <row r="108" spans="1:2">
      <c r="A108" s="76"/>
      <c r="B108" s="77"/>
    </row>
    <row r="109" spans="1:2">
      <c r="A109" s="76"/>
      <c r="B109" s="77"/>
    </row>
    <row r="110" spans="1:2">
      <c r="A110" s="76"/>
      <c r="B110" s="77"/>
    </row>
    <row r="111" spans="1:2">
      <c r="A111" s="76"/>
      <c r="B111" s="77"/>
    </row>
    <row r="112" spans="1:2">
      <c r="A112" s="76"/>
      <c r="B112" s="77"/>
    </row>
    <row r="113" spans="1:2">
      <c r="A113" s="76"/>
      <c r="B113" s="77"/>
    </row>
    <row r="114" spans="1:2">
      <c r="A114" s="76"/>
      <c r="B114" s="77"/>
    </row>
    <row r="115" spans="1:2">
      <c r="A115" s="76"/>
      <c r="B115" s="77"/>
    </row>
    <row r="116" spans="1:2">
      <c r="A116" s="76"/>
      <c r="B116" s="77"/>
    </row>
    <row r="117" spans="1:2">
      <c r="A117" s="76"/>
      <c r="B117" s="77"/>
    </row>
    <row r="118" spans="1:2">
      <c r="A118" s="76"/>
      <c r="B118" s="77"/>
    </row>
    <row r="119" spans="1:2">
      <c r="A119" s="76"/>
      <c r="B119" s="77"/>
    </row>
    <row r="120" spans="1:2">
      <c r="A120" s="76"/>
      <c r="B120" s="77"/>
    </row>
    <row r="121" spans="1:2">
      <c r="A121" s="76"/>
      <c r="B121" s="77"/>
    </row>
    <row r="122" spans="1:2">
      <c r="A122" s="76"/>
      <c r="B122" s="77"/>
    </row>
    <row r="123" spans="1:2">
      <c r="A123" s="76"/>
      <c r="B123" s="77"/>
    </row>
    <row r="124" spans="1:2">
      <c r="A124" s="76"/>
      <c r="B124" s="77"/>
    </row>
    <row r="125" spans="1:2">
      <c r="A125" s="76"/>
      <c r="B125" s="77"/>
    </row>
    <row r="126" spans="1:2">
      <c r="A126" s="76"/>
      <c r="B126" s="77"/>
    </row>
    <row r="127" spans="1:2">
      <c r="A127" s="76"/>
      <c r="B127" s="77"/>
    </row>
    <row r="128" spans="1:2">
      <c r="A128" s="76"/>
      <c r="B128" s="77"/>
    </row>
    <row r="129" spans="1:2">
      <c r="A129" s="76"/>
      <c r="B129" s="77"/>
    </row>
    <row r="130" spans="1:2">
      <c r="A130" s="76"/>
      <c r="B130" s="77"/>
    </row>
    <row r="131" spans="1:2">
      <c r="A131" s="76"/>
      <c r="B131" s="77"/>
    </row>
    <row r="132" spans="1:2">
      <c r="A132" s="76"/>
      <c r="B132" s="77"/>
    </row>
    <row r="133" spans="1:2">
      <c r="A133" s="76"/>
      <c r="B133" s="77"/>
    </row>
    <row r="134" spans="1:2">
      <c r="A134" s="76"/>
      <c r="B134" s="77"/>
    </row>
    <row r="135" spans="1:2">
      <c r="A135" s="76"/>
      <c r="B135" s="77"/>
    </row>
    <row r="136" spans="1:2">
      <c r="A136" s="76"/>
      <c r="B136" s="77"/>
    </row>
    <row r="137" spans="1:2">
      <c r="A137" s="76"/>
      <c r="B137" s="77"/>
    </row>
    <row r="138" spans="1:2">
      <c r="A138" s="76"/>
      <c r="B138" s="77"/>
    </row>
    <row r="139" spans="1:2">
      <c r="A139" s="76"/>
      <c r="B139" s="77"/>
    </row>
    <row r="140" spans="1:2">
      <c r="A140" s="76"/>
      <c r="B140" s="77"/>
    </row>
    <row r="141" spans="1:2">
      <c r="A141" s="76"/>
      <c r="B141" s="77"/>
    </row>
    <row r="142" spans="1:2">
      <c r="A142" s="76"/>
      <c r="B142" s="77"/>
    </row>
    <row r="143" spans="1:2">
      <c r="A143" s="76"/>
      <c r="B143" s="77"/>
    </row>
    <row r="144" spans="1:2">
      <c r="A144" s="76"/>
      <c r="B144" s="77"/>
    </row>
    <row r="145" spans="1:2">
      <c r="A145" s="76"/>
      <c r="B145" s="77"/>
    </row>
    <row r="146" spans="1:2">
      <c r="A146" s="76"/>
      <c r="B146" s="77"/>
    </row>
    <row r="147" spans="1:2">
      <c r="A147" s="76"/>
      <c r="B147" s="77"/>
    </row>
    <row r="148" spans="1:2">
      <c r="A148" s="76"/>
      <c r="B148" s="77"/>
    </row>
    <row r="149" spans="1:2">
      <c r="A149" s="76"/>
      <c r="B149" s="77"/>
    </row>
    <row r="150" spans="1:2">
      <c r="A150" s="76"/>
      <c r="B150" s="77"/>
    </row>
    <row r="151" spans="1:2">
      <c r="A151" s="76"/>
      <c r="B151" s="77"/>
    </row>
    <row r="152" spans="1:2">
      <c r="A152" s="76"/>
      <c r="B152" s="77"/>
    </row>
    <row r="153" spans="1:2">
      <c r="A153" s="76"/>
      <c r="B153" s="77"/>
    </row>
    <row r="154" spans="1:2">
      <c r="A154" s="76"/>
      <c r="B154" s="77"/>
    </row>
    <row r="155" spans="1:2">
      <c r="A155" s="76"/>
      <c r="B155" s="77"/>
    </row>
    <row r="156" spans="1:2">
      <c r="A156" s="76"/>
      <c r="B156" s="77"/>
    </row>
    <row r="157" spans="1:2">
      <c r="A157" s="76"/>
      <c r="B157" s="77"/>
    </row>
    <row r="158" spans="1:2">
      <c r="A158" s="76"/>
      <c r="B158" s="77"/>
    </row>
    <row r="159" spans="1:2">
      <c r="A159" s="76"/>
      <c r="B159" s="77"/>
    </row>
    <row r="160" spans="1:2">
      <c r="A160" s="76"/>
      <c r="B160" s="77"/>
    </row>
    <row r="161" spans="1:2">
      <c r="A161" s="76"/>
      <c r="B161" s="77"/>
    </row>
    <row r="162" spans="1:2">
      <c r="A162" s="76"/>
      <c r="B162" s="77"/>
    </row>
    <row r="163" spans="1:2">
      <c r="A163" s="76"/>
      <c r="B163" s="77"/>
    </row>
    <row r="164" spans="1:2">
      <c r="A164" s="76"/>
      <c r="B164" s="77"/>
    </row>
    <row r="165" spans="1:2">
      <c r="A165" s="76"/>
      <c r="B165" s="77"/>
    </row>
    <row r="166" spans="1:2">
      <c r="A166" s="76"/>
      <c r="B166" s="77"/>
    </row>
    <row r="167" spans="1:2">
      <c r="A167" s="76"/>
      <c r="B167" s="77"/>
    </row>
    <row r="168" spans="1:2">
      <c r="A168" s="76"/>
      <c r="B168" s="77"/>
    </row>
    <row r="169" spans="1:2">
      <c r="A169" s="76"/>
      <c r="B169" s="77"/>
    </row>
    <row r="170" spans="1:2">
      <c r="A170" s="76"/>
      <c r="B170" s="77"/>
    </row>
    <row r="171" spans="1:2">
      <c r="A171" s="76"/>
      <c r="B171" s="77"/>
    </row>
    <row r="172" spans="1:2">
      <c r="A172" s="76"/>
      <c r="B172" s="77"/>
    </row>
    <row r="173" spans="1:2">
      <c r="A173" s="76"/>
      <c r="B173" s="77"/>
    </row>
    <row r="174" spans="1:2">
      <c r="A174" s="76"/>
      <c r="B174" s="77"/>
    </row>
    <row r="175" spans="1:2">
      <c r="A175" s="76"/>
      <c r="B175" s="77"/>
    </row>
    <row r="176" spans="1:2">
      <c r="A176" s="76"/>
      <c r="B176" s="77"/>
    </row>
    <row r="177" spans="1:2">
      <c r="A177" s="76"/>
      <c r="B177" s="77"/>
    </row>
    <row r="178" spans="1:2">
      <c r="A178" s="76"/>
      <c r="B178" s="77"/>
    </row>
    <row r="179" spans="1:2">
      <c r="A179" s="76"/>
      <c r="B179" s="77"/>
    </row>
    <row r="180" spans="1:2">
      <c r="A180" s="76"/>
      <c r="B180" s="77"/>
    </row>
    <row r="181" spans="1:2">
      <c r="A181" s="76"/>
      <c r="B181" s="77"/>
    </row>
    <row r="182" spans="1:2">
      <c r="A182" s="76"/>
      <c r="B182" s="77"/>
    </row>
    <row r="183" spans="1:2">
      <c r="A183" s="76"/>
      <c r="B183" s="77"/>
    </row>
    <row r="184" spans="1:2">
      <c r="A184" s="76"/>
      <c r="B184" s="77"/>
    </row>
    <row r="185" spans="1:2">
      <c r="A185" s="76"/>
      <c r="B185" s="77"/>
    </row>
    <row r="186" spans="1:2">
      <c r="A186" s="76"/>
      <c r="B186" s="77"/>
    </row>
    <row r="187" spans="1:2">
      <c r="A187" s="76"/>
      <c r="B187" s="77"/>
    </row>
    <row r="188" spans="1:2">
      <c r="A188" s="76"/>
      <c r="B188" s="77"/>
    </row>
    <row r="189" spans="1:2">
      <c r="A189" s="76"/>
      <c r="B189" s="77"/>
    </row>
    <row r="190" spans="1:2">
      <c r="A190" s="76"/>
      <c r="B190" s="77"/>
    </row>
    <row r="191" spans="1:2">
      <c r="A191" s="76"/>
      <c r="B191" s="77"/>
    </row>
    <row r="192" spans="1:2">
      <c r="A192" s="76"/>
      <c r="B192" s="77"/>
    </row>
    <row r="193" spans="1:2">
      <c r="A193" s="76"/>
      <c r="B193" s="77"/>
    </row>
    <row r="194" spans="1:2">
      <c r="A194" s="76"/>
      <c r="B194" s="77"/>
    </row>
    <row r="195" spans="1:2">
      <c r="A195" s="76"/>
      <c r="B195" s="77"/>
    </row>
    <row r="196" spans="1:2">
      <c r="A196" s="76"/>
      <c r="B196" s="77"/>
    </row>
    <row r="197" spans="1:2">
      <c r="A197" s="76"/>
      <c r="B197" s="77"/>
    </row>
    <row r="198" spans="1:2">
      <c r="A198" s="76"/>
      <c r="B198" s="77"/>
    </row>
    <row r="199" spans="1:2">
      <c r="A199" s="76"/>
      <c r="B199" s="77"/>
    </row>
    <row r="200" spans="1:2">
      <c r="A200" s="76"/>
      <c r="B200" s="77"/>
    </row>
    <row r="201" spans="1:2">
      <c r="A201" s="76"/>
      <c r="B201" s="77"/>
    </row>
    <row r="202" spans="1:2">
      <c r="A202" s="76"/>
      <c r="B202" s="77"/>
    </row>
    <row r="203" spans="1:2">
      <c r="A203" s="76"/>
      <c r="B203" s="77"/>
    </row>
    <row r="204" spans="1:2">
      <c r="A204" s="76"/>
      <c r="B204" s="77"/>
    </row>
    <row r="205" spans="1:2">
      <c r="A205" s="76"/>
      <c r="B205" s="77"/>
    </row>
    <row r="206" spans="1:2">
      <c r="A206" s="76"/>
      <c r="B206" s="77"/>
    </row>
    <row r="207" spans="1:2">
      <c r="A207" s="76"/>
      <c r="B207" s="77"/>
    </row>
    <row r="208" spans="1:2">
      <c r="A208" s="76"/>
      <c r="B208" s="77"/>
    </row>
    <row r="209" spans="1:2">
      <c r="A209" s="76"/>
      <c r="B209" s="77"/>
    </row>
    <row r="210" spans="1:2">
      <c r="A210" s="76"/>
      <c r="B210" s="77"/>
    </row>
    <row r="211" spans="1:2">
      <c r="A211" s="76"/>
      <c r="B211" s="77"/>
    </row>
    <row r="212" spans="1:2">
      <c r="A212" s="76"/>
      <c r="B212" s="77"/>
    </row>
    <row r="213" spans="1:2">
      <c r="A213" s="76"/>
      <c r="B213" s="77"/>
    </row>
    <row r="214" spans="1:2">
      <c r="A214" s="76"/>
      <c r="B214" s="77"/>
    </row>
    <row r="215" spans="1:2">
      <c r="A215" s="76"/>
      <c r="B215" s="77"/>
    </row>
    <row r="216" spans="1:2">
      <c r="A216" s="76"/>
      <c r="B216" s="77"/>
    </row>
    <row r="217" spans="1:2">
      <c r="A217" s="76"/>
      <c r="B217" s="77"/>
    </row>
    <row r="218" spans="1:2">
      <c r="A218" s="76"/>
      <c r="B218" s="77"/>
    </row>
    <row r="219" spans="1:2">
      <c r="A219" s="76"/>
      <c r="B219" s="77"/>
    </row>
    <row r="220" spans="1:2">
      <c r="A220" s="76"/>
      <c r="B220" s="77"/>
    </row>
    <row r="221" spans="1:2">
      <c r="A221" s="76"/>
      <c r="B221" s="77"/>
    </row>
    <row r="222" spans="1:2">
      <c r="A222" s="76"/>
      <c r="B222" s="77"/>
    </row>
    <row r="223" spans="1:2">
      <c r="A223" s="76"/>
      <c r="B223" s="77"/>
    </row>
    <row r="224" spans="1:2">
      <c r="A224" s="76"/>
      <c r="B224" s="77"/>
    </row>
    <row r="225" spans="1:2">
      <c r="A225" s="76"/>
      <c r="B225" s="77"/>
    </row>
    <row r="226" spans="1:2">
      <c r="A226" s="76"/>
      <c r="B226" s="77"/>
    </row>
    <row r="227" spans="1:2">
      <c r="A227" s="76"/>
      <c r="B227" s="77"/>
    </row>
    <row r="228" spans="1:2">
      <c r="A228" s="76"/>
      <c r="B228" s="77"/>
    </row>
    <row r="229" spans="1:2">
      <c r="A229" s="76"/>
      <c r="B229" s="77"/>
    </row>
    <row r="230" spans="1:2">
      <c r="A230" s="76"/>
      <c r="B230" s="77"/>
    </row>
    <row r="231" spans="1:2">
      <c r="A231" s="76"/>
      <c r="B231" s="77"/>
    </row>
    <row r="232" spans="1:2">
      <c r="A232" s="76"/>
      <c r="B232" s="77"/>
    </row>
    <row r="233" spans="1:2">
      <c r="A233" s="76"/>
      <c r="B233" s="77"/>
    </row>
    <row r="234" spans="1:2">
      <c r="A234" s="76"/>
      <c r="B234" s="77"/>
    </row>
    <row r="235" spans="1:2">
      <c r="A235" s="76"/>
      <c r="B235" s="77"/>
    </row>
    <row r="236" spans="1:2">
      <c r="A236" s="76"/>
      <c r="B236" s="77"/>
    </row>
    <row r="237" spans="1:2">
      <c r="A237" s="76"/>
      <c r="B237" s="77"/>
    </row>
    <row r="238" spans="1:2">
      <c r="A238" s="76"/>
      <c r="B238" s="77"/>
    </row>
    <row r="239" spans="1:2">
      <c r="A239" s="76"/>
      <c r="B239" s="77"/>
    </row>
    <row r="240" spans="1:2">
      <c r="A240" s="76"/>
      <c r="B240" s="77"/>
    </row>
    <row r="241" spans="1:2">
      <c r="A241" s="76"/>
      <c r="B241" s="77"/>
    </row>
    <row r="242" spans="1:2">
      <c r="A242" s="76"/>
      <c r="B242" s="77"/>
    </row>
    <row r="243" spans="1:2">
      <c r="A243" s="76"/>
      <c r="B243" s="77"/>
    </row>
    <row r="244" spans="1:2">
      <c r="A244" s="76"/>
      <c r="B244" s="77"/>
    </row>
    <row r="245" spans="1:2">
      <c r="A245" s="76"/>
      <c r="B245" s="77"/>
    </row>
    <row r="246" spans="1:2">
      <c r="A246" s="76"/>
      <c r="B246" s="77"/>
    </row>
    <row r="247" spans="1:2">
      <c r="A247" s="76"/>
      <c r="B247" s="77"/>
    </row>
    <row r="248" spans="1:2">
      <c r="A248" s="76"/>
      <c r="B248" s="77"/>
    </row>
    <row r="249" spans="1:2">
      <c r="A249" s="76"/>
      <c r="B249" s="77"/>
    </row>
    <row r="250" spans="1:2">
      <c r="A250" s="76"/>
      <c r="B250" s="77"/>
    </row>
    <row r="251" spans="1:2">
      <c r="A251" s="76"/>
      <c r="B251" s="77"/>
    </row>
    <row r="252" spans="1:2">
      <c r="A252" s="76"/>
      <c r="B252" s="77"/>
    </row>
    <row r="253" spans="1:2">
      <c r="A253" s="76"/>
      <c r="B253" s="77"/>
    </row>
    <row r="254" spans="1:2">
      <c r="A254" s="76"/>
      <c r="B254" s="77"/>
    </row>
    <row r="255" spans="1:2">
      <c r="A255" s="76"/>
      <c r="B255" s="77"/>
    </row>
    <row r="256" spans="1:2">
      <c r="A256" s="76"/>
      <c r="B256" s="77"/>
    </row>
    <row r="257" spans="1:2">
      <c r="A257" s="76"/>
      <c r="B257" s="77"/>
    </row>
    <row r="258" spans="1:2">
      <c r="A258" s="76"/>
      <c r="B258" s="77"/>
    </row>
    <row r="259" spans="1:2">
      <c r="A259" s="76"/>
      <c r="B259" s="77"/>
    </row>
    <row r="260" spans="1:2">
      <c r="A260" s="76"/>
      <c r="B260" s="77"/>
    </row>
    <row r="261" spans="1:2">
      <c r="A261" s="76"/>
      <c r="B261" s="77"/>
    </row>
    <row r="262" spans="1:2">
      <c r="A262" s="76"/>
      <c r="B262" s="77"/>
    </row>
    <row r="263" spans="1:2">
      <c r="A263" s="76"/>
      <c r="B263" s="77"/>
    </row>
    <row r="264" spans="1:2">
      <c r="A264" s="76"/>
      <c r="B264" s="77"/>
    </row>
    <row r="265" spans="1:2">
      <c r="A265" s="76"/>
      <c r="B265" s="77"/>
    </row>
    <row r="266" spans="1:2">
      <c r="A266" s="76"/>
      <c r="B266" s="77"/>
    </row>
    <row r="267" spans="1:2">
      <c r="A267" s="76"/>
      <c r="B267" s="77"/>
    </row>
    <row r="268" spans="1:2">
      <c r="A268" s="76"/>
      <c r="B268" s="77"/>
    </row>
    <row r="269" spans="1:2">
      <c r="A269" s="76"/>
      <c r="B269" s="77"/>
    </row>
    <row r="270" spans="1:2">
      <c r="A270" s="76"/>
      <c r="B270" s="77"/>
    </row>
    <row r="271" spans="1:2">
      <c r="A271" s="76"/>
      <c r="B271" s="77"/>
    </row>
    <row r="272" spans="1:2">
      <c r="A272" s="76"/>
      <c r="B272" s="77"/>
    </row>
    <row r="273" spans="1:2">
      <c r="A273" s="76"/>
      <c r="B273" s="77"/>
    </row>
    <row r="274" spans="1:2">
      <c r="A274" s="76"/>
      <c r="B274" s="77"/>
    </row>
    <row r="275" spans="1:2">
      <c r="A275" s="76"/>
      <c r="B275" s="77"/>
    </row>
    <row r="276" spans="1:2">
      <c r="A276" s="76"/>
      <c r="B276" s="77"/>
    </row>
    <row r="277" spans="1:2">
      <c r="A277" s="76"/>
      <c r="B277" s="77"/>
    </row>
    <row r="278" spans="1:2">
      <c r="A278" s="76"/>
      <c r="B278" s="77"/>
    </row>
    <row r="279" spans="1:2">
      <c r="A279" s="76"/>
      <c r="B279" s="77"/>
    </row>
    <row r="280" spans="1:2">
      <c r="A280" s="76"/>
      <c r="B280" s="77"/>
    </row>
    <row r="281" spans="1:2">
      <c r="A281" s="76"/>
      <c r="B281" s="77"/>
    </row>
    <row r="282" spans="1:2">
      <c r="A282" s="76"/>
      <c r="B282" s="77"/>
    </row>
    <row r="283" spans="1:2">
      <c r="A283" s="76"/>
      <c r="B283" s="77"/>
    </row>
    <row r="284" spans="1:2">
      <c r="A284" s="76"/>
      <c r="B284" s="77"/>
    </row>
    <row r="285" spans="1:2">
      <c r="A285" s="76"/>
      <c r="B285" s="77"/>
    </row>
    <row r="286" spans="1:2">
      <c r="A286" s="76"/>
      <c r="B286" s="77"/>
    </row>
    <row r="287" spans="1:2">
      <c r="A287" s="76"/>
      <c r="B287" s="77"/>
    </row>
    <row r="288" spans="1:2">
      <c r="A288" s="76"/>
      <c r="B288" s="77"/>
    </row>
    <row r="289" spans="1:2">
      <c r="A289" s="76"/>
      <c r="B289" s="77"/>
    </row>
    <row r="290" spans="1:2">
      <c r="A290" s="76"/>
      <c r="B290" s="77"/>
    </row>
    <row r="291" spans="1:2">
      <c r="A291" s="76"/>
      <c r="B291" s="77"/>
    </row>
    <row r="292" spans="1:2">
      <c r="A292" s="76"/>
      <c r="B292" s="77"/>
    </row>
    <row r="293" spans="1:2">
      <c r="A293" s="76"/>
      <c r="B293" s="77"/>
    </row>
    <row r="294" spans="1:2">
      <c r="A294" s="76"/>
      <c r="B294" s="77"/>
    </row>
    <row r="295" spans="1:2">
      <c r="A295" s="76"/>
      <c r="B295" s="77"/>
    </row>
    <row r="296" spans="1:2">
      <c r="A296" s="76"/>
      <c r="B296" s="77"/>
    </row>
    <row r="297" spans="1:2">
      <c r="A297" s="76"/>
      <c r="B297" s="77"/>
    </row>
    <row r="298" spans="1:2">
      <c r="A298" s="76"/>
      <c r="B298" s="77"/>
    </row>
    <row r="299" spans="1:2">
      <c r="A299" s="76"/>
      <c r="B299" s="77"/>
    </row>
    <row r="300" spans="1:2">
      <c r="A300" s="76"/>
      <c r="B300" s="77"/>
    </row>
    <row r="301" spans="1:2">
      <c r="A301" s="76"/>
      <c r="B301" s="77"/>
    </row>
    <row r="302" spans="1:2">
      <c r="A302" s="76"/>
      <c r="B302" s="77"/>
    </row>
    <row r="303" spans="1:2">
      <c r="A303" s="76"/>
      <c r="B303" s="77"/>
    </row>
    <row r="304" spans="1:2">
      <c r="A304" s="76"/>
      <c r="B304" s="77"/>
    </row>
    <row r="305" spans="1:2">
      <c r="A305" s="76"/>
      <c r="B305" s="77"/>
    </row>
    <row r="306" spans="1:2">
      <c r="A306" s="76"/>
      <c r="B306" s="77"/>
    </row>
    <row r="307" spans="1:2">
      <c r="A307" s="76"/>
      <c r="B307" s="77"/>
    </row>
    <row r="308" spans="1:2">
      <c r="A308" s="76"/>
      <c r="B308" s="77"/>
    </row>
    <row r="309" spans="1:2">
      <c r="A309" s="76"/>
      <c r="B309" s="77"/>
    </row>
    <row r="310" spans="1:2">
      <c r="A310" s="76"/>
      <c r="B310" s="77"/>
    </row>
    <row r="311" spans="1:2">
      <c r="A311" s="76"/>
      <c r="B311" s="77"/>
    </row>
    <row r="312" spans="1:2">
      <c r="A312" s="76"/>
      <c r="B312" s="77"/>
    </row>
    <row r="313" spans="1:2">
      <c r="A313" s="76"/>
      <c r="B313" s="77"/>
    </row>
    <row r="314" spans="1:2">
      <c r="A314" s="76"/>
      <c r="B314" s="77"/>
    </row>
    <row r="315" spans="1:2">
      <c r="A315" s="76"/>
      <c r="B315" s="77"/>
    </row>
    <row r="316" spans="1:2">
      <c r="A316" s="76"/>
      <c r="B316" s="77"/>
    </row>
    <row r="317" spans="1:2">
      <c r="A317" s="76"/>
      <c r="B317" s="77"/>
    </row>
    <row r="318" spans="1:2">
      <c r="A318" s="76"/>
      <c r="B318" s="77"/>
    </row>
    <row r="319" spans="1:2">
      <c r="A319" s="76"/>
      <c r="B319" s="77"/>
    </row>
    <row r="320" spans="1:2">
      <c r="A320" s="76"/>
      <c r="B320" s="77"/>
    </row>
    <row r="321" spans="1:2">
      <c r="A321" s="76"/>
      <c r="B321" s="77"/>
    </row>
    <row r="322" spans="1:2">
      <c r="A322" s="76"/>
      <c r="B322" s="77"/>
    </row>
    <row r="323" spans="1:2">
      <c r="A323" s="76"/>
      <c r="B323" s="77"/>
    </row>
    <row r="324" spans="1:2">
      <c r="A324" s="76"/>
      <c r="B324" s="77"/>
    </row>
    <row r="325" spans="1:2">
      <c r="A325" s="76"/>
      <c r="B325" s="77"/>
    </row>
    <row r="326" spans="1:2">
      <c r="A326" s="76"/>
      <c r="B326" s="77"/>
    </row>
    <row r="327" spans="1:2">
      <c r="A327" s="76"/>
      <c r="B327" s="77"/>
    </row>
    <row r="328" spans="1:2">
      <c r="A328" s="76"/>
      <c r="B328" s="77"/>
    </row>
    <row r="329" spans="1:2">
      <c r="A329" s="76"/>
      <c r="B329" s="77"/>
    </row>
    <row r="330" spans="1:2">
      <c r="A330" s="76"/>
      <c r="B330" s="77"/>
    </row>
    <row r="331" spans="1:2">
      <c r="A331" s="76"/>
      <c r="B331" s="77"/>
    </row>
    <row r="332" spans="1:2">
      <c r="A332" s="76"/>
      <c r="B332" s="77"/>
    </row>
    <row r="333" spans="1:2">
      <c r="A333" s="76"/>
      <c r="B333" s="77"/>
    </row>
    <row r="334" spans="1:2">
      <c r="A334" s="76"/>
      <c r="B334" s="77"/>
    </row>
    <row r="335" spans="1:2">
      <c r="A335" s="76"/>
      <c r="B335" s="77"/>
    </row>
    <row r="336" spans="1:2">
      <c r="A336" s="76"/>
      <c r="B336" s="77"/>
    </row>
    <row r="337" spans="1:2">
      <c r="A337" s="76"/>
      <c r="B337" s="77"/>
    </row>
    <row r="338" spans="1:2">
      <c r="A338" s="76"/>
      <c r="B338" s="77"/>
    </row>
    <row r="339" spans="1:2">
      <c r="A339" s="76"/>
      <c r="B339" s="77"/>
    </row>
    <row r="340" spans="1:2">
      <c r="A340" s="76"/>
      <c r="B340" s="77"/>
    </row>
    <row r="341" spans="1:2">
      <c r="A341" s="76"/>
      <c r="B341" s="77"/>
    </row>
    <row r="342" spans="1:2">
      <c r="A342" s="76"/>
      <c r="B342" s="77"/>
    </row>
    <row r="343" spans="1:2">
      <c r="A343" s="76"/>
      <c r="B343" s="77"/>
    </row>
    <row r="344" spans="1:2">
      <c r="A344" s="76"/>
      <c r="B344" s="77"/>
    </row>
    <row r="345" spans="1:2">
      <c r="A345" s="76"/>
      <c r="B345" s="77"/>
    </row>
    <row r="346" spans="1:2">
      <c r="A346" s="76"/>
      <c r="B346" s="77"/>
    </row>
    <row r="347" spans="1:2">
      <c r="A347" s="76"/>
      <c r="B347" s="77"/>
    </row>
    <row r="348" spans="1:2">
      <c r="A348" s="76"/>
      <c r="B348" s="77"/>
    </row>
    <row r="349" spans="1:2">
      <c r="A349" s="76"/>
      <c r="B349" s="77"/>
    </row>
    <row r="350" spans="1:2">
      <c r="A350" s="76"/>
      <c r="B350" s="77"/>
    </row>
    <row r="351" spans="1:2">
      <c r="A351" s="76"/>
      <c r="B351" s="77"/>
    </row>
    <row r="352" spans="1:2">
      <c r="A352" s="76"/>
      <c r="B352" s="77"/>
    </row>
    <row r="353" spans="1:2">
      <c r="A353" s="76"/>
      <c r="B353" s="77"/>
    </row>
    <row r="354" spans="1:2">
      <c r="A354" s="76"/>
      <c r="B354" s="77"/>
    </row>
    <row r="355" spans="1:2">
      <c r="A355" s="76"/>
      <c r="B355" s="77"/>
    </row>
    <row r="356" spans="1:2">
      <c r="A356" s="76"/>
      <c r="B356" s="77"/>
    </row>
    <row r="357" spans="1:2">
      <c r="A357" s="76"/>
      <c r="B357" s="77"/>
    </row>
    <row r="358" spans="1:2">
      <c r="A358" s="76"/>
      <c r="B358" s="77"/>
    </row>
    <row r="359" spans="1:2">
      <c r="A359" s="76"/>
      <c r="B359" s="77"/>
    </row>
    <row r="360" spans="1:2">
      <c r="A360" s="76"/>
      <c r="B360" s="77"/>
    </row>
    <row r="361" spans="1:2">
      <c r="A361" s="76"/>
      <c r="B361" s="77"/>
    </row>
    <row r="362" spans="1:2">
      <c r="A362" s="76"/>
      <c r="B362" s="77"/>
    </row>
    <row r="363" spans="1:2">
      <c r="A363" s="76"/>
      <c r="B363" s="77"/>
    </row>
    <row r="364" spans="1:2">
      <c r="A364" s="76"/>
      <c r="B364" s="77"/>
    </row>
    <row r="365" spans="1:2">
      <c r="A365" s="76"/>
      <c r="B365" s="77"/>
    </row>
    <row r="366" spans="1:2">
      <c r="A366" s="76"/>
      <c r="B366" s="77"/>
    </row>
    <row r="367" spans="1:2">
      <c r="A367" s="76"/>
      <c r="B367" s="77"/>
    </row>
    <row r="368" spans="1:2">
      <c r="A368" s="76"/>
      <c r="B368" s="77"/>
    </row>
    <row r="369" spans="1:2">
      <c r="A369" s="76"/>
      <c r="B369" s="77"/>
    </row>
    <row r="370" spans="1:2">
      <c r="A370" s="76"/>
      <c r="B370" s="77"/>
    </row>
    <row r="371" spans="1:2">
      <c r="A371" s="76"/>
      <c r="B371" s="77"/>
    </row>
    <row r="372" spans="1:2">
      <c r="A372" s="76"/>
      <c r="B372" s="77"/>
    </row>
    <row r="373" spans="1:2">
      <c r="A373" s="76"/>
      <c r="B373" s="77"/>
    </row>
    <row r="374" spans="1:2">
      <c r="A374" s="79"/>
      <c r="B374" s="7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9">
    <tabColor theme="3"/>
  </sheetPr>
  <dimension ref="A1:R528"/>
  <sheetViews>
    <sheetView showGridLines="0" zoomScaleNormal="100" workbookViewId="0">
      <selection activeCell="A3" sqref="A2:XFD3"/>
    </sheetView>
  </sheetViews>
  <sheetFormatPr defaultRowHeight="12.75"/>
  <cols>
    <col min="1" max="1" width="14.140625" customWidth="1"/>
  </cols>
  <sheetData>
    <row r="1" spans="1:5">
      <c r="A1" s="19" t="s">
        <v>140</v>
      </c>
      <c r="E1" t="str">
        <f>IF(Content!$E$1=1,B2,B3)</f>
        <v>S&amp;P 500 hourly dynamics from 20 to 26 March and after the March Fed meeting (March 21, 2019)</v>
      </c>
    </row>
    <row r="2" spans="1:5" hidden="1">
      <c r="A2" s="19"/>
      <c r="B2" s="1" t="s">
        <v>1230</v>
      </c>
    </row>
    <row r="3" spans="1:5" hidden="1">
      <c r="B3" s="1" t="s">
        <v>1276</v>
      </c>
    </row>
    <row r="4" spans="1:5">
      <c r="A4" s="80"/>
    </row>
    <row r="5" spans="1:5">
      <c r="A5" s="80"/>
      <c r="B5" s="197" t="str">
        <f>IF(Content!$E$1=1,B6,B7)</f>
        <v>no permission</v>
      </c>
    </row>
    <row r="6" spans="1:5">
      <c r="A6" s="80"/>
      <c r="B6" s="145" t="s">
        <v>672</v>
      </c>
    </row>
    <row r="7" spans="1:5">
      <c r="A7" s="80"/>
      <c r="B7" s="145" t="s">
        <v>673</v>
      </c>
    </row>
    <row r="8" spans="1:5">
      <c r="A8" s="80"/>
    </row>
    <row r="9" spans="1:5">
      <c r="A9" s="80"/>
    </row>
    <row r="10" spans="1:5">
      <c r="A10" s="80"/>
    </row>
    <row r="11" spans="1:5">
      <c r="A11" s="80"/>
    </row>
    <row r="12" spans="1:5">
      <c r="A12" s="80"/>
    </row>
    <row r="13" spans="1:5">
      <c r="A13" s="80"/>
    </row>
    <row r="14" spans="1:5">
      <c r="A14" s="80"/>
    </row>
    <row r="15" spans="1:5">
      <c r="A15" s="80"/>
    </row>
    <row r="16" spans="1:5">
      <c r="A16" s="80"/>
    </row>
    <row r="17" spans="1:18">
      <c r="A17" s="80"/>
    </row>
    <row r="18" spans="1:18">
      <c r="A18" s="80"/>
    </row>
    <row r="19" spans="1:18">
      <c r="A19" s="80"/>
      <c r="R19" s="78"/>
    </row>
    <row r="20" spans="1:18">
      <c r="A20" s="80"/>
      <c r="B20" s="2"/>
    </row>
    <row r="21" spans="1:18">
      <c r="A21" s="80"/>
      <c r="B21" s="2"/>
      <c r="E21" t="str">
        <f>IF(Content!$E$1=1,E22,E23)</f>
        <v>Source: https://www.cnbc.com/quotes/?symbol=.SPX.</v>
      </c>
    </row>
    <row r="22" spans="1:18">
      <c r="A22" s="80"/>
      <c r="B22" s="77"/>
      <c r="D22" s="2"/>
      <c r="E22" s="2" t="s">
        <v>1231</v>
      </c>
    </row>
    <row r="23" spans="1:18">
      <c r="A23" s="80"/>
      <c r="B23" s="77"/>
      <c r="D23" s="2"/>
      <c r="E23" s="2" t="s">
        <v>1232</v>
      </c>
    </row>
    <row r="24" spans="1:18">
      <c r="A24" s="80"/>
      <c r="B24" s="77"/>
    </row>
    <row r="25" spans="1:18">
      <c r="A25" s="80"/>
      <c r="B25" s="13"/>
      <c r="C25" s="13"/>
      <c r="D25" s="13"/>
      <c r="E25" s="13"/>
      <c r="F25" s="13"/>
      <c r="G25" s="13"/>
    </row>
    <row r="26" spans="1:18">
      <c r="A26" s="80"/>
      <c r="B26" s="13"/>
      <c r="C26" s="13"/>
      <c r="D26" s="13"/>
      <c r="E26" s="13"/>
      <c r="F26" s="13"/>
      <c r="G26" s="13"/>
    </row>
    <row r="27" spans="1:18">
      <c r="A27" s="80"/>
      <c r="B27" s="13"/>
      <c r="C27" s="13"/>
      <c r="D27" s="13"/>
      <c r="E27" s="13"/>
      <c r="F27" s="13"/>
      <c r="G27" s="13"/>
    </row>
    <row r="28" spans="1:18">
      <c r="A28" s="80"/>
      <c r="B28" s="13"/>
      <c r="C28" s="13"/>
      <c r="D28" s="13"/>
      <c r="E28" s="13"/>
      <c r="F28" s="13"/>
      <c r="G28" s="13"/>
    </row>
    <row r="29" spans="1:18">
      <c r="A29" s="80"/>
      <c r="B29" s="13"/>
      <c r="C29" s="13"/>
      <c r="D29" s="13"/>
      <c r="E29" s="13"/>
      <c r="F29" s="13"/>
      <c r="G29" s="13"/>
    </row>
    <row r="30" spans="1:18">
      <c r="A30" s="80"/>
      <c r="B30" s="13"/>
      <c r="C30" s="13"/>
      <c r="D30" s="13"/>
      <c r="E30" s="13"/>
      <c r="F30" s="13"/>
      <c r="G30" s="13"/>
    </row>
    <row r="31" spans="1:18">
      <c r="A31" s="80"/>
      <c r="B31" s="13"/>
      <c r="C31" s="13"/>
      <c r="D31" s="13"/>
      <c r="E31" s="13"/>
      <c r="F31" s="13"/>
      <c r="G31" s="13"/>
    </row>
    <row r="32" spans="1:18">
      <c r="A32" s="80"/>
      <c r="B32" s="13"/>
      <c r="C32" s="13"/>
      <c r="D32" s="13"/>
      <c r="E32" s="13"/>
      <c r="F32" s="13"/>
      <c r="G32" s="13"/>
    </row>
    <row r="33" spans="1:7">
      <c r="A33" s="80"/>
      <c r="B33" s="13"/>
      <c r="C33" s="13"/>
      <c r="D33" s="13"/>
      <c r="E33" s="13"/>
      <c r="F33" s="13"/>
      <c r="G33" s="13"/>
    </row>
    <row r="34" spans="1:7">
      <c r="A34" s="80"/>
      <c r="B34" s="13"/>
      <c r="C34" s="13"/>
      <c r="D34" s="13"/>
      <c r="E34" s="13"/>
      <c r="F34" s="13"/>
      <c r="G34" s="13"/>
    </row>
    <row r="35" spans="1:7">
      <c r="A35" s="80"/>
      <c r="B35" s="13"/>
      <c r="C35" s="13"/>
      <c r="D35" s="13"/>
      <c r="E35" s="13"/>
      <c r="F35" s="13"/>
      <c r="G35" s="13"/>
    </row>
    <row r="36" spans="1:7">
      <c r="A36" s="80"/>
      <c r="B36" s="13"/>
      <c r="C36" s="13"/>
      <c r="D36" s="13"/>
      <c r="E36" s="13"/>
      <c r="F36" s="13"/>
      <c r="G36" s="13"/>
    </row>
    <row r="37" spans="1:7">
      <c r="A37" s="80"/>
      <c r="B37" s="13"/>
      <c r="C37" s="13"/>
      <c r="D37" s="13"/>
      <c r="E37" s="13"/>
      <c r="F37" s="13"/>
      <c r="G37" s="13"/>
    </row>
    <row r="38" spans="1:7">
      <c r="A38" s="80"/>
      <c r="B38" s="13"/>
      <c r="C38" s="13"/>
      <c r="D38" s="13"/>
      <c r="E38" s="13"/>
      <c r="F38" s="13"/>
      <c r="G38" s="13"/>
    </row>
    <row r="39" spans="1:7">
      <c r="A39" s="80"/>
      <c r="B39" s="13"/>
      <c r="C39" s="13"/>
      <c r="D39" s="13"/>
      <c r="E39" s="13"/>
      <c r="F39" s="13"/>
      <c r="G39" s="13"/>
    </row>
    <row r="40" spans="1:7">
      <c r="A40" s="80"/>
      <c r="B40" s="13"/>
      <c r="C40" s="13"/>
      <c r="D40" s="13"/>
      <c r="E40" s="13"/>
      <c r="F40" s="13"/>
      <c r="G40" s="13"/>
    </row>
    <row r="41" spans="1:7">
      <c r="A41" s="80"/>
      <c r="B41" s="13"/>
      <c r="C41" s="13"/>
      <c r="D41" s="13"/>
      <c r="E41" s="13"/>
      <c r="F41" s="13"/>
      <c r="G41" s="13"/>
    </row>
    <row r="42" spans="1:7">
      <c r="A42" s="80"/>
      <c r="B42" s="13"/>
      <c r="C42" s="13"/>
      <c r="D42" s="13"/>
      <c r="E42" s="13"/>
      <c r="F42" s="13"/>
      <c r="G42" s="13"/>
    </row>
    <row r="43" spans="1:7">
      <c r="A43" s="80"/>
      <c r="B43" s="13"/>
      <c r="C43" s="13"/>
      <c r="D43" s="13"/>
      <c r="E43" s="13"/>
      <c r="F43" s="13"/>
      <c r="G43" s="13"/>
    </row>
    <row r="44" spans="1:7">
      <c r="A44" s="80"/>
      <c r="B44" s="13"/>
      <c r="C44" s="13"/>
      <c r="D44" s="13"/>
      <c r="E44" s="13"/>
      <c r="F44" s="13"/>
      <c r="G44" s="13"/>
    </row>
    <row r="45" spans="1:7">
      <c r="A45" s="80"/>
      <c r="B45" s="13"/>
      <c r="C45" s="13"/>
      <c r="D45" s="13"/>
      <c r="E45" s="13"/>
      <c r="F45" s="13"/>
      <c r="G45" s="13"/>
    </row>
    <row r="46" spans="1:7">
      <c r="A46" s="80"/>
      <c r="B46" s="13"/>
      <c r="C46" s="13"/>
      <c r="D46" s="13"/>
      <c r="E46" s="13"/>
      <c r="F46" s="13"/>
      <c r="G46" s="13"/>
    </row>
    <row r="47" spans="1:7">
      <c r="A47" s="80"/>
      <c r="B47" s="13"/>
      <c r="C47" s="13"/>
      <c r="D47" s="13"/>
      <c r="E47" s="13"/>
      <c r="F47" s="13"/>
      <c r="G47" s="13"/>
    </row>
    <row r="48" spans="1:7">
      <c r="A48" s="80"/>
      <c r="B48" s="13"/>
      <c r="C48" s="13"/>
      <c r="D48" s="13"/>
      <c r="E48" s="13"/>
      <c r="F48" s="13"/>
      <c r="G48" s="13"/>
    </row>
    <row r="49" spans="1:7">
      <c r="A49" s="80"/>
      <c r="B49" s="13"/>
      <c r="C49" s="13"/>
      <c r="D49" s="13"/>
      <c r="E49" s="13"/>
      <c r="F49" s="13"/>
      <c r="G49" s="13"/>
    </row>
    <row r="50" spans="1:7">
      <c r="A50" s="80"/>
      <c r="B50" s="13"/>
      <c r="C50" s="13"/>
      <c r="D50" s="13"/>
      <c r="E50" s="13"/>
      <c r="F50" s="13"/>
      <c r="G50" s="13"/>
    </row>
    <row r="51" spans="1:7">
      <c r="A51" s="80"/>
      <c r="B51" s="13"/>
      <c r="C51" s="13"/>
      <c r="D51" s="13"/>
      <c r="E51" s="13"/>
      <c r="F51" s="13"/>
      <c r="G51" s="13"/>
    </row>
    <row r="52" spans="1:7">
      <c r="A52" s="80"/>
      <c r="B52" s="13"/>
      <c r="C52" s="13"/>
      <c r="D52" s="13"/>
      <c r="E52" s="13"/>
      <c r="F52" s="13"/>
      <c r="G52" s="13"/>
    </row>
    <row r="53" spans="1:7">
      <c r="A53" s="80"/>
      <c r="B53" s="13"/>
      <c r="C53" s="13"/>
      <c r="D53" s="13"/>
      <c r="E53" s="13"/>
      <c r="F53" s="13"/>
      <c r="G53" s="13"/>
    </row>
    <row r="54" spans="1:7">
      <c r="A54" s="80"/>
      <c r="B54" s="13"/>
      <c r="C54" s="13"/>
      <c r="D54" s="13"/>
      <c r="E54" s="13"/>
      <c r="F54" s="13"/>
      <c r="G54" s="13"/>
    </row>
    <row r="55" spans="1:7">
      <c r="A55" s="80"/>
      <c r="B55" s="13"/>
      <c r="C55" s="13"/>
      <c r="D55" s="13"/>
      <c r="E55" s="13"/>
      <c r="F55" s="13"/>
      <c r="G55" s="13"/>
    </row>
    <row r="56" spans="1:7">
      <c r="A56" s="80"/>
      <c r="B56" s="13"/>
      <c r="C56" s="13"/>
      <c r="D56" s="13"/>
      <c r="E56" s="13"/>
      <c r="F56" s="13"/>
      <c r="G56" s="13"/>
    </row>
    <row r="57" spans="1:7">
      <c r="A57" s="80"/>
      <c r="B57" s="13"/>
      <c r="C57" s="13"/>
      <c r="D57" s="13"/>
      <c r="E57" s="13"/>
      <c r="F57" s="13"/>
      <c r="G57" s="13"/>
    </row>
    <row r="58" spans="1:7">
      <c r="A58" s="80"/>
      <c r="B58" s="13"/>
      <c r="C58" s="13"/>
      <c r="D58" s="13"/>
      <c r="E58" s="13"/>
      <c r="F58" s="13"/>
      <c r="G58" s="13"/>
    </row>
    <row r="59" spans="1:7">
      <c r="A59" s="80"/>
      <c r="B59" s="13"/>
      <c r="C59" s="13"/>
      <c r="D59" s="13"/>
      <c r="E59" s="13"/>
      <c r="F59" s="13"/>
      <c r="G59" s="13"/>
    </row>
    <row r="60" spans="1:7">
      <c r="A60" s="80"/>
      <c r="B60" s="13"/>
      <c r="C60" s="13"/>
      <c r="D60" s="13"/>
      <c r="E60" s="13"/>
      <c r="F60" s="13"/>
      <c r="G60" s="13"/>
    </row>
    <row r="61" spans="1:7">
      <c r="A61" s="80"/>
      <c r="B61" s="13"/>
      <c r="C61" s="13"/>
      <c r="D61" s="13"/>
      <c r="E61" s="13"/>
      <c r="F61" s="13"/>
      <c r="G61" s="13"/>
    </row>
    <row r="62" spans="1:7">
      <c r="A62" s="80"/>
      <c r="B62" s="13"/>
      <c r="C62" s="13"/>
      <c r="D62" s="13"/>
      <c r="E62" s="13"/>
      <c r="F62" s="13"/>
      <c r="G62" s="13"/>
    </row>
    <row r="63" spans="1:7">
      <c r="A63" s="80"/>
      <c r="B63" s="13"/>
      <c r="C63" s="13"/>
      <c r="D63" s="13"/>
      <c r="E63" s="13"/>
      <c r="F63" s="13"/>
      <c r="G63" s="13"/>
    </row>
    <row r="64" spans="1:7">
      <c r="A64" s="80"/>
      <c r="B64" s="13"/>
      <c r="C64" s="13"/>
      <c r="D64" s="13"/>
      <c r="E64" s="13"/>
      <c r="F64" s="13"/>
      <c r="G64" s="13"/>
    </row>
    <row r="65" spans="1:7">
      <c r="A65" s="80"/>
      <c r="B65" s="13"/>
      <c r="C65" s="13"/>
      <c r="D65" s="13"/>
      <c r="E65" s="13"/>
      <c r="F65" s="13"/>
      <c r="G65" s="13"/>
    </row>
    <row r="66" spans="1:7">
      <c r="A66" s="80"/>
      <c r="B66" s="13"/>
      <c r="C66" s="13"/>
      <c r="D66" s="13"/>
      <c r="E66" s="13"/>
      <c r="F66" s="13"/>
      <c r="G66" s="13"/>
    </row>
    <row r="67" spans="1:7">
      <c r="A67" s="80"/>
      <c r="B67" s="13"/>
      <c r="C67" s="13"/>
      <c r="D67" s="13"/>
      <c r="E67" s="13"/>
      <c r="F67" s="13"/>
      <c r="G67" s="13"/>
    </row>
    <row r="68" spans="1:7">
      <c r="A68" s="80"/>
      <c r="B68" s="13"/>
      <c r="C68" s="13"/>
      <c r="D68" s="13"/>
      <c r="E68" s="13"/>
      <c r="F68" s="13"/>
      <c r="G68" s="13"/>
    </row>
    <row r="69" spans="1:7">
      <c r="A69" s="80"/>
      <c r="B69" s="13"/>
      <c r="C69" s="13"/>
      <c r="D69" s="13"/>
      <c r="E69" s="13"/>
      <c r="F69" s="13"/>
      <c r="G69" s="13"/>
    </row>
    <row r="70" spans="1:7">
      <c r="A70" s="80"/>
      <c r="B70" s="13"/>
      <c r="C70" s="13"/>
      <c r="D70" s="13"/>
      <c r="E70" s="13"/>
      <c r="F70" s="13"/>
      <c r="G70" s="13"/>
    </row>
    <row r="71" spans="1:7">
      <c r="A71" s="80"/>
      <c r="B71" s="13"/>
      <c r="C71" s="13"/>
      <c r="D71" s="13"/>
      <c r="E71" s="13"/>
      <c r="F71" s="13"/>
      <c r="G71" s="13"/>
    </row>
    <row r="72" spans="1:7">
      <c r="A72" s="80"/>
      <c r="B72" s="13"/>
      <c r="C72" s="13"/>
      <c r="D72" s="13"/>
      <c r="E72" s="13"/>
      <c r="F72" s="13"/>
      <c r="G72" s="13"/>
    </row>
    <row r="73" spans="1:7">
      <c r="A73" s="80"/>
      <c r="B73" s="13"/>
      <c r="C73" s="13"/>
      <c r="D73" s="13"/>
      <c r="E73" s="13"/>
      <c r="F73" s="13"/>
      <c r="G73" s="13"/>
    </row>
    <row r="74" spans="1:7">
      <c r="A74" s="80"/>
      <c r="B74" s="13"/>
      <c r="C74" s="13"/>
      <c r="D74" s="13"/>
      <c r="E74" s="13"/>
      <c r="F74" s="13"/>
      <c r="G74" s="13"/>
    </row>
    <row r="75" spans="1:7">
      <c r="A75" s="80"/>
      <c r="B75" s="13"/>
      <c r="C75" s="13"/>
      <c r="D75" s="13"/>
      <c r="E75" s="13"/>
      <c r="F75" s="13"/>
      <c r="G75" s="13"/>
    </row>
    <row r="76" spans="1:7">
      <c r="A76" s="80"/>
      <c r="B76" s="13"/>
      <c r="C76" s="13"/>
      <c r="D76" s="13"/>
      <c r="E76" s="13"/>
      <c r="F76" s="13"/>
      <c r="G76" s="13"/>
    </row>
    <row r="77" spans="1:7">
      <c r="A77" s="80"/>
      <c r="B77" s="13"/>
      <c r="C77" s="13"/>
      <c r="D77" s="13"/>
      <c r="E77" s="13"/>
      <c r="F77" s="13"/>
      <c r="G77" s="13"/>
    </row>
    <row r="78" spans="1:7">
      <c r="A78" s="80"/>
      <c r="B78" s="13"/>
      <c r="C78" s="13"/>
      <c r="D78" s="13"/>
      <c r="E78" s="13"/>
      <c r="F78" s="13"/>
      <c r="G78" s="13"/>
    </row>
    <row r="79" spans="1:7">
      <c r="A79" s="80"/>
      <c r="B79" s="13"/>
      <c r="C79" s="13"/>
      <c r="D79" s="13"/>
      <c r="E79" s="13"/>
      <c r="F79" s="13"/>
      <c r="G79" s="13"/>
    </row>
    <row r="80" spans="1:7">
      <c r="A80" s="80"/>
      <c r="B80" s="13"/>
      <c r="C80" s="13"/>
      <c r="D80" s="13"/>
      <c r="E80" s="13"/>
      <c r="F80" s="13"/>
      <c r="G80" s="13"/>
    </row>
    <row r="81" spans="1:7">
      <c r="A81" s="80"/>
      <c r="B81" s="13"/>
      <c r="C81" s="13"/>
      <c r="D81" s="13"/>
      <c r="E81" s="13"/>
      <c r="F81" s="13"/>
      <c r="G81" s="13"/>
    </row>
    <row r="82" spans="1:7">
      <c r="A82" s="80"/>
      <c r="B82" s="13"/>
      <c r="C82" s="13"/>
      <c r="D82" s="13"/>
      <c r="E82" s="13"/>
      <c r="F82" s="13"/>
      <c r="G82" s="13"/>
    </row>
    <row r="83" spans="1:7">
      <c r="A83" s="80"/>
      <c r="B83" s="13"/>
      <c r="C83" s="13"/>
      <c r="D83" s="13"/>
      <c r="E83" s="13"/>
      <c r="F83" s="13"/>
      <c r="G83" s="13"/>
    </row>
    <row r="84" spans="1:7">
      <c r="A84" s="80"/>
      <c r="B84" s="13"/>
      <c r="C84" s="13"/>
      <c r="D84" s="13"/>
      <c r="E84" s="13"/>
      <c r="F84" s="13"/>
      <c r="G84" s="13"/>
    </row>
    <row r="85" spans="1:7">
      <c r="A85" s="80"/>
      <c r="B85" s="13"/>
      <c r="C85" s="13"/>
      <c r="D85" s="13"/>
      <c r="E85" s="13"/>
      <c r="F85" s="13"/>
      <c r="G85" s="13"/>
    </row>
    <row r="86" spans="1:7">
      <c r="A86" s="80"/>
      <c r="B86" s="13"/>
      <c r="C86" s="13"/>
      <c r="D86" s="13"/>
      <c r="E86" s="13"/>
      <c r="F86" s="13"/>
      <c r="G86" s="13"/>
    </row>
    <row r="87" spans="1:7">
      <c r="A87" s="80"/>
      <c r="B87" s="13"/>
      <c r="C87" s="13"/>
      <c r="D87" s="13"/>
      <c r="E87" s="13"/>
      <c r="F87" s="13"/>
      <c r="G87" s="13"/>
    </row>
    <row r="88" spans="1:7">
      <c r="A88" s="80"/>
      <c r="B88" s="13"/>
      <c r="C88" s="13"/>
      <c r="D88" s="13"/>
      <c r="E88" s="13"/>
      <c r="F88" s="13"/>
      <c r="G88" s="13"/>
    </row>
    <row r="89" spans="1:7">
      <c r="A89" s="80"/>
      <c r="B89" s="13"/>
      <c r="C89" s="13"/>
      <c r="D89" s="13"/>
      <c r="E89" s="13"/>
      <c r="F89" s="13"/>
      <c r="G89" s="13"/>
    </row>
    <row r="90" spans="1:7">
      <c r="A90" s="80"/>
      <c r="B90" s="13"/>
      <c r="C90" s="13"/>
      <c r="D90" s="13"/>
      <c r="E90" s="13"/>
      <c r="F90" s="13"/>
      <c r="G90" s="13"/>
    </row>
    <row r="91" spans="1:7">
      <c r="A91" s="80"/>
      <c r="B91" s="13"/>
      <c r="C91" s="13"/>
      <c r="D91" s="13"/>
      <c r="E91" s="13"/>
      <c r="F91" s="13"/>
      <c r="G91" s="13"/>
    </row>
    <row r="92" spans="1:7">
      <c r="A92" s="80"/>
      <c r="B92" s="13"/>
      <c r="C92" s="13"/>
      <c r="D92" s="13"/>
      <c r="E92" s="13"/>
      <c r="F92" s="13"/>
      <c r="G92" s="13"/>
    </row>
    <row r="93" spans="1:7">
      <c r="A93" s="80"/>
      <c r="B93" s="13"/>
      <c r="C93" s="13"/>
      <c r="D93" s="13"/>
      <c r="E93" s="13"/>
      <c r="F93" s="13"/>
      <c r="G93" s="13"/>
    </row>
    <row r="94" spans="1:7">
      <c r="A94" s="80"/>
      <c r="B94" s="13"/>
      <c r="C94" s="13"/>
      <c r="D94" s="13"/>
      <c r="E94" s="13"/>
      <c r="F94" s="13"/>
      <c r="G94" s="13"/>
    </row>
    <row r="95" spans="1:7">
      <c r="A95" s="80"/>
      <c r="B95" s="13"/>
      <c r="C95" s="13"/>
      <c r="D95" s="13"/>
      <c r="E95" s="13"/>
      <c r="F95" s="13"/>
      <c r="G95" s="13"/>
    </row>
    <row r="96" spans="1:7">
      <c r="A96" s="80"/>
      <c r="B96" s="13"/>
      <c r="C96" s="13"/>
      <c r="D96" s="13"/>
      <c r="E96" s="13"/>
      <c r="F96" s="13"/>
      <c r="G96" s="13"/>
    </row>
    <row r="97" spans="1:7">
      <c r="A97" s="80"/>
      <c r="B97" s="13"/>
      <c r="C97" s="13"/>
      <c r="D97" s="13"/>
      <c r="E97" s="13"/>
      <c r="F97" s="13"/>
      <c r="G97" s="13"/>
    </row>
    <row r="98" spans="1:7">
      <c r="A98" s="80"/>
      <c r="B98" s="13"/>
      <c r="C98" s="13"/>
      <c r="D98" s="13"/>
      <c r="E98" s="13"/>
      <c r="F98" s="13"/>
      <c r="G98" s="13"/>
    </row>
    <row r="99" spans="1:7">
      <c r="A99" s="80"/>
      <c r="B99" s="13"/>
      <c r="C99" s="13"/>
      <c r="D99" s="13"/>
      <c r="E99" s="13"/>
      <c r="F99" s="13"/>
      <c r="G99" s="13"/>
    </row>
    <row r="100" spans="1:7">
      <c r="A100" s="80"/>
      <c r="B100" s="13"/>
      <c r="C100" s="13"/>
      <c r="D100" s="13"/>
      <c r="E100" s="13"/>
      <c r="F100" s="13"/>
      <c r="G100" s="13"/>
    </row>
    <row r="101" spans="1:7">
      <c r="A101" s="80"/>
      <c r="B101" s="13"/>
      <c r="C101" s="13"/>
      <c r="D101" s="13"/>
      <c r="E101" s="13"/>
      <c r="F101" s="13"/>
      <c r="G101" s="13"/>
    </row>
    <row r="102" spans="1:7">
      <c r="A102" s="80"/>
      <c r="B102" s="13"/>
      <c r="C102" s="13"/>
      <c r="D102" s="13"/>
      <c r="E102" s="13"/>
      <c r="F102" s="13"/>
      <c r="G102" s="13"/>
    </row>
    <row r="103" spans="1:7">
      <c r="A103" s="80"/>
      <c r="B103" s="13"/>
      <c r="C103" s="13"/>
      <c r="D103" s="13"/>
      <c r="E103" s="13"/>
      <c r="F103" s="13"/>
      <c r="G103" s="13"/>
    </row>
    <row r="104" spans="1:7">
      <c r="A104" s="80"/>
      <c r="B104" s="13"/>
      <c r="C104" s="13"/>
      <c r="D104" s="13"/>
      <c r="E104" s="13"/>
      <c r="F104" s="13"/>
      <c r="G104" s="13"/>
    </row>
    <row r="105" spans="1:7">
      <c r="A105" s="80"/>
      <c r="B105" s="13"/>
      <c r="C105" s="13"/>
      <c r="D105" s="13"/>
      <c r="E105" s="13"/>
      <c r="F105" s="13"/>
      <c r="G105" s="13"/>
    </row>
    <row r="106" spans="1:7">
      <c r="A106" s="80"/>
      <c r="B106" s="13"/>
      <c r="C106" s="13"/>
      <c r="D106" s="13"/>
      <c r="E106" s="13"/>
      <c r="F106" s="13"/>
      <c r="G106" s="13"/>
    </row>
    <row r="107" spans="1:7">
      <c r="A107" s="80"/>
      <c r="B107" s="13"/>
      <c r="C107" s="13"/>
      <c r="D107" s="13"/>
      <c r="E107" s="13"/>
      <c r="F107" s="13"/>
      <c r="G107" s="13"/>
    </row>
    <row r="108" spans="1:7">
      <c r="A108" s="80"/>
      <c r="B108" s="13"/>
      <c r="C108" s="13"/>
      <c r="D108" s="13"/>
      <c r="E108" s="13"/>
      <c r="F108" s="13"/>
      <c r="G108" s="13"/>
    </row>
    <row r="109" spans="1:7">
      <c r="A109" s="80"/>
      <c r="B109" s="13"/>
      <c r="C109" s="13"/>
      <c r="D109" s="13"/>
      <c r="E109" s="13"/>
      <c r="F109" s="13"/>
      <c r="G109" s="13"/>
    </row>
    <row r="110" spans="1:7">
      <c r="A110" s="80"/>
      <c r="B110" s="13"/>
      <c r="C110" s="13"/>
      <c r="D110" s="13"/>
      <c r="E110" s="13"/>
      <c r="F110" s="13"/>
      <c r="G110" s="13"/>
    </row>
    <row r="111" spans="1:7">
      <c r="A111" s="80"/>
      <c r="B111" s="13"/>
      <c r="C111" s="13"/>
      <c r="D111" s="13"/>
      <c r="E111" s="13"/>
      <c r="F111" s="13"/>
      <c r="G111" s="13"/>
    </row>
    <row r="112" spans="1:7">
      <c r="A112" s="80"/>
      <c r="B112" s="13"/>
      <c r="C112" s="13"/>
      <c r="D112" s="13"/>
      <c r="E112" s="13"/>
      <c r="F112" s="13"/>
      <c r="G112" s="13"/>
    </row>
    <row r="113" spans="1:7">
      <c r="A113" s="80"/>
      <c r="B113" s="13"/>
      <c r="C113" s="13"/>
      <c r="D113" s="13"/>
      <c r="E113" s="13"/>
      <c r="F113" s="13"/>
      <c r="G113" s="13"/>
    </row>
    <row r="114" spans="1:7">
      <c r="A114" s="80"/>
      <c r="B114" s="13"/>
      <c r="C114" s="13"/>
      <c r="D114" s="13"/>
      <c r="E114" s="13"/>
      <c r="F114" s="13"/>
      <c r="G114" s="13"/>
    </row>
    <row r="115" spans="1:7">
      <c r="A115" s="80"/>
      <c r="B115" s="13"/>
      <c r="C115" s="13"/>
      <c r="D115" s="13"/>
      <c r="E115" s="13"/>
      <c r="F115" s="13"/>
      <c r="G115" s="13"/>
    </row>
    <row r="116" spans="1:7">
      <c r="A116" s="80"/>
      <c r="B116" s="13"/>
      <c r="C116" s="13"/>
      <c r="D116" s="13"/>
      <c r="E116" s="13"/>
      <c r="F116" s="13"/>
      <c r="G116" s="13"/>
    </row>
    <row r="117" spans="1:7">
      <c r="A117" s="80"/>
      <c r="B117" s="13"/>
      <c r="C117" s="13"/>
      <c r="D117" s="13"/>
      <c r="E117" s="13"/>
      <c r="F117" s="13"/>
      <c r="G117" s="13"/>
    </row>
    <row r="118" spans="1:7">
      <c r="A118" s="80"/>
      <c r="B118" s="13"/>
      <c r="C118" s="13"/>
      <c r="D118" s="13"/>
      <c r="E118" s="13"/>
      <c r="F118" s="13"/>
      <c r="G118" s="13"/>
    </row>
    <row r="119" spans="1:7">
      <c r="A119" s="80"/>
      <c r="B119" s="13"/>
      <c r="C119" s="13"/>
      <c r="D119" s="13"/>
      <c r="E119" s="13"/>
      <c r="F119" s="13"/>
      <c r="G119" s="13"/>
    </row>
    <row r="120" spans="1:7">
      <c r="A120" s="80"/>
      <c r="B120" s="13"/>
      <c r="C120" s="13"/>
      <c r="D120" s="13"/>
      <c r="E120" s="13"/>
      <c r="F120" s="13"/>
      <c r="G120" s="13"/>
    </row>
    <row r="121" spans="1:7">
      <c r="A121" s="80"/>
      <c r="B121" s="13"/>
      <c r="C121" s="13"/>
      <c r="D121" s="13"/>
      <c r="E121" s="13"/>
      <c r="F121" s="13"/>
      <c r="G121" s="13"/>
    </row>
    <row r="122" spans="1:7">
      <c r="A122" s="80"/>
      <c r="B122" s="13"/>
      <c r="C122" s="13"/>
      <c r="D122" s="13"/>
      <c r="E122" s="13"/>
      <c r="F122" s="13"/>
      <c r="G122" s="13"/>
    </row>
    <row r="123" spans="1:7">
      <c r="A123" s="80"/>
      <c r="B123" s="13"/>
      <c r="C123" s="13"/>
      <c r="D123" s="13"/>
      <c r="E123" s="13"/>
      <c r="F123" s="13"/>
      <c r="G123" s="13"/>
    </row>
    <row r="124" spans="1:7">
      <c r="A124" s="80"/>
      <c r="B124" s="13"/>
      <c r="C124" s="13"/>
      <c r="D124" s="13"/>
      <c r="E124" s="13"/>
      <c r="F124" s="13"/>
      <c r="G124" s="13"/>
    </row>
    <row r="125" spans="1:7">
      <c r="A125" s="80"/>
      <c r="B125" s="13"/>
      <c r="C125" s="13"/>
      <c r="D125" s="13"/>
      <c r="E125" s="13"/>
      <c r="F125" s="13"/>
      <c r="G125" s="13"/>
    </row>
    <row r="126" spans="1:7">
      <c r="A126" s="80"/>
      <c r="B126" s="13"/>
      <c r="C126" s="13"/>
      <c r="D126" s="13"/>
      <c r="E126" s="13"/>
      <c r="F126" s="13"/>
      <c r="G126" s="13"/>
    </row>
    <row r="127" spans="1:7">
      <c r="A127" s="80"/>
      <c r="B127" s="13"/>
      <c r="C127" s="13"/>
      <c r="D127" s="13"/>
      <c r="E127" s="13"/>
      <c r="F127" s="13"/>
      <c r="G127" s="13"/>
    </row>
    <row r="128" spans="1:7">
      <c r="A128" s="80"/>
      <c r="B128" s="13"/>
      <c r="C128" s="13"/>
      <c r="D128" s="13"/>
      <c r="E128" s="13"/>
      <c r="F128" s="13"/>
      <c r="G128" s="13"/>
    </row>
    <row r="129" spans="1:7">
      <c r="A129" s="80"/>
      <c r="B129" s="13"/>
      <c r="C129" s="13"/>
      <c r="D129" s="13"/>
      <c r="E129" s="13"/>
      <c r="F129" s="13"/>
      <c r="G129" s="13"/>
    </row>
    <row r="130" spans="1:7">
      <c r="A130" s="80"/>
      <c r="B130" s="13"/>
      <c r="C130" s="13"/>
      <c r="D130" s="13"/>
      <c r="E130" s="13"/>
      <c r="F130" s="13"/>
      <c r="G130" s="13"/>
    </row>
    <row r="131" spans="1:7">
      <c r="A131" s="80"/>
      <c r="B131" s="13"/>
      <c r="C131" s="13"/>
      <c r="D131" s="13"/>
      <c r="E131" s="13"/>
      <c r="F131" s="13"/>
      <c r="G131" s="13"/>
    </row>
    <row r="132" spans="1:7">
      <c r="A132" s="80"/>
      <c r="B132" s="13"/>
      <c r="C132" s="13"/>
      <c r="D132" s="13"/>
      <c r="E132" s="13"/>
      <c r="F132" s="13"/>
      <c r="G132" s="13"/>
    </row>
    <row r="133" spans="1:7">
      <c r="A133" s="80"/>
      <c r="B133" s="13"/>
      <c r="C133" s="13"/>
      <c r="D133" s="13"/>
      <c r="E133" s="13"/>
      <c r="F133" s="13"/>
      <c r="G133" s="13"/>
    </row>
    <row r="134" spans="1:7">
      <c r="A134" s="80"/>
      <c r="B134" s="13"/>
      <c r="C134" s="13"/>
      <c r="D134" s="13"/>
      <c r="E134" s="13"/>
      <c r="F134" s="13"/>
      <c r="G134" s="13"/>
    </row>
    <row r="135" spans="1:7">
      <c r="A135" s="80"/>
      <c r="B135" s="13"/>
      <c r="C135" s="13"/>
      <c r="D135" s="13"/>
      <c r="E135" s="13"/>
      <c r="F135" s="13"/>
      <c r="G135" s="13"/>
    </row>
    <row r="136" spans="1:7">
      <c r="A136" s="80"/>
      <c r="B136" s="13"/>
      <c r="C136" s="13"/>
      <c r="D136" s="13"/>
      <c r="E136" s="13"/>
      <c r="F136" s="13"/>
      <c r="G136" s="13"/>
    </row>
    <row r="137" spans="1:7">
      <c r="A137" s="80"/>
      <c r="B137" s="13"/>
      <c r="C137" s="13"/>
      <c r="D137" s="13"/>
      <c r="E137" s="13"/>
      <c r="F137" s="13"/>
      <c r="G137" s="13"/>
    </row>
    <row r="138" spans="1:7">
      <c r="A138" s="80"/>
      <c r="B138" s="13"/>
      <c r="C138" s="13"/>
      <c r="D138" s="13"/>
      <c r="E138" s="13"/>
      <c r="F138" s="13"/>
      <c r="G138" s="13"/>
    </row>
    <row r="139" spans="1:7">
      <c r="A139" s="80"/>
      <c r="B139" s="13"/>
      <c r="C139" s="13"/>
      <c r="D139" s="13"/>
      <c r="E139" s="13"/>
      <c r="F139" s="13"/>
      <c r="G139" s="13"/>
    </row>
    <row r="140" spans="1:7">
      <c r="A140" s="80"/>
      <c r="B140" s="13"/>
      <c r="C140" s="13"/>
      <c r="D140" s="13"/>
      <c r="E140" s="13"/>
      <c r="F140" s="13"/>
      <c r="G140" s="13"/>
    </row>
    <row r="141" spans="1:7">
      <c r="A141" s="80"/>
      <c r="B141" s="13"/>
      <c r="C141" s="13"/>
      <c r="D141" s="13"/>
      <c r="E141" s="13"/>
      <c r="F141" s="13"/>
      <c r="G141" s="13"/>
    </row>
    <row r="142" spans="1:7">
      <c r="A142" s="80"/>
      <c r="B142" s="13"/>
      <c r="C142" s="13"/>
      <c r="D142" s="13"/>
      <c r="E142" s="13"/>
      <c r="F142" s="13"/>
      <c r="G142" s="13"/>
    </row>
    <row r="143" spans="1:7">
      <c r="A143" s="80"/>
      <c r="B143" s="13"/>
      <c r="C143" s="13"/>
      <c r="D143" s="13"/>
      <c r="E143" s="13"/>
      <c r="F143" s="13"/>
      <c r="G143" s="13"/>
    </row>
    <row r="144" spans="1:7">
      <c r="A144" s="80"/>
      <c r="B144" s="13"/>
      <c r="C144" s="13"/>
      <c r="D144" s="13"/>
      <c r="E144" s="13"/>
      <c r="F144" s="13"/>
      <c r="G144" s="13"/>
    </row>
    <row r="145" spans="1:7">
      <c r="A145" s="80"/>
      <c r="B145" s="13"/>
      <c r="C145" s="13"/>
      <c r="D145" s="13"/>
      <c r="E145" s="13"/>
      <c r="F145" s="13"/>
      <c r="G145" s="13"/>
    </row>
    <row r="146" spans="1:7">
      <c r="A146" s="80"/>
      <c r="B146" s="13"/>
      <c r="C146" s="13"/>
      <c r="D146" s="13"/>
      <c r="E146" s="13"/>
      <c r="F146" s="13"/>
      <c r="G146" s="13"/>
    </row>
    <row r="147" spans="1:7">
      <c r="A147" s="80"/>
      <c r="B147" s="13"/>
      <c r="C147" s="13"/>
      <c r="D147" s="13"/>
      <c r="E147" s="13"/>
      <c r="F147" s="13"/>
      <c r="G147" s="13"/>
    </row>
    <row r="148" spans="1:7">
      <c r="A148" s="80"/>
      <c r="B148" s="13"/>
      <c r="C148" s="13"/>
      <c r="D148" s="13"/>
      <c r="E148" s="13"/>
      <c r="F148" s="13"/>
      <c r="G148" s="13"/>
    </row>
    <row r="149" spans="1:7">
      <c r="A149" s="80"/>
      <c r="B149" s="13"/>
      <c r="C149" s="13"/>
      <c r="D149" s="13"/>
      <c r="E149" s="13"/>
      <c r="F149" s="13"/>
      <c r="G149" s="13"/>
    </row>
    <row r="150" spans="1:7">
      <c r="A150" s="80"/>
      <c r="B150" s="13"/>
      <c r="C150" s="13"/>
      <c r="D150" s="13"/>
      <c r="E150" s="13"/>
      <c r="F150" s="13"/>
      <c r="G150" s="13"/>
    </row>
    <row r="151" spans="1:7">
      <c r="A151" s="80"/>
      <c r="B151" s="13"/>
      <c r="C151" s="13"/>
      <c r="D151" s="13"/>
      <c r="E151" s="13"/>
      <c r="F151" s="13"/>
      <c r="G151" s="13"/>
    </row>
    <row r="152" spans="1:7">
      <c r="A152" s="80"/>
      <c r="B152" s="13"/>
      <c r="C152" s="13"/>
      <c r="D152" s="13"/>
      <c r="E152" s="13"/>
      <c r="F152" s="13"/>
      <c r="G152" s="13"/>
    </row>
    <row r="153" spans="1:7">
      <c r="A153" s="80"/>
      <c r="B153" s="13"/>
      <c r="C153" s="13"/>
      <c r="D153" s="13"/>
      <c r="E153" s="13"/>
      <c r="F153" s="13"/>
      <c r="G153" s="13"/>
    </row>
    <row r="154" spans="1:7">
      <c r="A154" s="80"/>
      <c r="B154" s="13"/>
      <c r="C154" s="13"/>
      <c r="D154" s="13"/>
      <c r="E154" s="13"/>
      <c r="F154" s="13"/>
      <c r="G154" s="13"/>
    </row>
    <row r="155" spans="1:7">
      <c r="A155" s="80"/>
      <c r="B155" s="13"/>
      <c r="C155" s="13"/>
      <c r="D155" s="13"/>
      <c r="E155" s="13"/>
      <c r="F155" s="13"/>
      <c r="G155" s="13"/>
    </row>
    <row r="156" spans="1:7">
      <c r="A156" s="80"/>
      <c r="B156" s="13"/>
      <c r="C156" s="13"/>
      <c r="D156" s="13"/>
      <c r="E156" s="13"/>
      <c r="F156" s="13"/>
      <c r="G156" s="13"/>
    </row>
    <row r="157" spans="1:7">
      <c r="A157" s="80"/>
      <c r="B157" s="13"/>
      <c r="C157" s="13"/>
      <c r="D157" s="13"/>
      <c r="E157" s="13"/>
      <c r="F157" s="13"/>
      <c r="G157" s="13"/>
    </row>
    <row r="158" spans="1:7">
      <c r="A158" s="80"/>
      <c r="B158" s="13"/>
      <c r="C158" s="13"/>
      <c r="D158" s="13"/>
      <c r="E158" s="13"/>
      <c r="F158" s="13"/>
      <c r="G158" s="13"/>
    </row>
    <row r="159" spans="1:7">
      <c r="A159" s="80"/>
      <c r="B159" s="13"/>
      <c r="C159" s="13"/>
      <c r="D159" s="13"/>
      <c r="E159" s="13"/>
      <c r="F159" s="13"/>
      <c r="G159" s="13"/>
    </row>
    <row r="160" spans="1:7">
      <c r="A160" s="80"/>
      <c r="B160" s="13"/>
      <c r="C160" s="13"/>
      <c r="D160" s="13"/>
      <c r="E160" s="13"/>
      <c r="F160" s="13"/>
      <c r="G160" s="13"/>
    </row>
    <row r="161" spans="1:7">
      <c r="A161" s="80"/>
      <c r="B161" s="13"/>
      <c r="C161" s="13"/>
      <c r="D161" s="13"/>
      <c r="E161" s="13"/>
      <c r="F161" s="13"/>
      <c r="G161" s="13"/>
    </row>
    <row r="162" spans="1:7">
      <c r="A162" s="80"/>
      <c r="B162" s="13"/>
      <c r="C162" s="13"/>
      <c r="D162" s="13"/>
      <c r="E162" s="13"/>
      <c r="F162" s="13"/>
      <c r="G162" s="13"/>
    </row>
    <row r="163" spans="1:7">
      <c r="A163" s="80"/>
      <c r="B163" s="13"/>
      <c r="C163" s="13"/>
      <c r="D163" s="13"/>
      <c r="E163" s="13"/>
      <c r="F163" s="13"/>
      <c r="G163" s="13"/>
    </row>
    <row r="164" spans="1:7">
      <c r="A164" s="80"/>
      <c r="B164" s="13"/>
      <c r="C164" s="13"/>
      <c r="D164" s="13"/>
      <c r="E164" s="13"/>
      <c r="F164" s="13"/>
      <c r="G164" s="13"/>
    </row>
    <row r="165" spans="1:7">
      <c r="A165" s="80"/>
      <c r="B165" s="13"/>
      <c r="C165" s="13"/>
      <c r="D165" s="13"/>
      <c r="E165" s="13"/>
      <c r="F165" s="13"/>
      <c r="G165" s="13"/>
    </row>
    <row r="166" spans="1:7">
      <c r="A166" s="80"/>
      <c r="B166" s="13"/>
      <c r="C166" s="13"/>
      <c r="D166" s="13"/>
      <c r="E166" s="13"/>
      <c r="F166" s="13"/>
      <c r="G166" s="13"/>
    </row>
    <row r="167" spans="1:7">
      <c r="A167" s="80"/>
      <c r="B167" s="13"/>
      <c r="C167" s="13"/>
      <c r="D167" s="13"/>
      <c r="E167" s="13"/>
      <c r="F167" s="13"/>
      <c r="G167" s="13"/>
    </row>
    <row r="168" spans="1:7">
      <c r="A168" s="80"/>
      <c r="B168" s="13"/>
      <c r="C168" s="13"/>
      <c r="D168" s="13"/>
      <c r="E168" s="13"/>
      <c r="F168" s="13"/>
      <c r="G168" s="13"/>
    </row>
    <row r="169" spans="1:7">
      <c r="A169" s="80"/>
      <c r="B169" s="13"/>
      <c r="C169" s="13"/>
      <c r="D169" s="13"/>
      <c r="E169" s="13"/>
      <c r="F169" s="13"/>
      <c r="G169" s="13"/>
    </row>
    <row r="170" spans="1:7">
      <c r="A170" s="80"/>
      <c r="B170" s="13"/>
      <c r="C170" s="13"/>
      <c r="D170" s="13"/>
      <c r="E170" s="13"/>
      <c r="F170" s="13"/>
      <c r="G170" s="13"/>
    </row>
    <row r="171" spans="1:7">
      <c r="A171" s="80"/>
      <c r="B171" s="13"/>
      <c r="C171" s="13"/>
      <c r="D171" s="13"/>
      <c r="E171" s="13"/>
      <c r="F171" s="13"/>
      <c r="G171" s="13"/>
    </row>
    <row r="172" spans="1:7">
      <c r="A172" s="80"/>
      <c r="B172" s="13"/>
      <c r="C172" s="13"/>
      <c r="D172" s="13"/>
      <c r="E172" s="13"/>
      <c r="F172" s="13"/>
      <c r="G172" s="13"/>
    </row>
    <row r="173" spans="1:7">
      <c r="A173" s="80"/>
      <c r="B173" s="13"/>
      <c r="C173" s="13"/>
      <c r="D173" s="13"/>
      <c r="E173" s="13"/>
      <c r="F173" s="13"/>
      <c r="G173" s="13"/>
    </row>
    <row r="174" spans="1:7">
      <c r="A174" s="80"/>
      <c r="B174" s="13"/>
      <c r="C174" s="13"/>
      <c r="D174" s="13"/>
      <c r="E174" s="13"/>
      <c r="F174" s="13"/>
      <c r="G174" s="13"/>
    </row>
    <row r="175" spans="1:7">
      <c r="A175" s="80"/>
      <c r="B175" s="13"/>
      <c r="C175" s="13"/>
      <c r="D175" s="13"/>
      <c r="E175" s="13"/>
      <c r="F175" s="13"/>
      <c r="G175" s="13"/>
    </row>
    <row r="176" spans="1:7">
      <c r="A176" s="80"/>
      <c r="B176" s="13"/>
      <c r="C176" s="13"/>
      <c r="D176" s="13"/>
      <c r="E176" s="13"/>
      <c r="F176" s="13"/>
      <c r="G176" s="13"/>
    </row>
    <row r="177" spans="1:7">
      <c r="A177" s="80"/>
      <c r="B177" s="13"/>
      <c r="C177" s="13"/>
      <c r="D177" s="13"/>
      <c r="E177" s="13"/>
      <c r="F177" s="13"/>
      <c r="G177" s="13"/>
    </row>
    <row r="178" spans="1:7">
      <c r="A178" s="80"/>
      <c r="B178" s="13"/>
      <c r="C178" s="13"/>
      <c r="D178" s="13"/>
      <c r="E178" s="13"/>
      <c r="F178" s="13"/>
      <c r="G178" s="13"/>
    </row>
    <row r="179" spans="1:7">
      <c r="A179" s="80"/>
      <c r="B179" s="13"/>
      <c r="C179" s="13"/>
      <c r="D179" s="13"/>
      <c r="E179" s="13"/>
      <c r="F179" s="13"/>
      <c r="G179" s="13"/>
    </row>
    <row r="180" spans="1:7">
      <c r="A180" s="80"/>
      <c r="B180" s="13"/>
      <c r="C180" s="13"/>
      <c r="D180" s="13"/>
      <c r="E180" s="13"/>
      <c r="F180" s="13"/>
      <c r="G180" s="13"/>
    </row>
    <row r="181" spans="1:7">
      <c r="A181" s="80"/>
      <c r="B181" s="13"/>
      <c r="C181" s="13"/>
      <c r="D181" s="13"/>
      <c r="E181" s="13"/>
      <c r="F181" s="13"/>
      <c r="G181" s="13"/>
    </row>
    <row r="182" spans="1:7">
      <c r="A182" s="80"/>
      <c r="B182" s="13"/>
      <c r="C182" s="13"/>
      <c r="D182" s="13"/>
      <c r="E182" s="13"/>
      <c r="F182" s="13"/>
      <c r="G182" s="13"/>
    </row>
    <row r="183" spans="1:7">
      <c r="A183" s="80"/>
      <c r="B183" s="13"/>
      <c r="C183" s="13"/>
      <c r="D183" s="13"/>
      <c r="E183" s="13"/>
      <c r="F183" s="13"/>
      <c r="G183" s="13"/>
    </row>
    <row r="184" spans="1:7">
      <c r="A184" s="80"/>
      <c r="B184" s="13"/>
      <c r="C184" s="13"/>
      <c r="D184" s="13"/>
      <c r="E184" s="13"/>
      <c r="F184" s="13"/>
      <c r="G184" s="13"/>
    </row>
    <row r="185" spans="1:7">
      <c r="A185" s="80"/>
      <c r="B185" s="13"/>
      <c r="C185" s="13"/>
      <c r="D185" s="13"/>
      <c r="E185" s="13"/>
      <c r="F185" s="13"/>
      <c r="G185" s="13"/>
    </row>
    <row r="186" spans="1:7">
      <c r="A186" s="80"/>
      <c r="B186" s="13"/>
      <c r="C186" s="13"/>
      <c r="D186" s="13"/>
      <c r="E186" s="13"/>
      <c r="F186" s="13"/>
      <c r="G186" s="13"/>
    </row>
    <row r="187" spans="1:7">
      <c r="A187" s="80"/>
      <c r="B187" s="13"/>
      <c r="C187" s="13"/>
      <c r="D187" s="13"/>
      <c r="E187" s="13"/>
      <c r="F187" s="13"/>
      <c r="G187" s="13"/>
    </row>
    <row r="188" spans="1:7">
      <c r="A188" s="80"/>
      <c r="B188" s="13"/>
      <c r="C188" s="13"/>
      <c r="D188" s="13"/>
      <c r="E188" s="13"/>
      <c r="F188" s="13"/>
      <c r="G188" s="13"/>
    </row>
    <row r="189" spans="1:7">
      <c r="A189" s="80"/>
      <c r="B189" s="13"/>
      <c r="C189" s="13"/>
      <c r="D189" s="13"/>
      <c r="E189" s="13"/>
      <c r="F189" s="13"/>
      <c r="G189" s="13"/>
    </row>
    <row r="190" spans="1:7">
      <c r="A190" s="80"/>
      <c r="B190" s="13"/>
      <c r="C190" s="13"/>
      <c r="D190" s="13"/>
      <c r="E190" s="13"/>
      <c r="F190" s="13"/>
      <c r="G190" s="13"/>
    </row>
    <row r="191" spans="1:7">
      <c r="A191" s="80"/>
      <c r="B191" s="13"/>
      <c r="C191" s="13"/>
      <c r="D191" s="13"/>
      <c r="E191" s="13"/>
      <c r="F191" s="13"/>
      <c r="G191" s="13"/>
    </row>
    <row r="192" spans="1:7">
      <c r="A192" s="80"/>
      <c r="B192" s="13"/>
      <c r="C192" s="13"/>
      <c r="D192" s="13"/>
      <c r="E192" s="13"/>
      <c r="F192" s="13"/>
      <c r="G192" s="13"/>
    </row>
    <row r="193" spans="1:7">
      <c r="A193" s="80"/>
      <c r="B193" s="13"/>
      <c r="C193" s="13"/>
      <c r="D193" s="13"/>
      <c r="E193" s="13"/>
      <c r="F193" s="13"/>
      <c r="G193" s="13"/>
    </row>
    <row r="194" spans="1:7">
      <c r="A194" s="80"/>
      <c r="B194" s="13"/>
      <c r="C194" s="13"/>
      <c r="D194" s="13"/>
      <c r="E194" s="13"/>
      <c r="F194" s="13"/>
      <c r="G194" s="13"/>
    </row>
    <row r="195" spans="1:7">
      <c r="A195" s="80"/>
      <c r="B195" s="13"/>
      <c r="C195" s="13"/>
      <c r="D195" s="13"/>
      <c r="E195" s="13"/>
      <c r="F195" s="13"/>
      <c r="G195" s="13"/>
    </row>
    <row r="196" spans="1:7">
      <c r="A196" s="80"/>
      <c r="B196" s="13"/>
      <c r="C196" s="13"/>
      <c r="D196" s="13"/>
      <c r="E196" s="13"/>
      <c r="F196" s="13"/>
      <c r="G196" s="13"/>
    </row>
    <row r="197" spans="1:7">
      <c r="A197" s="80"/>
      <c r="B197" s="13"/>
      <c r="C197" s="13"/>
      <c r="D197" s="13"/>
      <c r="E197" s="13"/>
      <c r="F197" s="13"/>
      <c r="G197" s="13"/>
    </row>
    <row r="198" spans="1:7">
      <c r="A198" s="80"/>
      <c r="B198" s="13"/>
      <c r="C198" s="13"/>
      <c r="D198" s="13"/>
      <c r="E198" s="13"/>
      <c r="F198" s="13"/>
      <c r="G198" s="13"/>
    </row>
    <row r="199" spans="1:7">
      <c r="A199" s="80"/>
      <c r="B199" s="13"/>
      <c r="C199" s="13"/>
      <c r="D199" s="13"/>
      <c r="E199" s="13"/>
      <c r="F199" s="13"/>
      <c r="G199" s="13"/>
    </row>
    <row r="200" spans="1:7">
      <c r="A200" s="80"/>
      <c r="B200" s="13"/>
      <c r="C200" s="13"/>
      <c r="D200" s="13"/>
      <c r="E200" s="13"/>
      <c r="F200" s="13"/>
      <c r="G200" s="13"/>
    </row>
    <row r="201" spans="1:7">
      <c r="A201" s="80"/>
      <c r="B201" s="13"/>
      <c r="C201" s="13"/>
      <c r="D201" s="13"/>
      <c r="E201" s="13"/>
      <c r="F201" s="13"/>
      <c r="G201" s="13"/>
    </row>
    <row r="202" spans="1:7">
      <c r="A202" s="80"/>
      <c r="B202" s="13"/>
      <c r="C202" s="13"/>
      <c r="D202" s="13"/>
      <c r="E202" s="13"/>
      <c r="F202" s="13"/>
      <c r="G202" s="13"/>
    </row>
    <row r="203" spans="1:7">
      <c r="A203" s="80"/>
      <c r="B203" s="13"/>
      <c r="C203" s="13"/>
      <c r="D203" s="13"/>
      <c r="E203" s="13"/>
      <c r="F203" s="13"/>
      <c r="G203" s="13"/>
    </row>
    <row r="204" spans="1:7">
      <c r="A204" s="80"/>
      <c r="B204" s="13"/>
      <c r="C204" s="13"/>
      <c r="D204" s="13"/>
      <c r="E204" s="13"/>
      <c r="F204" s="13"/>
      <c r="G204" s="13"/>
    </row>
    <row r="205" spans="1:7">
      <c r="A205" s="80"/>
      <c r="B205" s="13"/>
      <c r="C205" s="13"/>
      <c r="D205" s="13"/>
      <c r="E205" s="13"/>
      <c r="F205" s="13"/>
      <c r="G205" s="13"/>
    </row>
    <row r="206" spans="1:7">
      <c r="A206" s="80"/>
      <c r="B206" s="13"/>
      <c r="C206" s="13"/>
      <c r="D206" s="13"/>
      <c r="E206" s="13"/>
      <c r="F206" s="13"/>
      <c r="G206" s="13"/>
    </row>
    <row r="207" spans="1:7">
      <c r="A207" s="80"/>
      <c r="B207" s="13"/>
      <c r="C207" s="13"/>
      <c r="D207" s="13"/>
      <c r="E207" s="13"/>
      <c r="F207" s="13"/>
      <c r="G207" s="13"/>
    </row>
    <row r="208" spans="1:7">
      <c r="A208" s="80"/>
      <c r="B208" s="13"/>
      <c r="C208" s="13"/>
      <c r="D208" s="13"/>
      <c r="E208" s="13"/>
      <c r="F208" s="13"/>
      <c r="G208" s="13"/>
    </row>
    <row r="209" spans="1:7">
      <c r="A209" s="80"/>
      <c r="B209" s="13"/>
      <c r="C209" s="13"/>
      <c r="D209" s="13"/>
      <c r="E209" s="13"/>
      <c r="F209" s="13"/>
      <c r="G209" s="13"/>
    </row>
    <row r="210" spans="1:7">
      <c r="A210" s="80"/>
      <c r="B210" s="13"/>
      <c r="C210" s="13"/>
      <c r="D210" s="13"/>
      <c r="E210" s="13"/>
      <c r="F210" s="13"/>
      <c r="G210" s="13"/>
    </row>
    <row r="211" spans="1:7">
      <c r="A211" s="80"/>
      <c r="B211" s="13"/>
      <c r="C211" s="13"/>
      <c r="D211" s="13"/>
      <c r="E211" s="13"/>
      <c r="F211" s="13"/>
      <c r="G211" s="13"/>
    </row>
    <row r="212" spans="1:7">
      <c r="A212" s="80"/>
      <c r="B212" s="13"/>
      <c r="C212" s="13"/>
      <c r="D212" s="13"/>
      <c r="E212" s="13"/>
      <c r="F212" s="13"/>
      <c r="G212" s="13"/>
    </row>
    <row r="213" spans="1:7">
      <c r="A213" s="80"/>
      <c r="B213" s="13"/>
      <c r="C213" s="13"/>
      <c r="D213" s="13"/>
      <c r="E213" s="13"/>
      <c r="F213" s="13"/>
      <c r="G213" s="13"/>
    </row>
    <row r="214" spans="1:7">
      <c r="A214" s="80"/>
      <c r="B214" s="13"/>
      <c r="C214" s="13"/>
      <c r="D214" s="13"/>
      <c r="E214" s="13"/>
      <c r="F214" s="13"/>
      <c r="G214" s="13"/>
    </row>
    <row r="215" spans="1:7">
      <c r="A215" s="80"/>
      <c r="B215" s="13"/>
      <c r="C215" s="13"/>
      <c r="D215" s="13"/>
      <c r="E215" s="13"/>
      <c r="F215" s="13"/>
      <c r="G215" s="13"/>
    </row>
    <row r="216" spans="1:7">
      <c r="A216" s="80"/>
      <c r="B216" s="13"/>
      <c r="C216" s="13"/>
      <c r="D216" s="13"/>
      <c r="E216" s="13"/>
      <c r="F216" s="13"/>
      <c r="G216" s="13"/>
    </row>
    <row r="217" spans="1:7">
      <c r="A217" s="80"/>
      <c r="B217" s="13"/>
      <c r="C217" s="13"/>
      <c r="D217" s="13"/>
      <c r="E217" s="13"/>
      <c r="F217" s="13"/>
      <c r="G217" s="13"/>
    </row>
    <row r="218" spans="1:7">
      <c r="A218" s="80"/>
      <c r="B218" s="13"/>
      <c r="C218" s="13"/>
      <c r="D218" s="13"/>
      <c r="E218" s="13"/>
      <c r="F218" s="13"/>
      <c r="G218" s="13"/>
    </row>
    <row r="219" spans="1:7">
      <c r="A219" s="80"/>
      <c r="B219" s="13"/>
      <c r="C219" s="13"/>
      <c r="D219" s="13"/>
      <c r="E219" s="13"/>
      <c r="F219" s="13"/>
      <c r="G219" s="13"/>
    </row>
    <row r="220" spans="1:7">
      <c r="A220" s="80"/>
      <c r="B220" s="13"/>
      <c r="C220" s="13"/>
      <c r="D220" s="13"/>
      <c r="E220" s="13"/>
      <c r="F220" s="13"/>
      <c r="G220" s="13"/>
    </row>
    <row r="221" spans="1:7">
      <c r="A221" s="80"/>
      <c r="B221" s="13"/>
      <c r="C221" s="13"/>
      <c r="D221" s="13"/>
      <c r="E221" s="13"/>
      <c r="F221" s="13"/>
      <c r="G221" s="13"/>
    </row>
    <row r="222" spans="1:7">
      <c r="A222" s="80"/>
      <c r="B222" s="13"/>
      <c r="C222" s="13"/>
      <c r="D222" s="13"/>
      <c r="E222" s="13"/>
      <c r="F222" s="13"/>
      <c r="G222" s="13"/>
    </row>
    <row r="223" spans="1:7">
      <c r="A223" s="80"/>
      <c r="B223" s="13"/>
      <c r="C223" s="13"/>
      <c r="D223" s="13"/>
      <c r="E223" s="13"/>
      <c r="F223" s="13"/>
      <c r="G223" s="13"/>
    </row>
    <row r="224" spans="1:7">
      <c r="A224" s="80"/>
      <c r="B224" s="13"/>
      <c r="C224" s="13"/>
      <c r="D224" s="13"/>
      <c r="E224" s="13"/>
      <c r="F224" s="13"/>
      <c r="G224" s="13"/>
    </row>
    <row r="225" spans="1:7">
      <c r="A225" s="80"/>
      <c r="B225" s="13"/>
      <c r="C225" s="13"/>
      <c r="D225" s="13"/>
      <c r="E225" s="13"/>
      <c r="F225" s="13"/>
      <c r="G225" s="13"/>
    </row>
    <row r="226" spans="1:7">
      <c r="A226" s="80"/>
      <c r="B226" s="13"/>
      <c r="C226" s="13"/>
      <c r="D226" s="13"/>
      <c r="E226" s="13"/>
      <c r="F226" s="13"/>
      <c r="G226" s="13"/>
    </row>
    <row r="227" spans="1:7">
      <c r="A227" s="80"/>
      <c r="B227" s="13"/>
      <c r="C227" s="13"/>
      <c r="D227" s="13"/>
      <c r="E227" s="13"/>
      <c r="F227" s="13"/>
      <c r="G227" s="13"/>
    </row>
    <row r="228" spans="1:7">
      <c r="A228" s="80"/>
      <c r="B228" s="13"/>
      <c r="C228" s="13"/>
      <c r="D228" s="13"/>
      <c r="E228" s="13"/>
      <c r="F228" s="13"/>
      <c r="G228" s="13"/>
    </row>
    <row r="229" spans="1:7">
      <c r="A229" s="80"/>
      <c r="B229" s="13"/>
      <c r="C229" s="13"/>
      <c r="D229" s="13"/>
      <c r="E229" s="13"/>
      <c r="F229" s="13"/>
      <c r="G229" s="13"/>
    </row>
    <row r="230" spans="1:7">
      <c r="A230" s="80"/>
      <c r="B230" s="13"/>
      <c r="C230" s="13"/>
      <c r="D230" s="13"/>
      <c r="E230" s="13"/>
      <c r="F230" s="13"/>
      <c r="G230" s="13"/>
    </row>
    <row r="231" spans="1:7">
      <c r="A231" s="80"/>
      <c r="B231" s="13"/>
      <c r="C231" s="13"/>
      <c r="D231" s="13"/>
      <c r="E231" s="13"/>
      <c r="F231" s="13"/>
      <c r="G231" s="13"/>
    </row>
    <row r="232" spans="1:7">
      <c r="A232" s="80"/>
      <c r="B232" s="13"/>
      <c r="C232" s="13"/>
      <c r="D232" s="13"/>
      <c r="E232" s="13"/>
      <c r="F232" s="13"/>
      <c r="G232" s="13"/>
    </row>
    <row r="233" spans="1:7">
      <c r="A233" s="80"/>
      <c r="B233" s="13"/>
      <c r="C233" s="13"/>
      <c r="D233" s="13"/>
      <c r="E233" s="13"/>
      <c r="F233" s="13"/>
      <c r="G233" s="13"/>
    </row>
    <row r="234" spans="1:7">
      <c r="A234" s="80"/>
      <c r="B234" s="13"/>
      <c r="C234" s="13"/>
      <c r="D234" s="13"/>
      <c r="E234" s="13"/>
      <c r="F234" s="13"/>
      <c r="G234" s="13"/>
    </row>
    <row r="235" spans="1:7">
      <c r="A235" s="80"/>
      <c r="B235" s="13"/>
      <c r="C235" s="13"/>
      <c r="D235" s="13"/>
      <c r="E235" s="13"/>
      <c r="F235" s="13"/>
      <c r="G235" s="13"/>
    </row>
    <row r="236" spans="1:7">
      <c r="A236" s="80"/>
      <c r="B236" s="13"/>
      <c r="C236" s="13"/>
      <c r="D236" s="13"/>
      <c r="E236" s="13"/>
      <c r="F236" s="13"/>
      <c r="G236" s="13"/>
    </row>
    <row r="237" spans="1:7">
      <c r="A237" s="80"/>
      <c r="B237" s="13"/>
      <c r="C237" s="13"/>
      <c r="D237" s="13"/>
      <c r="E237" s="13"/>
      <c r="F237" s="13"/>
      <c r="G237" s="13"/>
    </row>
    <row r="238" spans="1:7">
      <c r="A238" s="80"/>
      <c r="B238" s="13"/>
      <c r="C238" s="13"/>
      <c r="D238" s="13"/>
      <c r="E238" s="13"/>
      <c r="F238" s="13"/>
      <c r="G238" s="13"/>
    </row>
    <row r="239" spans="1:7">
      <c r="A239" s="80"/>
      <c r="B239" s="13"/>
      <c r="C239" s="13"/>
      <c r="D239" s="13"/>
      <c r="E239" s="13"/>
      <c r="F239" s="13"/>
      <c r="G239" s="13"/>
    </row>
    <row r="240" spans="1:7">
      <c r="A240" s="80"/>
      <c r="B240" s="13"/>
      <c r="C240" s="13"/>
      <c r="D240" s="13"/>
      <c r="E240" s="13"/>
      <c r="F240" s="13"/>
      <c r="G240" s="13"/>
    </row>
    <row r="241" spans="1:7">
      <c r="A241" s="80"/>
      <c r="B241" s="13"/>
      <c r="C241" s="13"/>
      <c r="D241" s="13"/>
      <c r="E241" s="13"/>
      <c r="F241" s="13"/>
      <c r="G241" s="13"/>
    </row>
    <row r="242" spans="1:7">
      <c r="A242" s="80"/>
      <c r="B242" s="13"/>
      <c r="C242" s="13"/>
      <c r="D242" s="13"/>
      <c r="E242" s="13"/>
      <c r="F242" s="13"/>
      <c r="G242" s="13"/>
    </row>
    <row r="243" spans="1:7">
      <c r="A243" s="80"/>
      <c r="B243" s="13"/>
      <c r="C243" s="13"/>
      <c r="D243" s="13"/>
      <c r="E243" s="13"/>
      <c r="F243" s="13"/>
      <c r="G243" s="13"/>
    </row>
    <row r="244" spans="1:7">
      <c r="A244" s="80"/>
      <c r="B244" s="13"/>
      <c r="C244" s="13"/>
      <c r="D244" s="13"/>
      <c r="E244" s="13"/>
      <c r="F244" s="13"/>
      <c r="G244" s="13"/>
    </row>
    <row r="245" spans="1:7">
      <c r="A245" s="80"/>
      <c r="B245" s="13"/>
      <c r="C245" s="13"/>
      <c r="D245" s="13"/>
      <c r="E245" s="13"/>
      <c r="F245" s="13"/>
      <c r="G245" s="13"/>
    </row>
    <row r="246" spans="1:7">
      <c r="A246" s="80"/>
      <c r="B246" s="13"/>
      <c r="C246" s="13"/>
      <c r="D246" s="13"/>
      <c r="E246" s="13"/>
      <c r="F246" s="13"/>
      <c r="G246" s="13"/>
    </row>
    <row r="247" spans="1:7">
      <c r="A247" s="80"/>
      <c r="B247" s="13"/>
      <c r="C247" s="13"/>
      <c r="D247" s="13"/>
      <c r="E247" s="13"/>
      <c r="F247" s="13"/>
      <c r="G247" s="13"/>
    </row>
    <row r="248" spans="1:7">
      <c r="A248" s="80"/>
      <c r="B248" s="13"/>
      <c r="C248" s="13"/>
      <c r="D248" s="13"/>
      <c r="E248" s="13"/>
      <c r="F248" s="13"/>
      <c r="G248" s="13"/>
    </row>
    <row r="249" spans="1:7">
      <c r="A249" s="80"/>
      <c r="B249" s="13"/>
      <c r="C249" s="13"/>
      <c r="D249" s="13"/>
      <c r="E249" s="13"/>
      <c r="F249" s="13"/>
      <c r="G249" s="13"/>
    </row>
    <row r="250" spans="1:7">
      <c r="A250" s="80"/>
      <c r="B250" s="13"/>
      <c r="C250" s="13"/>
      <c r="D250" s="13"/>
      <c r="E250" s="13"/>
      <c r="F250" s="13"/>
      <c r="G250" s="13"/>
    </row>
    <row r="251" spans="1:7">
      <c r="A251" s="80"/>
      <c r="B251" s="13"/>
      <c r="C251" s="13"/>
      <c r="D251" s="13"/>
      <c r="E251" s="13"/>
      <c r="F251" s="13"/>
      <c r="G251" s="13"/>
    </row>
    <row r="252" spans="1:7">
      <c r="A252" s="80"/>
      <c r="B252" s="13"/>
      <c r="C252" s="13"/>
      <c r="D252" s="13"/>
      <c r="E252" s="13"/>
      <c r="F252" s="13"/>
      <c r="G252" s="13"/>
    </row>
    <row r="253" spans="1:7">
      <c r="A253" s="80"/>
      <c r="B253" s="13"/>
      <c r="C253" s="13"/>
      <c r="D253" s="13"/>
      <c r="E253" s="13"/>
      <c r="F253" s="13"/>
      <c r="G253" s="13"/>
    </row>
    <row r="254" spans="1:7">
      <c r="A254" s="80"/>
      <c r="B254" s="13"/>
      <c r="C254" s="13"/>
      <c r="D254" s="13"/>
      <c r="E254" s="13"/>
      <c r="F254" s="13"/>
      <c r="G254" s="13"/>
    </row>
    <row r="255" spans="1:7">
      <c r="A255" s="80"/>
      <c r="B255" s="13"/>
      <c r="C255" s="13"/>
      <c r="D255" s="13"/>
      <c r="E255" s="13"/>
      <c r="F255" s="13"/>
      <c r="G255" s="13"/>
    </row>
    <row r="256" spans="1:7">
      <c r="A256" s="80"/>
      <c r="B256" s="13"/>
      <c r="C256" s="13"/>
      <c r="D256" s="13"/>
      <c r="E256" s="13"/>
      <c r="F256" s="13"/>
      <c r="G256" s="13"/>
    </row>
    <row r="257" spans="1:7">
      <c r="A257" s="80"/>
      <c r="B257" s="13"/>
      <c r="C257" s="13"/>
      <c r="D257" s="13"/>
      <c r="E257" s="13"/>
      <c r="F257" s="13"/>
      <c r="G257" s="13"/>
    </row>
    <row r="258" spans="1:7">
      <c r="A258" s="80"/>
      <c r="B258" s="13"/>
      <c r="C258" s="13"/>
      <c r="D258" s="13"/>
      <c r="E258" s="13"/>
      <c r="F258" s="13"/>
      <c r="G258" s="13"/>
    </row>
    <row r="259" spans="1:7">
      <c r="A259" s="80"/>
      <c r="B259" s="13"/>
      <c r="C259" s="13"/>
      <c r="D259" s="13"/>
      <c r="E259" s="13"/>
      <c r="F259" s="13"/>
      <c r="G259" s="13"/>
    </row>
    <row r="260" spans="1:7">
      <c r="A260" s="80"/>
      <c r="B260" s="13"/>
      <c r="C260" s="13"/>
      <c r="D260" s="13"/>
      <c r="E260" s="13"/>
      <c r="F260" s="13"/>
      <c r="G260" s="13"/>
    </row>
    <row r="261" spans="1:7">
      <c r="A261" s="80"/>
      <c r="B261" s="13"/>
      <c r="C261" s="13"/>
      <c r="D261" s="13"/>
      <c r="E261" s="13"/>
      <c r="F261" s="13"/>
      <c r="G261" s="13"/>
    </row>
    <row r="262" spans="1:7">
      <c r="A262" s="80"/>
      <c r="B262" s="13"/>
      <c r="C262" s="13"/>
      <c r="D262" s="13"/>
      <c r="E262" s="13"/>
      <c r="F262" s="13"/>
      <c r="G262" s="13"/>
    </row>
    <row r="263" spans="1:7">
      <c r="A263" s="80"/>
      <c r="B263" s="13"/>
      <c r="C263" s="13"/>
      <c r="D263" s="13"/>
      <c r="E263" s="13"/>
      <c r="F263" s="13"/>
      <c r="G263" s="13"/>
    </row>
    <row r="264" spans="1:7">
      <c r="A264" s="80"/>
      <c r="B264" s="13"/>
      <c r="C264" s="13"/>
      <c r="D264" s="13"/>
      <c r="E264" s="13"/>
      <c r="F264" s="13"/>
      <c r="G264" s="13"/>
    </row>
    <row r="265" spans="1:7">
      <c r="A265" s="80"/>
      <c r="B265" s="13"/>
      <c r="C265" s="13"/>
      <c r="D265" s="13"/>
      <c r="E265" s="13"/>
      <c r="F265" s="13"/>
      <c r="G265" s="13"/>
    </row>
    <row r="266" spans="1:7">
      <c r="A266" s="80"/>
      <c r="B266" s="13"/>
      <c r="C266" s="13"/>
      <c r="D266" s="13"/>
      <c r="E266" s="13"/>
      <c r="F266" s="13"/>
      <c r="G266" s="13"/>
    </row>
    <row r="267" spans="1:7">
      <c r="A267" s="80"/>
      <c r="B267" s="13"/>
      <c r="C267" s="13"/>
      <c r="D267" s="13"/>
      <c r="E267" s="13"/>
      <c r="F267" s="13"/>
      <c r="G267" s="13"/>
    </row>
    <row r="268" spans="1:7">
      <c r="A268" s="80"/>
      <c r="B268" s="13"/>
      <c r="C268" s="13"/>
      <c r="D268" s="13"/>
      <c r="E268" s="13"/>
      <c r="F268" s="13"/>
      <c r="G268" s="13"/>
    </row>
    <row r="269" spans="1:7">
      <c r="A269" s="80"/>
      <c r="B269" s="13"/>
      <c r="C269" s="13"/>
      <c r="D269" s="13"/>
      <c r="E269" s="13"/>
      <c r="F269" s="13"/>
      <c r="G269" s="13"/>
    </row>
    <row r="270" spans="1:7">
      <c r="A270" s="80"/>
      <c r="B270" s="13"/>
      <c r="C270" s="13"/>
      <c r="D270" s="13"/>
      <c r="E270" s="13"/>
      <c r="F270" s="13"/>
      <c r="G270" s="13"/>
    </row>
    <row r="271" spans="1:7">
      <c r="A271" s="80"/>
      <c r="B271" s="13"/>
      <c r="C271" s="13"/>
      <c r="D271" s="13"/>
      <c r="E271" s="13"/>
      <c r="F271" s="13"/>
      <c r="G271" s="13"/>
    </row>
    <row r="272" spans="1:7">
      <c r="A272" s="80"/>
      <c r="B272" s="13"/>
      <c r="C272" s="13"/>
      <c r="D272" s="13"/>
      <c r="E272" s="13"/>
      <c r="F272" s="13"/>
      <c r="G272" s="13"/>
    </row>
    <row r="273" spans="1:7">
      <c r="A273" s="80"/>
      <c r="B273" s="13"/>
      <c r="C273" s="13"/>
      <c r="D273" s="13"/>
      <c r="E273" s="13"/>
      <c r="F273" s="13"/>
      <c r="G273" s="13"/>
    </row>
    <row r="274" spans="1:7">
      <c r="A274" s="80"/>
      <c r="B274" s="13"/>
      <c r="C274" s="13"/>
      <c r="D274" s="13"/>
      <c r="E274" s="13"/>
      <c r="F274" s="13"/>
      <c r="G274" s="13"/>
    </row>
    <row r="275" spans="1:7">
      <c r="A275" s="80"/>
      <c r="B275" s="13"/>
      <c r="C275" s="13"/>
      <c r="D275" s="13"/>
      <c r="E275" s="13"/>
      <c r="F275" s="13"/>
      <c r="G275" s="13"/>
    </row>
    <row r="276" spans="1:7">
      <c r="A276" s="80"/>
      <c r="B276" s="13"/>
      <c r="C276" s="13"/>
      <c r="D276" s="13"/>
      <c r="E276" s="13"/>
      <c r="F276" s="13"/>
      <c r="G276" s="13"/>
    </row>
    <row r="277" spans="1:7">
      <c r="A277" s="80"/>
      <c r="B277" s="13"/>
      <c r="C277" s="13"/>
      <c r="D277" s="13"/>
      <c r="E277" s="13"/>
      <c r="F277" s="13"/>
      <c r="G277" s="13"/>
    </row>
    <row r="278" spans="1:7">
      <c r="A278" s="80"/>
      <c r="B278" s="13"/>
      <c r="C278" s="13"/>
      <c r="D278" s="13"/>
      <c r="E278" s="13"/>
      <c r="F278" s="13"/>
      <c r="G278" s="13"/>
    </row>
    <row r="279" spans="1:7">
      <c r="A279" s="80"/>
      <c r="B279" s="13"/>
      <c r="C279" s="13"/>
      <c r="D279" s="13"/>
      <c r="E279" s="13"/>
      <c r="F279" s="13"/>
      <c r="G279" s="13"/>
    </row>
    <row r="280" spans="1:7">
      <c r="A280" s="80"/>
      <c r="B280" s="13"/>
      <c r="C280" s="13"/>
      <c r="D280" s="13"/>
      <c r="E280" s="13"/>
      <c r="F280" s="13"/>
      <c r="G280" s="13"/>
    </row>
    <row r="281" spans="1:7">
      <c r="A281" s="80"/>
      <c r="B281" s="13"/>
      <c r="C281" s="13"/>
      <c r="D281" s="13"/>
      <c r="E281" s="13"/>
      <c r="F281" s="13"/>
      <c r="G281" s="13"/>
    </row>
    <row r="282" spans="1:7">
      <c r="A282" s="80"/>
      <c r="B282" s="13"/>
      <c r="C282" s="13"/>
      <c r="D282" s="13"/>
      <c r="E282" s="13"/>
      <c r="F282" s="13"/>
      <c r="G282" s="13"/>
    </row>
    <row r="283" spans="1:7">
      <c r="A283" s="80"/>
      <c r="B283" s="13"/>
      <c r="C283" s="13"/>
      <c r="D283" s="13"/>
      <c r="E283" s="13"/>
      <c r="F283" s="13"/>
      <c r="G283" s="13"/>
    </row>
    <row r="284" spans="1:7">
      <c r="A284" s="80"/>
      <c r="B284" s="13"/>
      <c r="C284" s="13"/>
      <c r="D284" s="13"/>
      <c r="E284" s="13"/>
      <c r="F284" s="13"/>
      <c r="G284" s="13"/>
    </row>
    <row r="285" spans="1:7">
      <c r="A285" s="80"/>
      <c r="B285" s="13"/>
      <c r="C285" s="13"/>
      <c r="D285" s="13"/>
      <c r="E285" s="13"/>
      <c r="F285" s="13"/>
      <c r="G285" s="13"/>
    </row>
    <row r="286" spans="1:7">
      <c r="A286" s="80"/>
      <c r="B286" s="13"/>
      <c r="C286" s="13"/>
      <c r="D286" s="13"/>
      <c r="E286" s="13"/>
      <c r="F286" s="13"/>
      <c r="G286" s="13"/>
    </row>
    <row r="287" spans="1:7">
      <c r="A287" s="80"/>
      <c r="B287" s="13"/>
      <c r="C287" s="13"/>
      <c r="D287" s="13"/>
      <c r="E287" s="13"/>
      <c r="F287" s="13"/>
      <c r="G287" s="13"/>
    </row>
    <row r="288" spans="1:7">
      <c r="A288" s="80"/>
      <c r="B288" s="13"/>
      <c r="C288" s="13"/>
      <c r="D288" s="13"/>
      <c r="E288" s="13"/>
      <c r="F288" s="13"/>
      <c r="G288" s="13"/>
    </row>
    <row r="289" spans="1:7">
      <c r="A289" s="80"/>
      <c r="B289" s="13"/>
      <c r="C289" s="13"/>
      <c r="D289" s="13"/>
      <c r="E289" s="13"/>
      <c r="F289" s="13"/>
      <c r="G289" s="13"/>
    </row>
    <row r="290" spans="1:7">
      <c r="A290" s="80"/>
      <c r="B290" s="13"/>
      <c r="C290" s="13"/>
      <c r="D290" s="13"/>
      <c r="E290" s="13"/>
      <c r="F290" s="13"/>
      <c r="G290" s="13"/>
    </row>
    <row r="291" spans="1:7">
      <c r="A291" s="80"/>
      <c r="B291" s="13"/>
      <c r="C291" s="13"/>
      <c r="D291" s="13"/>
      <c r="E291" s="13"/>
      <c r="F291" s="13"/>
      <c r="G291" s="13"/>
    </row>
    <row r="292" spans="1:7">
      <c r="A292" s="80"/>
      <c r="B292" s="13"/>
      <c r="C292" s="13"/>
      <c r="D292" s="13"/>
      <c r="E292" s="13"/>
      <c r="F292" s="13"/>
      <c r="G292" s="13"/>
    </row>
    <row r="293" spans="1:7">
      <c r="A293" s="80"/>
      <c r="B293" s="13"/>
      <c r="C293" s="13"/>
      <c r="D293" s="13"/>
      <c r="E293" s="13"/>
      <c r="F293" s="13"/>
      <c r="G293" s="13"/>
    </row>
    <row r="294" spans="1:7">
      <c r="A294" s="80"/>
      <c r="B294" s="13"/>
      <c r="C294" s="13"/>
      <c r="D294" s="13"/>
      <c r="E294" s="13"/>
      <c r="F294" s="13"/>
      <c r="G294" s="13"/>
    </row>
    <row r="295" spans="1:7">
      <c r="A295" s="80"/>
      <c r="B295" s="13"/>
      <c r="C295" s="13"/>
      <c r="D295" s="13"/>
      <c r="E295" s="13"/>
      <c r="F295" s="13"/>
      <c r="G295" s="13"/>
    </row>
    <row r="296" spans="1:7">
      <c r="A296" s="80"/>
      <c r="B296" s="13"/>
      <c r="C296" s="13"/>
      <c r="D296" s="13"/>
      <c r="E296" s="13"/>
      <c r="F296" s="13"/>
      <c r="G296" s="13"/>
    </row>
    <row r="297" spans="1:7">
      <c r="A297" s="80"/>
      <c r="B297" s="13"/>
      <c r="C297" s="13"/>
      <c r="D297" s="13"/>
      <c r="E297" s="13"/>
      <c r="F297" s="13"/>
      <c r="G297" s="13"/>
    </row>
    <row r="298" spans="1:7">
      <c r="A298" s="80"/>
      <c r="B298" s="13"/>
      <c r="C298" s="13"/>
      <c r="D298" s="13"/>
      <c r="E298" s="13"/>
      <c r="F298" s="13"/>
      <c r="G298" s="13"/>
    </row>
    <row r="299" spans="1:7">
      <c r="A299" s="80"/>
      <c r="B299" s="13"/>
      <c r="C299" s="13"/>
      <c r="D299" s="13"/>
      <c r="E299" s="13"/>
      <c r="F299" s="13"/>
      <c r="G299" s="13"/>
    </row>
    <row r="300" spans="1:7">
      <c r="A300" s="80"/>
      <c r="B300" s="13"/>
      <c r="C300" s="13"/>
      <c r="D300" s="13"/>
      <c r="E300" s="13"/>
      <c r="F300" s="13"/>
      <c r="G300" s="13"/>
    </row>
    <row r="301" spans="1:7">
      <c r="A301" s="80"/>
      <c r="B301" s="13"/>
      <c r="C301" s="13"/>
      <c r="D301" s="13"/>
      <c r="E301" s="13"/>
      <c r="F301" s="13"/>
      <c r="G301" s="13"/>
    </row>
    <row r="302" spans="1:7">
      <c r="A302" s="80"/>
      <c r="B302" s="13"/>
      <c r="C302" s="13"/>
      <c r="D302" s="13"/>
      <c r="E302" s="13"/>
      <c r="F302" s="13"/>
      <c r="G302" s="13"/>
    </row>
    <row r="303" spans="1:7">
      <c r="A303" s="80"/>
      <c r="B303" s="13"/>
      <c r="C303" s="13"/>
      <c r="D303" s="13"/>
      <c r="E303" s="13"/>
      <c r="F303" s="13"/>
      <c r="G303" s="13"/>
    </row>
    <row r="304" spans="1:7">
      <c r="A304" s="80"/>
      <c r="B304" s="13"/>
      <c r="C304" s="13"/>
      <c r="D304" s="13"/>
      <c r="E304" s="13"/>
      <c r="F304" s="13"/>
      <c r="G304" s="13"/>
    </row>
    <row r="305" spans="1:7">
      <c r="A305" s="80"/>
      <c r="B305" s="13"/>
      <c r="C305" s="13"/>
      <c r="D305" s="13"/>
      <c r="E305" s="13"/>
      <c r="F305" s="13"/>
      <c r="G305" s="13"/>
    </row>
    <row r="306" spans="1:7">
      <c r="A306" s="80"/>
      <c r="B306" s="13"/>
      <c r="C306" s="13"/>
      <c r="D306" s="13"/>
      <c r="E306" s="13"/>
      <c r="F306" s="13"/>
      <c r="G306" s="13"/>
    </row>
    <row r="307" spans="1:7">
      <c r="A307" s="80"/>
      <c r="B307" s="13"/>
      <c r="C307" s="13"/>
      <c r="D307" s="13"/>
      <c r="E307" s="13"/>
      <c r="F307" s="13"/>
      <c r="G307" s="13"/>
    </row>
    <row r="308" spans="1:7">
      <c r="A308" s="80"/>
      <c r="B308" s="13"/>
      <c r="C308" s="13"/>
      <c r="D308" s="13"/>
      <c r="E308" s="13"/>
      <c r="F308" s="13"/>
      <c r="G308" s="13"/>
    </row>
    <row r="309" spans="1:7">
      <c r="A309" s="80"/>
      <c r="B309" s="13"/>
      <c r="C309" s="13"/>
      <c r="D309" s="13"/>
      <c r="E309" s="13"/>
      <c r="F309" s="13"/>
      <c r="G309" s="13"/>
    </row>
    <row r="310" spans="1:7">
      <c r="A310" s="80"/>
      <c r="B310" s="13"/>
      <c r="C310" s="13"/>
      <c r="D310" s="13"/>
      <c r="E310" s="13"/>
      <c r="F310" s="13"/>
      <c r="G310" s="13"/>
    </row>
    <row r="311" spans="1:7">
      <c r="A311" s="80"/>
      <c r="B311" s="13"/>
      <c r="C311" s="13"/>
      <c r="D311" s="13"/>
      <c r="E311" s="13"/>
      <c r="F311" s="13"/>
      <c r="G311" s="13"/>
    </row>
    <row r="312" spans="1:7">
      <c r="A312" s="80"/>
      <c r="B312" s="13"/>
      <c r="C312" s="13"/>
      <c r="D312" s="13"/>
      <c r="E312" s="13"/>
      <c r="F312" s="13"/>
      <c r="G312" s="13"/>
    </row>
    <row r="313" spans="1:7">
      <c r="A313" s="80"/>
      <c r="B313" s="13"/>
      <c r="C313" s="13"/>
      <c r="D313" s="13"/>
      <c r="E313" s="13"/>
      <c r="F313" s="13"/>
      <c r="G313" s="13"/>
    </row>
    <row r="314" spans="1:7">
      <c r="A314" s="80"/>
      <c r="B314" s="13"/>
      <c r="C314" s="13"/>
      <c r="D314" s="13"/>
      <c r="E314" s="13"/>
      <c r="F314" s="13"/>
      <c r="G314" s="13"/>
    </row>
    <row r="315" spans="1:7">
      <c r="A315" s="80"/>
      <c r="B315" s="13"/>
      <c r="C315" s="13"/>
      <c r="D315" s="13"/>
      <c r="E315" s="13"/>
      <c r="F315" s="13"/>
      <c r="G315" s="13"/>
    </row>
    <row r="316" spans="1:7">
      <c r="A316" s="80"/>
      <c r="B316" s="13"/>
      <c r="C316" s="13"/>
      <c r="D316" s="13"/>
      <c r="E316" s="13"/>
      <c r="F316" s="13"/>
      <c r="G316" s="13"/>
    </row>
    <row r="317" spans="1:7">
      <c r="A317" s="80"/>
      <c r="B317" s="13"/>
      <c r="C317" s="13"/>
      <c r="D317" s="13"/>
      <c r="E317" s="13"/>
      <c r="F317" s="13"/>
      <c r="G317" s="13"/>
    </row>
    <row r="318" spans="1:7">
      <c r="A318" s="80"/>
      <c r="B318" s="13"/>
      <c r="C318" s="13"/>
      <c r="D318" s="13"/>
      <c r="E318" s="13"/>
      <c r="F318" s="13"/>
      <c r="G318" s="13"/>
    </row>
    <row r="319" spans="1:7">
      <c r="A319" s="80"/>
      <c r="B319" s="13"/>
      <c r="C319" s="13"/>
      <c r="D319" s="13"/>
      <c r="E319" s="13"/>
      <c r="F319" s="13"/>
      <c r="G319" s="13"/>
    </row>
    <row r="320" spans="1:7">
      <c r="A320" s="80"/>
      <c r="B320" s="13"/>
      <c r="C320" s="13"/>
      <c r="D320" s="13"/>
      <c r="E320" s="13"/>
      <c r="F320" s="13"/>
      <c r="G320" s="13"/>
    </row>
    <row r="321" spans="1:7">
      <c r="A321" s="80"/>
      <c r="B321" s="13"/>
      <c r="C321" s="13"/>
      <c r="D321" s="13"/>
      <c r="E321" s="13"/>
      <c r="F321" s="13"/>
      <c r="G321" s="13"/>
    </row>
    <row r="322" spans="1:7">
      <c r="A322" s="80"/>
      <c r="B322" s="13"/>
      <c r="C322" s="13"/>
      <c r="D322" s="13"/>
      <c r="E322" s="13"/>
      <c r="F322" s="13"/>
      <c r="G322" s="13"/>
    </row>
    <row r="323" spans="1:7">
      <c r="A323" s="80"/>
      <c r="B323" s="13"/>
      <c r="C323" s="13"/>
      <c r="D323" s="13"/>
      <c r="E323" s="13"/>
      <c r="F323" s="13"/>
      <c r="G323" s="13"/>
    </row>
    <row r="324" spans="1:7">
      <c r="A324" s="80"/>
      <c r="B324" s="13"/>
      <c r="C324" s="13"/>
      <c r="D324" s="13"/>
      <c r="E324" s="13"/>
      <c r="F324" s="13"/>
      <c r="G324" s="13"/>
    </row>
    <row r="325" spans="1:7">
      <c r="A325" s="80"/>
      <c r="B325" s="13"/>
      <c r="C325" s="13"/>
      <c r="D325" s="13"/>
      <c r="E325" s="13"/>
      <c r="F325" s="13"/>
      <c r="G325" s="13"/>
    </row>
    <row r="326" spans="1:7">
      <c r="A326" s="80"/>
      <c r="B326" s="13"/>
      <c r="C326" s="13"/>
      <c r="D326" s="13"/>
      <c r="E326" s="13"/>
      <c r="F326" s="13"/>
      <c r="G326" s="13"/>
    </row>
    <row r="327" spans="1:7">
      <c r="A327" s="80"/>
      <c r="B327" s="13"/>
      <c r="C327" s="13"/>
      <c r="D327" s="13"/>
      <c r="E327" s="13"/>
      <c r="F327" s="13"/>
      <c r="G327" s="13"/>
    </row>
    <row r="328" spans="1:7">
      <c r="A328" s="80"/>
      <c r="B328" s="13"/>
      <c r="C328" s="13"/>
      <c r="D328" s="13"/>
      <c r="E328" s="13"/>
      <c r="F328" s="13"/>
      <c r="G328" s="13"/>
    </row>
    <row r="329" spans="1:7">
      <c r="A329" s="80"/>
      <c r="B329" s="13"/>
      <c r="C329" s="13"/>
      <c r="D329" s="13"/>
      <c r="E329" s="13"/>
      <c r="F329" s="13"/>
      <c r="G329" s="13"/>
    </row>
    <row r="330" spans="1:7">
      <c r="A330" s="80"/>
      <c r="B330" s="13"/>
      <c r="C330" s="13"/>
      <c r="D330" s="13"/>
      <c r="E330" s="13"/>
      <c r="F330" s="13"/>
      <c r="G330" s="13"/>
    </row>
    <row r="331" spans="1:7">
      <c r="A331" s="80"/>
      <c r="B331" s="13"/>
      <c r="C331" s="13"/>
      <c r="D331" s="13"/>
      <c r="E331" s="13"/>
      <c r="F331" s="13"/>
      <c r="G331" s="13"/>
    </row>
    <row r="332" spans="1:7">
      <c r="A332" s="80"/>
      <c r="B332" s="13"/>
      <c r="C332" s="13"/>
      <c r="D332" s="13"/>
      <c r="E332" s="13"/>
      <c r="F332" s="13"/>
      <c r="G332" s="13"/>
    </row>
    <row r="333" spans="1:7">
      <c r="A333" s="80"/>
      <c r="B333" s="13"/>
      <c r="C333" s="13"/>
      <c r="D333" s="13"/>
      <c r="E333" s="13"/>
      <c r="F333" s="13"/>
      <c r="G333" s="13"/>
    </row>
    <row r="334" spans="1:7">
      <c r="A334" s="80"/>
      <c r="B334" s="13"/>
      <c r="C334" s="13"/>
      <c r="D334" s="13"/>
      <c r="E334" s="13"/>
      <c r="F334" s="13"/>
      <c r="G334" s="13"/>
    </row>
    <row r="335" spans="1:7">
      <c r="A335" s="80"/>
      <c r="B335" s="13"/>
      <c r="C335" s="13"/>
      <c r="D335" s="13"/>
      <c r="E335" s="13"/>
      <c r="F335" s="13"/>
      <c r="G335" s="13"/>
    </row>
    <row r="336" spans="1:7">
      <c r="A336" s="80"/>
      <c r="B336" s="13"/>
      <c r="C336" s="13"/>
      <c r="D336" s="13"/>
      <c r="E336" s="13"/>
      <c r="F336" s="13"/>
      <c r="G336" s="13"/>
    </row>
    <row r="337" spans="1:7">
      <c r="A337" s="80"/>
      <c r="B337" s="13"/>
      <c r="C337" s="13"/>
      <c r="D337" s="13"/>
      <c r="E337" s="13"/>
      <c r="F337" s="13"/>
      <c r="G337" s="13"/>
    </row>
    <row r="338" spans="1:7">
      <c r="A338" s="80"/>
      <c r="B338" s="13"/>
      <c r="C338" s="13"/>
      <c r="D338" s="13"/>
      <c r="E338" s="13"/>
      <c r="F338" s="13"/>
      <c r="G338" s="13"/>
    </row>
    <row r="339" spans="1:7">
      <c r="A339" s="80"/>
      <c r="B339" s="13"/>
      <c r="C339" s="13"/>
      <c r="D339" s="13"/>
      <c r="E339" s="13"/>
      <c r="F339" s="13"/>
      <c r="G339" s="13"/>
    </row>
    <row r="340" spans="1:7">
      <c r="A340" s="80"/>
      <c r="B340" s="13"/>
      <c r="C340" s="13"/>
      <c r="D340" s="13"/>
      <c r="E340" s="13"/>
      <c r="F340" s="13"/>
      <c r="G340" s="13"/>
    </row>
    <row r="341" spans="1:7">
      <c r="A341" s="80"/>
      <c r="B341" s="13"/>
      <c r="C341" s="13"/>
      <c r="D341" s="13"/>
      <c r="E341" s="13"/>
      <c r="F341" s="13"/>
      <c r="G341" s="13"/>
    </row>
    <row r="342" spans="1:7">
      <c r="A342" s="80"/>
      <c r="B342" s="13"/>
      <c r="C342" s="13"/>
      <c r="D342" s="13"/>
      <c r="E342" s="13"/>
      <c r="F342" s="13"/>
      <c r="G342" s="13"/>
    </row>
    <row r="343" spans="1:7">
      <c r="A343" s="80"/>
      <c r="B343" s="13"/>
      <c r="C343" s="13"/>
      <c r="D343" s="13"/>
      <c r="E343" s="13"/>
      <c r="F343" s="13"/>
      <c r="G343" s="13"/>
    </row>
    <row r="344" spans="1:7">
      <c r="A344" s="80"/>
      <c r="B344" s="13"/>
      <c r="C344" s="13"/>
      <c r="D344" s="13"/>
      <c r="E344" s="13"/>
      <c r="F344" s="13"/>
      <c r="G344" s="13"/>
    </row>
    <row r="345" spans="1:7">
      <c r="A345" s="80"/>
      <c r="B345" s="13"/>
      <c r="C345" s="13"/>
      <c r="D345" s="13"/>
      <c r="E345" s="13"/>
      <c r="F345" s="13"/>
      <c r="G345" s="13"/>
    </row>
    <row r="346" spans="1:7">
      <c r="A346" s="80"/>
      <c r="B346" s="13"/>
      <c r="C346" s="13"/>
      <c r="D346" s="13"/>
      <c r="E346" s="13"/>
      <c r="F346" s="13"/>
      <c r="G346" s="13"/>
    </row>
    <row r="347" spans="1:7">
      <c r="A347" s="80"/>
      <c r="B347" s="13"/>
      <c r="C347" s="13"/>
      <c r="D347" s="13"/>
      <c r="E347" s="13"/>
      <c r="F347" s="13"/>
      <c r="G347" s="13"/>
    </row>
    <row r="348" spans="1:7">
      <c r="A348" s="80"/>
      <c r="B348" s="13"/>
      <c r="C348" s="13"/>
      <c r="D348" s="13"/>
      <c r="E348" s="13"/>
      <c r="F348" s="13"/>
      <c r="G348" s="13"/>
    </row>
    <row r="349" spans="1:7">
      <c r="A349" s="80"/>
      <c r="B349" s="13"/>
      <c r="C349" s="13"/>
      <c r="D349" s="13"/>
      <c r="E349" s="13"/>
      <c r="F349" s="13"/>
      <c r="G349" s="13"/>
    </row>
    <row r="350" spans="1:7">
      <c r="A350" s="80"/>
      <c r="B350" s="13"/>
      <c r="C350" s="13"/>
      <c r="D350" s="13"/>
      <c r="E350" s="13"/>
      <c r="F350" s="13"/>
      <c r="G350" s="13"/>
    </row>
    <row r="351" spans="1:7">
      <c r="A351" s="80"/>
      <c r="B351" s="13"/>
      <c r="C351" s="13"/>
      <c r="D351" s="13"/>
      <c r="E351" s="13"/>
      <c r="F351" s="13"/>
      <c r="G351" s="13"/>
    </row>
    <row r="352" spans="1:7">
      <c r="A352" s="80"/>
      <c r="B352" s="13"/>
      <c r="C352" s="13"/>
      <c r="D352" s="13"/>
      <c r="E352" s="13"/>
      <c r="F352" s="13"/>
      <c r="G352" s="13"/>
    </row>
    <row r="353" spans="1:7">
      <c r="A353" s="80"/>
      <c r="B353" s="13"/>
      <c r="C353" s="13"/>
      <c r="D353" s="13"/>
      <c r="E353" s="13"/>
      <c r="F353" s="13"/>
      <c r="G353" s="13"/>
    </row>
    <row r="354" spans="1:7">
      <c r="A354" s="80"/>
      <c r="B354" s="13"/>
      <c r="C354" s="13"/>
      <c r="D354" s="13"/>
      <c r="E354" s="13"/>
      <c r="F354" s="13"/>
      <c r="G354" s="13"/>
    </row>
    <row r="355" spans="1:7">
      <c r="A355" s="80"/>
      <c r="B355" s="13"/>
      <c r="C355" s="13"/>
      <c r="D355" s="13"/>
      <c r="E355" s="13"/>
      <c r="F355" s="13"/>
      <c r="G355" s="13"/>
    </row>
    <row r="356" spans="1:7">
      <c r="A356" s="80"/>
      <c r="B356" s="13"/>
      <c r="C356" s="13"/>
      <c r="D356" s="13"/>
      <c r="E356" s="13"/>
      <c r="F356" s="13"/>
      <c r="G356" s="13"/>
    </row>
    <row r="357" spans="1:7">
      <c r="A357" s="80"/>
      <c r="B357" s="13"/>
      <c r="C357" s="13"/>
      <c r="D357" s="13"/>
      <c r="E357" s="13"/>
      <c r="F357" s="13"/>
      <c r="G357" s="13"/>
    </row>
    <row r="358" spans="1:7">
      <c r="A358" s="80"/>
      <c r="B358" s="13"/>
      <c r="C358" s="13"/>
      <c r="D358" s="13"/>
      <c r="E358" s="13"/>
      <c r="F358" s="13"/>
      <c r="G358" s="13"/>
    </row>
    <row r="359" spans="1:7">
      <c r="A359" s="80"/>
      <c r="B359" s="13"/>
      <c r="C359" s="13"/>
      <c r="D359" s="13"/>
      <c r="E359" s="13"/>
      <c r="F359" s="13"/>
      <c r="G359" s="13"/>
    </row>
    <row r="360" spans="1:7">
      <c r="A360" s="80"/>
      <c r="B360" s="13"/>
      <c r="C360" s="13"/>
      <c r="D360" s="13"/>
      <c r="E360" s="13"/>
      <c r="F360" s="13"/>
      <c r="G360" s="13"/>
    </row>
    <row r="361" spans="1:7">
      <c r="A361" s="80"/>
      <c r="B361" s="13"/>
      <c r="C361" s="13"/>
      <c r="D361" s="13"/>
      <c r="E361" s="13"/>
      <c r="F361" s="13"/>
      <c r="G361" s="13"/>
    </row>
    <row r="362" spans="1:7">
      <c r="A362" s="80"/>
      <c r="B362" s="13"/>
      <c r="C362" s="13"/>
      <c r="D362" s="13"/>
      <c r="E362" s="13"/>
      <c r="F362" s="13"/>
      <c r="G362" s="13"/>
    </row>
    <row r="363" spans="1:7">
      <c r="A363" s="80"/>
      <c r="B363" s="13"/>
      <c r="C363" s="13"/>
      <c r="D363" s="13"/>
      <c r="E363" s="13"/>
      <c r="F363" s="13"/>
      <c r="G363" s="13"/>
    </row>
    <row r="364" spans="1:7">
      <c r="A364" s="80"/>
      <c r="B364" s="13"/>
      <c r="C364" s="13"/>
      <c r="D364" s="13"/>
      <c r="E364" s="13"/>
      <c r="F364" s="13"/>
      <c r="G364" s="13"/>
    </row>
    <row r="365" spans="1:7">
      <c r="A365" s="80"/>
      <c r="B365" s="13"/>
      <c r="C365" s="13"/>
      <c r="D365" s="13"/>
      <c r="E365" s="13"/>
      <c r="F365" s="13"/>
      <c r="G365" s="13"/>
    </row>
    <row r="366" spans="1:7">
      <c r="A366" s="80"/>
      <c r="B366" s="13"/>
      <c r="C366" s="13"/>
      <c r="D366" s="13"/>
      <c r="E366" s="13"/>
      <c r="F366" s="13"/>
      <c r="G366" s="13"/>
    </row>
    <row r="367" spans="1:7">
      <c r="A367" s="80"/>
      <c r="B367" s="13"/>
      <c r="C367" s="13"/>
      <c r="D367" s="13"/>
      <c r="E367" s="13"/>
      <c r="F367" s="13"/>
      <c r="G367" s="13"/>
    </row>
    <row r="368" spans="1:7">
      <c r="A368" s="80"/>
      <c r="B368" s="13"/>
      <c r="C368" s="13"/>
      <c r="D368" s="13"/>
      <c r="E368" s="13"/>
      <c r="F368" s="13"/>
      <c r="G368" s="13"/>
    </row>
    <row r="369" spans="1:7">
      <c r="A369" s="80"/>
      <c r="B369" s="13"/>
      <c r="C369" s="13"/>
      <c r="D369" s="13"/>
      <c r="E369" s="13"/>
      <c r="F369" s="13"/>
      <c r="G369" s="13"/>
    </row>
    <row r="370" spans="1:7">
      <c r="A370" s="80"/>
      <c r="B370" s="13"/>
      <c r="C370" s="13"/>
      <c r="D370" s="13"/>
      <c r="E370" s="13"/>
      <c r="F370" s="13"/>
      <c r="G370" s="13"/>
    </row>
    <row r="371" spans="1:7">
      <c r="A371" s="80"/>
      <c r="B371" s="13"/>
      <c r="C371" s="13"/>
      <c r="D371" s="13"/>
      <c r="E371" s="13"/>
      <c r="F371" s="13"/>
      <c r="G371" s="13"/>
    </row>
    <row r="372" spans="1:7">
      <c r="A372" s="80"/>
      <c r="B372" s="13"/>
      <c r="C372" s="13"/>
      <c r="D372" s="13"/>
      <c r="E372" s="13"/>
      <c r="F372" s="13"/>
      <c r="G372" s="13"/>
    </row>
    <row r="373" spans="1:7">
      <c r="A373" s="80"/>
      <c r="B373" s="13"/>
      <c r="C373" s="13"/>
      <c r="D373" s="13"/>
      <c r="E373" s="13"/>
      <c r="F373" s="13"/>
      <c r="G373" s="13"/>
    </row>
    <row r="374" spans="1:7">
      <c r="A374" s="80"/>
      <c r="B374" s="13"/>
      <c r="C374" s="13"/>
      <c r="D374" s="13"/>
      <c r="E374" s="13"/>
      <c r="F374" s="13"/>
      <c r="G374" s="13"/>
    </row>
    <row r="375" spans="1:7">
      <c r="A375" s="80"/>
      <c r="B375" s="13"/>
      <c r="C375" s="13"/>
      <c r="D375" s="13"/>
      <c r="E375" s="13"/>
      <c r="F375" s="13"/>
      <c r="G375" s="13"/>
    </row>
    <row r="376" spans="1:7">
      <c r="A376" s="80"/>
      <c r="B376" s="13"/>
      <c r="C376" s="13"/>
      <c r="D376" s="13"/>
      <c r="E376" s="13"/>
      <c r="F376" s="13"/>
      <c r="G376" s="13"/>
    </row>
    <row r="377" spans="1:7">
      <c r="A377" s="80"/>
      <c r="B377" s="13"/>
      <c r="C377" s="13"/>
      <c r="D377" s="13"/>
      <c r="E377" s="13"/>
      <c r="F377" s="13"/>
      <c r="G377" s="13"/>
    </row>
    <row r="378" spans="1:7">
      <c r="A378" s="80"/>
      <c r="B378" s="13"/>
      <c r="C378" s="13"/>
      <c r="D378" s="13"/>
      <c r="E378" s="13"/>
      <c r="F378" s="13"/>
      <c r="G378" s="13"/>
    </row>
    <row r="379" spans="1:7">
      <c r="A379" s="80"/>
      <c r="B379" s="13"/>
      <c r="C379" s="13"/>
      <c r="D379" s="13"/>
      <c r="E379" s="13"/>
      <c r="F379" s="13"/>
      <c r="G379" s="13"/>
    </row>
    <row r="380" spans="1:7">
      <c r="A380" s="80"/>
      <c r="B380" s="13"/>
      <c r="C380" s="13"/>
      <c r="D380" s="13"/>
      <c r="E380" s="13"/>
      <c r="F380" s="13"/>
      <c r="G380" s="13"/>
    </row>
    <row r="381" spans="1:7">
      <c r="A381" s="80"/>
      <c r="B381" s="13"/>
      <c r="C381" s="13"/>
      <c r="D381" s="13"/>
      <c r="E381" s="13"/>
      <c r="F381" s="13"/>
      <c r="G381" s="13"/>
    </row>
    <row r="382" spans="1:7">
      <c r="A382" s="80"/>
      <c r="B382" s="13"/>
      <c r="C382" s="13"/>
      <c r="D382" s="13"/>
      <c r="E382" s="13"/>
      <c r="F382" s="13"/>
      <c r="G382" s="13"/>
    </row>
    <row r="383" spans="1:7">
      <c r="A383" s="80"/>
      <c r="B383" s="13"/>
      <c r="C383" s="13"/>
      <c r="D383" s="13"/>
      <c r="E383" s="13"/>
      <c r="F383" s="13"/>
      <c r="G383" s="13"/>
    </row>
    <row r="384" spans="1:7">
      <c r="A384" s="80"/>
      <c r="B384" s="13"/>
      <c r="C384" s="13"/>
      <c r="D384" s="13"/>
      <c r="E384" s="13"/>
      <c r="F384" s="13"/>
      <c r="G384" s="13"/>
    </row>
    <row r="385" spans="1:7">
      <c r="A385" s="80"/>
      <c r="B385" s="13"/>
      <c r="C385" s="13"/>
      <c r="D385" s="13"/>
      <c r="E385" s="13"/>
      <c r="F385" s="13"/>
      <c r="G385" s="13"/>
    </row>
    <row r="386" spans="1:7">
      <c r="A386" s="80"/>
      <c r="B386" s="13"/>
      <c r="C386" s="13"/>
      <c r="D386" s="13"/>
      <c r="E386" s="13"/>
      <c r="F386" s="13"/>
      <c r="G386" s="13"/>
    </row>
    <row r="387" spans="1:7">
      <c r="A387" s="80"/>
      <c r="B387" s="13"/>
      <c r="C387" s="13"/>
      <c r="D387" s="13"/>
      <c r="E387" s="13"/>
      <c r="F387" s="13"/>
      <c r="G387" s="13"/>
    </row>
    <row r="388" spans="1:7">
      <c r="A388" s="80"/>
      <c r="B388" s="13"/>
      <c r="C388" s="13"/>
      <c r="D388" s="13"/>
      <c r="E388" s="13"/>
      <c r="F388" s="13"/>
      <c r="G388" s="13"/>
    </row>
    <row r="389" spans="1:7">
      <c r="A389" s="80"/>
      <c r="B389" s="13"/>
      <c r="C389" s="13"/>
      <c r="D389" s="13"/>
      <c r="E389" s="13"/>
      <c r="F389" s="13"/>
      <c r="G389" s="13"/>
    </row>
    <row r="390" spans="1:7">
      <c r="A390" s="80"/>
      <c r="B390" s="13"/>
      <c r="C390" s="13"/>
      <c r="D390" s="13"/>
      <c r="E390" s="13"/>
      <c r="F390" s="13"/>
      <c r="G390" s="13"/>
    </row>
    <row r="391" spans="1:7">
      <c r="A391" s="80"/>
      <c r="B391" s="13"/>
      <c r="C391" s="13"/>
      <c r="D391" s="13"/>
      <c r="E391" s="13"/>
      <c r="F391" s="13"/>
      <c r="G391" s="13"/>
    </row>
    <row r="392" spans="1:7">
      <c r="A392" s="80"/>
      <c r="B392" s="13"/>
      <c r="C392" s="13"/>
      <c r="D392" s="13"/>
      <c r="E392" s="13"/>
      <c r="F392" s="13"/>
      <c r="G392" s="13"/>
    </row>
    <row r="393" spans="1:7">
      <c r="A393" s="80"/>
      <c r="B393" s="13"/>
      <c r="C393" s="13"/>
      <c r="D393" s="13"/>
      <c r="E393" s="13"/>
      <c r="F393" s="13"/>
      <c r="G393" s="13"/>
    </row>
    <row r="394" spans="1:7">
      <c r="A394" s="80"/>
      <c r="B394" s="13"/>
      <c r="C394" s="13"/>
      <c r="D394" s="13"/>
      <c r="E394" s="13"/>
      <c r="F394" s="13"/>
      <c r="G394" s="13"/>
    </row>
    <row r="395" spans="1:7">
      <c r="A395" s="80"/>
      <c r="B395" s="13"/>
      <c r="C395" s="13"/>
      <c r="D395" s="13"/>
      <c r="E395" s="13"/>
      <c r="F395" s="13"/>
      <c r="G395" s="13"/>
    </row>
    <row r="396" spans="1:7">
      <c r="A396" s="80"/>
      <c r="B396" s="13"/>
      <c r="C396" s="13"/>
      <c r="D396" s="13"/>
      <c r="E396" s="13"/>
      <c r="F396" s="13"/>
      <c r="G396" s="13"/>
    </row>
    <row r="397" spans="1:7">
      <c r="A397" s="80"/>
      <c r="B397" s="13"/>
      <c r="C397" s="13"/>
      <c r="D397" s="13"/>
      <c r="E397" s="13"/>
      <c r="F397" s="13"/>
      <c r="G397" s="13"/>
    </row>
    <row r="398" spans="1:7">
      <c r="A398" s="80"/>
      <c r="B398" s="13"/>
      <c r="C398" s="13"/>
      <c r="D398" s="13"/>
      <c r="E398" s="13"/>
      <c r="F398" s="13"/>
      <c r="G398" s="13"/>
    </row>
    <row r="399" spans="1:7">
      <c r="A399" s="80"/>
      <c r="B399" s="13"/>
      <c r="C399" s="13"/>
      <c r="D399" s="13"/>
      <c r="E399" s="13"/>
      <c r="F399" s="13"/>
      <c r="G399" s="13"/>
    </row>
    <row r="400" spans="1:7">
      <c r="A400" s="80"/>
      <c r="B400" s="13"/>
      <c r="C400" s="13"/>
      <c r="D400" s="13"/>
      <c r="E400" s="13"/>
      <c r="F400" s="13"/>
      <c r="G400" s="13"/>
    </row>
    <row r="401" spans="1:7">
      <c r="A401" s="80"/>
      <c r="B401" s="13"/>
      <c r="C401" s="13"/>
      <c r="D401" s="13"/>
      <c r="E401" s="13"/>
      <c r="F401" s="13"/>
      <c r="G401" s="13"/>
    </row>
    <row r="402" spans="1:7">
      <c r="A402" s="80"/>
      <c r="B402" s="13"/>
      <c r="C402" s="13"/>
      <c r="D402" s="13"/>
      <c r="E402" s="13"/>
      <c r="F402" s="13"/>
      <c r="G402" s="13"/>
    </row>
    <row r="403" spans="1:7">
      <c r="A403" s="80"/>
      <c r="B403" s="13"/>
      <c r="C403" s="13"/>
      <c r="D403" s="13"/>
      <c r="E403" s="13"/>
      <c r="F403" s="13"/>
      <c r="G403" s="13"/>
    </row>
    <row r="404" spans="1:7">
      <c r="A404" s="80"/>
      <c r="B404" s="13"/>
      <c r="C404" s="13"/>
      <c r="D404" s="13"/>
      <c r="E404" s="13"/>
      <c r="F404" s="13"/>
      <c r="G404" s="13"/>
    </row>
    <row r="405" spans="1:7">
      <c r="A405" s="80"/>
      <c r="B405" s="13"/>
      <c r="C405" s="13"/>
      <c r="D405" s="13"/>
      <c r="E405" s="13"/>
      <c r="F405" s="13"/>
      <c r="G405" s="13"/>
    </row>
    <row r="406" spans="1:7">
      <c r="A406" s="80"/>
      <c r="B406" s="13"/>
      <c r="C406" s="13"/>
      <c r="D406" s="13"/>
      <c r="E406" s="13"/>
      <c r="F406" s="13"/>
      <c r="G406" s="13"/>
    </row>
    <row r="407" spans="1:7">
      <c r="A407" s="80"/>
      <c r="B407" s="13"/>
      <c r="C407" s="13"/>
      <c r="D407" s="13"/>
      <c r="E407" s="13"/>
      <c r="F407" s="13"/>
      <c r="G407" s="13"/>
    </row>
    <row r="408" spans="1:7">
      <c r="A408" s="80"/>
      <c r="B408" s="13"/>
      <c r="C408" s="13"/>
      <c r="D408" s="13"/>
      <c r="E408" s="13"/>
      <c r="F408" s="13"/>
      <c r="G408" s="13"/>
    </row>
    <row r="409" spans="1:7">
      <c r="A409" s="80"/>
      <c r="B409" s="13"/>
      <c r="C409" s="13"/>
      <c r="D409" s="13"/>
      <c r="E409" s="13"/>
      <c r="F409" s="13"/>
      <c r="G409" s="13"/>
    </row>
    <row r="410" spans="1:7">
      <c r="A410" s="80"/>
      <c r="B410" s="13"/>
      <c r="C410" s="13"/>
      <c r="D410" s="13"/>
      <c r="E410" s="13"/>
      <c r="F410" s="13"/>
      <c r="G410" s="13"/>
    </row>
    <row r="411" spans="1:7">
      <c r="A411" s="80"/>
      <c r="B411" s="13"/>
      <c r="C411" s="13"/>
      <c r="D411" s="13"/>
      <c r="E411" s="13"/>
      <c r="F411" s="13"/>
      <c r="G411" s="13"/>
    </row>
    <row r="412" spans="1:7">
      <c r="A412" s="80"/>
      <c r="B412" s="13"/>
      <c r="C412" s="13"/>
      <c r="D412" s="13"/>
      <c r="E412" s="13"/>
      <c r="F412" s="13"/>
      <c r="G412" s="13"/>
    </row>
    <row r="413" spans="1:7">
      <c r="A413" s="80"/>
      <c r="B413" s="13"/>
      <c r="C413" s="13"/>
      <c r="D413" s="13"/>
      <c r="E413" s="13"/>
      <c r="F413" s="13"/>
      <c r="G413" s="13"/>
    </row>
    <row r="414" spans="1:7">
      <c r="A414" s="80"/>
      <c r="B414" s="13"/>
      <c r="C414" s="13"/>
      <c r="D414" s="13"/>
      <c r="E414" s="13"/>
      <c r="F414" s="13"/>
      <c r="G414" s="13"/>
    </row>
    <row r="415" spans="1:7">
      <c r="A415" s="80"/>
      <c r="B415" s="13"/>
      <c r="C415" s="13"/>
      <c r="D415" s="13"/>
      <c r="E415" s="13"/>
      <c r="F415" s="13"/>
      <c r="G415" s="13"/>
    </row>
    <row r="416" spans="1:7">
      <c r="A416" s="80"/>
      <c r="B416" s="13"/>
      <c r="C416" s="13"/>
      <c r="D416" s="13"/>
      <c r="E416" s="13"/>
      <c r="F416" s="13"/>
      <c r="G416" s="13"/>
    </row>
    <row r="417" spans="1:7">
      <c r="A417" s="80"/>
      <c r="B417" s="13"/>
      <c r="C417" s="13"/>
      <c r="D417" s="13"/>
      <c r="E417" s="13"/>
      <c r="F417" s="13"/>
      <c r="G417" s="13"/>
    </row>
    <row r="418" spans="1:7">
      <c r="A418" s="80"/>
      <c r="B418" s="13"/>
      <c r="C418" s="13"/>
      <c r="D418" s="13"/>
      <c r="E418" s="13"/>
      <c r="F418" s="13"/>
      <c r="G418" s="13"/>
    </row>
    <row r="419" spans="1:7">
      <c r="A419" s="80"/>
      <c r="B419" s="13"/>
      <c r="C419" s="13"/>
      <c r="D419" s="13"/>
      <c r="E419" s="13"/>
      <c r="F419" s="13"/>
      <c r="G419" s="13"/>
    </row>
    <row r="420" spans="1:7">
      <c r="A420" s="80"/>
      <c r="B420" s="13"/>
      <c r="C420" s="13"/>
      <c r="D420" s="13"/>
      <c r="E420" s="13"/>
      <c r="F420" s="13"/>
      <c r="G420" s="13"/>
    </row>
    <row r="421" spans="1:7">
      <c r="A421" s="80"/>
      <c r="B421" s="13"/>
      <c r="C421" s="13"/>
      <c r="D421" s="13"/>
      <c r="E421" s="13"/>
      <c r="F421" s="13"/>
      <c r="G421" s="13"/>
    </row>
    <row r="422" spans="1:7">
      <c r="A422" s="80"/>
      <c r="B422" s="13"/>
      <c r="C422" s="13"/>
      <c r="D422" s="13"/>
      <c r="E422" s="13"/>
      <c r="F422" s="13"/>
      <c r="G422" s="13"/>
    </row>
    <row r="423" spans="1:7">
      <c r="A423" s="80"/>
      <c r="B423" s="13"/>
      <c r="C423" s="13"/>
      <c r="D423" s="13"/>
      <c r="E423" s="13"/>
      <c r="F423" s="13"/>
      <c r="G423" s="13"/>
    </row>
    <row r="424" spans="1:7">
      <c r="A424" s="80"/>
      <c r="B424" s="13"/>
      <c r="C424" s="13"/>
      <c r="D424" s="13"/>
      <c r="E424" s="13"/>
      <c r="F424" s="13"/>
      <c r="G424" s="13"/>
    </row>
    <row r="425" spans="1:7">
      <c r="A425" s="80"/>
      <c r="B425" s="13"/>
      <c r="C425" s="13"/>
      <c r="D425" s="13"/>
      <c r="E425" s="13"/>
      <c r="F425" s="13"/>
      <c r="G425" s="13"/>
    </row>
    <row r="426" spans="1:7">
      <c r="A426" s="80"/>
      <c r="B426" s="13"/>
      <c r="C426" s="13"/>
      <c r="D426" s="13"/>
      <c r="E426" s="13"/>
      <c r="F426" s="13"/>
      <c r="G426" s="13"/>
    </row>
    <row r="427" spans="1:7">
      <c r="A427" s="80"/>
      <c r="B427" s="13"/>
      <c r="C427" s="13"/>
      <c r="D427" s="13"/>
      <c r="E427" s="13"/>
      <c r="F427" s="13"/>
      <c r="G427" s="13"/>
    </row>
    <row r="428" spans="1:7">
      <c r="A428" s="80"/>
      <c r="B428" s="13"/>
      <c r="C428" s="13"/>
      <c r="D428" s="13"/>
      <c r="E428" s="13"/>
      <c r="F428" s="13"/>
      <c r="G428" s="13"/>
    </row>
    <row r="429" spans="1:7">
      <c r="A429" s="80"/>
      <c r="B429" s="13"/>
      <c r="C429" s="13"/>
      <c r="D429" s="13"/>
      <c r="E429" s="13"/>
      <c r="F429" s="13"/>
      <c r="G429" s="13"/>
    </row>
    <row r="430" spans="1:7">
      <c r="A430" s="80"/>
      <c r="B430" s="13"/>
      <c r="C430" s="13"/>
      <c r="D430" s="13"/>
      <c r="E430" s="13"/>
      <c r="F430" s="13"/>
      <c r="G430" s="13"/>
    </row>
    <row r="431" spans="1:7">
      <c r="A431" s="80"/>
      <c r="B431" s="13"/>
      <c r="C431" s="13"/>
      <c r="D431" s="13"/>
      <c r="E431" s="13"/>
      <c r="F431" s="13"/>
      <c r="G431" s="13"/>
    </row>
    <row r="432" spans="1:7">
      <c r="A432" s="80"/>
      <c r="B432" s="13"/>
      <c r="C432" s="13"/>
      <c r="D432" s="13"/>
      <c r="E432" s="13"/>
      <c r="F432" s="13"/>
      <c r="G432" s="13"/>
    </row>
    <row r="433" spans="1:7">
      <c r="A433" s="80"/>
      <c r="B433" s="13"/>
      <c r="C433" s="13"/>
      <c r="D433" s="13"/>
      <c r="E433" s="13"/>
      <c r="F433" s="13"/>
      <c r="G433" s="13"/>
    </row>
    <row r="434" spans="1:7">
      <c r="A434" s="80"/>
      <c r="B434" s="13"/>
      <c r="C434" s="13"/>
      <c r="D434" s="13"/>
      <c r="E434" s="13"/>
      <c r="F434" s="13"/>
      <c r="G434" s="13"/>
    </row>
    <row r="435" spans="1:7">
      <c r="A435" s="80"/>
      <c r="B435" s="13"/>
      <c r="C435" s="13"/>
      <c r="D435" s="13"/>
      <c r="E435" s="13"/>
      <c r="F435" s="13"/>
      <c r="G435" s="13"/>
    </row>
    <row r="436" spans="1:7">
      <c r="A436" s="80"/>
      <c r="B436" s="13"/>
      <c r="C436" s="13"/>
      <c r="D436" s="13"/>
      <c r="E436" s="13"/>
      <c r="F436" s="13"/>
      <c r="G436" s="13"/>
    </row>
    <row r="437" spans="1:7">
      <c r="A437" s="80"/>
      <c r="B437" s="13"/>
      <c r="C437" s="13"/>
      <c r="D437" s="13"/>
      <c r="E437" s="13"/>
      <c r="F437" s="13"/>
      <c r="G437" s="13"/>
    </row>
    <row r="438" spans="1:7">
      <c r="A438" s="80"/>
      <c r="B438" s="13"/>
      <c r="C438" s="13"/>
      <c r="D438" s="13"/>
      <c r="E438" s="13"/>
      <c r="F438" s="13"/>
      <c r="G438" s="13"/>
    </row>
    <row r="439" spans="1:7">
      <c r="A439" s="80"/>
      <c r="B439" s="13"/>
      <c r="C439" s="13"/>
      <c r="D439" s="13"/>
      <c r="E439" s="13"/>
      <c r="F439" s="13"/>
      <c r="G439" s="13"/>
    </row>
    <row r="440" spans="1:7">
      <c r="A440" s="80"/>
      <c r="B440" s="13"/>
      <c r="C440" s="13"/>
      <c r="D440" s="13"/>
      <c r="E440" s="13"/>
      <c r="F440" s="13"/>
      <c r="G440" s="13"/>
    </row>
    <row r="441" spans="1:7">
      <c r="A441" s="80"/>
      <c r="B441" s="13"/>
      <c r="C441" s="13"/>
      <c r="D441" s="13"/>
      <c r="E441" s="13"/>
      <c r="F441" s="13"/>
      <c r="G441" s="13"/>
    </row>
    <row r="442" spans="1:7">
      <c r="A442" s="80"/>
      <c r="B442" s="13"/>
      <c r="C442" s="13"/>
      <c r="D442" s="13"/>
      <c r="E442" s="13"/>
      <c r="F442" s="13"/>
      <c r="G442" s="13"/>
    </row>
    <row r="443" spans="1:7">
      <c r="A443" s="80"/>
      <c r="B443" s="13"/>
      <c r="C443" s="13"/>
      <c r="D443" s="13"/>
      <c r="E443" s="13"/>
      <c r="F443" s="13"/>
      <c r="G443" s="13"/>
    </row>
    <row r="444" spans="1:7">
      <c r="A444" s="80"/>
      <c r="B444" s="13"/>
      <c r="C444" s="13"/>
      <c r="D444" s="13"/>
      <c r="E444" s="13"/>
      <c r="F444" s="13"/>
      <c r="G444" s="13"/>
    </row>
    <row r="445" spans="1:7">
      <c r="A445" s="80"/>
      <c r="B445" s="13"/>
      <c r="C445" s="13"/>
      <c r="D445" s="13"/>
      <c r="E445" s="13"/>
      <c r="F445" s="13"/>
      <c r="G445" s="13"/>
    </row>
    <row r="446" spans="1:7">
      <c r="A446" s="80"/>
      <c r="B446" s="13"/>
      <c r="C446" s="13"/>
      <c r="D446" s="13"/>
      <c r="E446" s="13"/>
      <c r="F446" s="13"/>
      <c r="G446" s="13"/>
    </row>
    <row r="447" spans="1:7">
      <c r="A447" s="80"/>
      <c r="B447" s="13"/>
      <c r="C447" s="13"/>
      <c r="D447" s="13"/>
      <c r="E447" s="13"/>
      <c r="F447" s="13"/>
      <c r="G447" s="13"/>
    </row>
    <row r="448" spans="1:7">
      <c r="A448" s="80"/>
      <c r="B448" s="13"/>
      <c r="C448" s="13"/>
      <c r="D448" s="13"/>
      <c r="E448" s="13"/>
      <c r="F448" s="13"/>
      <c r="G448" s="13"/>
    </row>
    <row r="449" spans="1:7">
      <c r="A449" s="80"/>
      <c r="B449" s="13"/>
      <c r="C449" s="13"/>
      <c r="D449" s="13"/>
      <c r="E449" s="13"/>
      <c r="F449" s="13"/>
      <c r="G449" s="13"/>
    </row>
    <row r="450" spans="1:7">
      <c r="A450" s="80"/>
      <c r="B450" s="13"/>
      <c r="C450" s="13"/>
      <c r="D450" s="13"/>
      <c r="E450" s="13"/>
      <c r="F450" s="13"/>
      <c r="G450" s="13"/>
    </row>
    <row r="451" spans="1:7">
      <c r="A451" s="80"/>
      <c r="B451" s="13"/>
      <c r="C451" s="13"/>
      <c r="D451" s="13"/>
      <c r="E451" s="13"/>
      <c r="F451" s="13"/>
      <c r="G451" s="13"/>
    </row>
    <row r="452" spans="1:7">
      <c r="A452" s="80"/>
      <c r="B452" s="13"/>
      <c r="C452" s="13"/>
      <c r="D452" s="13"/>
      <c r="E452" s="13"/>
      <c r="F452" s="13"/>
      <c r="G452" s="13"/>
    </row>
    <row r="453" spans="1:7">
      <c r="A453" s="80"/>
      <c r="B453" s="13"/>
      <c r="C453" s="13"/>
      <c r="D453" s="13"/>
      <c r="E453" s="13"/>
      <c r="F453" s="13"/>
      <c r="G453" s="13"/>
    </row>
    <row r="454" spans="1:7">
      <c r="A454" s="80"/>
      <c r="B454" s="13"/>
      <c r="C454" s="13"/>
      <c r="D454" s="13"/>
      <c r="E454" s="13"/>
      <c r="F454" s="13"/>
      <c r="G454" s="13"/>
    </row>
    <row r="455" spans="1:7">
      <c r="A455" s="80"/>
      <c r="B455" s="13"/>
      <c r="C455" s="13"/>
      <c r="D455" s="13"/>
      <c r="E455" s="13"/>
      <c r="F455" s="13"/>
      <c r="G455" s="13"/>
    </row>
    <row r="456" spans="1:7">
      <c r="A456" s="80"/>
      <c r="B456" s="13"/>
      <c r="C456" s="13"/>
      <c r="D456" s="13"/>
      <c r="E456" s="13"/>
      <c r="F456" s="13"/>
      <c r="G456" s="13"/>
    </row>
    <row r="457" spans="1:7">
      <c r="A457" s="80"/>
      <c r="B457" s="13"/>
      <c r="C457" s="13"/>
      <c r="D457" s="13"/>
      <c r="E457" s="13"/>
      <c r="F457" s="13"/>
      <c r="G457" s="13"/>
    </row>
    <row r="458" spans="1:7">
      <c r="A458" s="80"/>
      <c r="B458" s="13"/>
      <c r="C458" s="13"/>
      <c r="D458" s="13"/>
      <c r="E458" s="13"/>
      <c r="F458" s="13"/>
      <c r="G458" s="13"/>
    </row>
    <row r="459" spans="1:7">
      <c r="A459" s="80"/>
      <c r="B459" s="13"/>
      <c r="C459" s="13"/>
      <c r="D459" s="13"/>
      <c r="E459" s="13"/>
      <c r="F459" s="13"/>
      <c r="G459" s="13"/>
    </row>
    <row r="460" spans="1:7">
      <c r="A460" s="80"/>
      <c r="B460" s="13"/>
      <c r="C460" s="13"/>
      <c r="D460" s="13"/>
      <c r="E460" s="13"/>
      <c r="F460" s="13"/>
      <c r="G460" s="13"/>
    </row>
    <row r="461" spans="1:7">
      <c r="A461" s="80"/>
      <c r="B461" s="13"/>
      <c r="C461" s="13"/>
      <c r="D461" s="13"/>
      <c r="E461" s="13"/>
      <c r="F461" s="13"/>
      <c r="G461" s="13"/>
    </row>
    <row r="462" spans="1:7">
      <c r="A462" s="80"/>
      <c r="B462" s="13"/>
      <c r="C462" s="13"/>
      <c r="D462" s="13"/>
      <c r="E462" s="13"/>
      <c r="F462" s="13"/>
      <c r="G462" s="13"/>
    </row>
    <row r="463" spans="1:7">
      <c r="A463" s="80"/>
      <c r="B463" s="13"/>
      <c r="C463" s="13"/>
      <c r="D463" s="13"/>
      <c r="E463" s="13"/>
      <c r="F463" s="13"/>
      <c r="G463" s="13"/>
    </row>
    <row r="464" spans="1:7">
      <c r="A464" s="80"/>
      <c r="B464" s="13"/>
      <c r="C464" s="13"/>
      <c r="D464" s="13"/>
      <c r="E464" s="13"/>
      <c r="F464" s="13"/>
      <c r="G464" s="13"/>
    </row>
    <row r="465" spans="1:7">
      <c r="A465" s="80"/>
      <c r="B465" s="13"/>
      <c r="C465" s="13"/>
      <c r="D465" s="13"/>
      <c r="E465" s="13"/>
      <c r="F465" s="13"/>
      <c r="G465" s="13"/>
    </row>
    <row r="466" spans="1:7">
      <c r="A466" s="80"/>
      <c r="B466" s="13"/>
      <c r="C466" s="13"/>
      <c r="D466" s="13"/>
      <c r="E466" s="13"/>
      <c r="F466" s="13"/>
      <c r="G466" s="13"/>
    </row>
    <row r="467" spans="1:7">
      <c r="A467" s="80"/>
      <c r="B467" s="13"/>
      <c r="C467" s="13"/>
      <c r="D467" s="13"/>
      <c r="E467" s="13"/>
      <c r="F467" s="13"/>
      <c r="G467" s="13"/>
    </row>
    <row r="468" spans="1:7">
      <c r="A468" s="80"/>
      <c r="B468" s="13"/>
      <c r="C468" s="13"/>
      <c r="D468" s="13"/>
      <c r="E468" s="13"/>
      <c r="F468" s="13"/>
      <c r="G468" s="13"/>
    </row>
    <row r="469" spans="1:7">
      <c r="A469" s="80"/>
      <c r="B469" s="13"/>
      <c r="C469" s="13"/>
      <c r="D469" s="13"/>
      <c r="E469" s="13"/>
      <c r="F469" s="13"/>
      <c r="G469" s="13"/>
    </row>
    <row r="470" spans="1:7">
      <c r="A470" s="80"/>
      <c r="B470" s="13"/>
      <c r="C470" s="13"/>
      <c r="D470" s="13"/>
      <c r="E470" s="13"/>
      <c r="F470" s="13"/>
      <c r="G470" s="13"/>
    </row>
    <row r="471" spans="1:7">
      <c r="A471" s="80"/>
      <c r="B471" s="13"/>
      <c r="C471" s="13"/>
      <c r="D471" s="13"/>
      <c r="E471" s="13"/>
      <c r="F471" s="13"/>
      <c r="G471" s="13"/>
    </row>
    <row r="472" spans="1:7">
      <c r="A472" s="80"/>
      <c r="B472" s="13"/>
      <c r="C472" s="13"/>
      <c r="D472" s="13"/>
      <c r="E472" s="13"/>
      <c r="F472" s="13"/>
      <c r="G472" s="13"/>
    </row>
    <row r="473" spans="1:7">
      <c r="A473" s="80"/>
      <c r="B473" s="13"/>
      <c r="C473" s="13"/>
      <c r="D473" s="13"/>
      <c r="E473" s="13"/>
      <c r="F473" s="13"/>
      <c r="G473" s="13"/>
    </row>
    <row r="474" spans="1:7">
      <c r="A474" s="80"/>
      <c r="B474" s="13"/>
      <c r="C474" s="13"/>
      <c r="D474" s="13"/>
      <c r="E474" s="13"/>
      <c r="F474" s="13"/>
      <c r="G474" s="13"/>
    </row>
    <row r="475" spans="1:7">
      <c r="A475" s="80"/>
      <c r="B475" s="13"/>
      <c r="C475" s="13"/>
      <c r="D475" s="13"/>
      <c r="E475" s="13"/>
      <c r="F475" s="13"/>
      <c r="G475" s="13"/>
    </row>
    <row r="476" spans="1:7">
      <c r="A476" s="80"/>
      <c r="B476" s="13"/>
      <c r="C476" s="13"/>
      <c r="D476" s="13"/>
      <c r="E476" s="13"/>
      <c r="F476" s="13"/>
      <c r="G476" s="13"/>
    </row>
    <row r="477" spans="1:7">
      <c r="A477" s="80"/>
      <c r="B477" s="13"/>
      <c r="C477" s="13"/>
      <c r="D477" s="13"/>
      <c r="E477" s="13"/>
      <c r="F477" s="13"/>
      <c r="G477" s="13"/>
    </row>
    <row r="478" spans="1:7">
      <c r="A478" s="80"/>
      <c r="B478" s="13"/>
      <c r="C478" s="13"/>
      <c r="D478" s="13"/>
      <c r="E478" s="13"/>
      <c r="F478" s="13"/>
      <c r="G478" s="13"/>
    </row>
    <row r="479" spans="1:7">
      <c r="A479" s="80"/>
      <c r="B479" s="13"/>
      <c r="C479" s="13"/>
      <c r="D479" s="13"/>
      <c r="E479" s="13"/>
      <c r="F479" s="13"/>
      <c r="G479" s="13"/>
    </row>
    <row r="480" spans="1:7">
      <c r="A480" s="80"/>
      <c r="B480" s="13"/>
      <c r="C480" s="13"/>
      <c r="D480" s="13"/>
      <c r="E480" s="13"/>
      <c r="F480" s="13"/>
      <c r="G480" s="13"/>
    </row>
    <row r="481" spans="1:7">
      <c r="A481" s="80"/>
      <c r="B481" s="13"/>
      <c r="C481" s="13"/>
      <c r="D481" s="13"/>
      <c r="E481" s="13"/>
      <c r="F481" s="13"/>
      <c r="G481" s="13"/>
    </row>
    <row r="482" spans="1:7">
      <c r="A482" s="80"/>
      <c r="B482" s="13"/>
      <c r="C482" s="13"/>
      <c r="D482" s="13"/>
      <c r="E482" s="13"/>
      <c r="F482" s="13"/>
      <c r="G482" s="13"/>
    </row>
    <row r="483" spans="1:7">
      <c r="A483" s="80"/>
      <c r="B483" s="13"/>
      <c r="C483" s="13"/>
      <c r="D483" s="13"/>
      <c r="E483" s="13"/>
      <c r="F483" s="13"/>
      <c r="G483" s="13"/>
    </row>
    <row r="484" spans="1:7">
      <c r="A484" s="80"/>
      <c r="B484" s="13"/>
      <c r="C484" s="13"/>
      <c r="D484" s="13"/>
      <c r="E484" s="13"/>
      <c r="F484" s="13"/>
      <c r="G484" s="13"/>
    </row>
    <row r="485" spans="1:7">
      <c r="A485" s="80"/>
      <c r="B485" s="13"/>
      <c r="C485" s="13"/>
      <c r="D485" s="13"/>
      <c r="E485" s="13"/>
      <c r="F485" s="13"/>
      <c r="G485" s="13"/>
    </row>
    <row r="486" spans="1:7">
      <c r="A486" s="80"/>
      <c r="B486" s="13"/>
      <c r="C486" s="13"/>
      <c r="D486" s="13"/>
      <c r="E486" s="13"/>
      <c r="F486" s="13"/>
      <c r="G486" s="13"/>
    </row>
    <row r="487" spans="1:7">
      <c r="A487" s="80"/>
      <c r="B487" s="13"/>
      <c r="C487" s="13"/>
      <c r="D487" s="13"/>
      <c r="E487" s="13"/>
      <c r="F487" s="13"/>
      <c r="G487" s="13"/>
    </row>
    <row r="488" spans="1:7">
      <c r="A488" s="80"/>
      <c r="B488" s="13"/>
      <c r="C488" s="13"/>
      <c r="D488" s="13"/>
      <c r="E488" s="13"/>
      <c r="F488" s="13"/>
      <c r="G488" s="13"/>
    </row>
    <row r="489" spans="1:7">
      <c r="A489" s="80"/>
      <c r="B489" s="13"/>
      <c r="C489" s="13"/>
      <c r="D489" s="13"/>
      <c r="E489" s="13"/>
      <c r="F489" s="13"/>
      <c r="G489" s="13"/>
    </row>
    <row r="490" spans="1:7">
      <c r="A490" s="80"/>
      <c r="B490" s="13"/>
      <c r="C490" s="13"/>
      <c r="D490" s="13"/>
      <c r="E490" s="13"/>
      <c r="F490" s="13"/>
      <c r="G490" s="13"/>
    </row>
    <row r="491" spans="1:7">
      <c r="A491" s="80"/>
      <c r="B491" s="13"/>
      <c r="C491" s="13"/>
      <c r="D491" s="13"/>
      <c r="E491" s="13"/>
      <c r="F491" s="13"/>
      <c r="G491" s="13"/>
    </row>
    <row r="492" spans="1:7">
      <c r="A492" s="80"/>
      <c r="B492" s="13"/>
      <c r="C492" s="13"/>
      <c r="D492" s="13"/>
      <c r="E492" s="13"/>
      <c r="F492" s="13"/>
      <c r="G492" s="13"/>
    </row>
    <row r="493" spans="1:7">
      <c r="A493" s="80"/>
      <c r="B493" s="13"/>
      <c r="C493" s="13"/>
      <c r="D493" s="13"/>
      <c r="E493" s="13"/>
      <c r="F493" s="13"/>
      <c r="G493" s="13"/>
    </row>
    <row r="494" spans="1:7">
      <c r="A494" s="80"/>
      <c r="B494" s="13"/>
      <c r="C494" s="13"/>
      <c r="D494" s="13"/>
      <c r="E494" s="13"/>
      <c r="F494" s="13"/>
      <c r="G494" s="13"/>
    </row>
    <row r="495" spans="1:7">
      <c r="A495" s="80"/>
      <c r="B495" s="13"/>
      <c r="C495" s="13"/>
      <c r="D495" s="13"/>
      <c r="E495" s="13"/>
      <c r="F495" s="13"/>
      <c r="G495" s="13"/>
    </row>
    <row r="496" spans="1:7">
      <c r="A496" s="80"/>
      <c r="B496" s="13"/>
      <c r="C496" s="13"/>
      <c r="D496" s="13"/>
      <c r="E496" s="13"/>
      <c r="F496" s="13"/>
      <c r="G496" s="13"/>
    </row>
    <row r="497" spans="1:7">
      <c r="A497" s="80"/>
      <c r="B497" s="13"/>
      <c r="C497" s="13"/>
      <c r="D497" s="13"/>
      <c r="E497" s="13"/>
      <c r="F497" s="13"/>
      <c r="G497" s="13"/>
    </row>
    <row r="498" spans="1:7">
      <c r="A498" s="80"/>
      <c r="B498" s="13"/>
      <c r="C498" s="13"/>
      <c r="D498" s="13"/>
      <c r="E498" s="13"/>
      <c r="F498" s="13"/>
      <c r="G498" s="13"/>
    </row>
    <row r="499" spans="1:7">
      <c r="A499" s="80"/>
      <c r="B499" s="13"/>
      <c r="C499" s="13"/>
      <c r="D499" s="13"/>
      <c r="E499" s="13"/>
      <c r="F499" s="13"/>
      <c r="G499" s="13"/>
    </row>
    <row r="500" spans="1:7">
      <c r="A500" s="80"/>
      <c r="B500" s="13"/>
      <c r="C500" s="13"/>
      <c r="D500" s="13"/>
      <c r="E500" s="13"/>
      <c r="F500" s="13"/>
      <c r="G500" s="13"/>
    </row>
    <row r="501" spans="1:7">
      <c r="A501" s="80"/>
      <c r="B501" s="13"/>
      <c r="C501" s="13"/>
      <c r="D501" s="13"/>
      <c r="E501" s="13"/>
      <c r="F501" s="13"/>
      <c r="G501" s="13"/>
    </row>
    <row r="502" spans="1:7">
      <c r="A502" s="80"/>
      <c r="B502" s="13"/>
      <c r="C502" s="13"/>
      <c r="D502" s="13"/>
      <c r="E502" s="13"/>
      <c r="F502" s="13"/>
      <c r="G502" s="13"/>
    </row>
    <row r="503" spans="1:7">
      <c r="A503" s="80"/>
      <c r="B503" s="13"/>
      <c r="C503" s="13"/>
      <c r="D503" s="13"/>
      <c r="E503" s="13"/>
      <c r="F503" s="13"/>
      <c r="G503" s="13"/>
    </row>
    <row r="504" spans="1:7">
      <c r="A504" s="80"/>
      <c r="B504" s="13"/>
      <c r="C504" s="13"/>
      <c r="D504" s="13"/>
      <c r="E504" s="13"/>
      <c r="F504" s="13"/>
      <c r="G504" s="13"/>
    </row>
    <row r="505" spans="1:7">
      <c r="A505" s="80"/>
      <c r="B505" s="13"/>
      <c r="C505" s="13"/>
      <c r="D505" s="13"/>
      <c r="E505" s="13"/>
      <c r="F505" s="13"/>
      <c r="G505" s="13"/>
    </row>
    <row r="506" spans="1:7">
      <c r="A506" s="80"/>
      <c r="B506" s="13"/>
      <c r="C506" s="13"/>
      <c r="D506" s="13"/>
      <c r="E506" s="13"/>
      <c r="F506" s="13"/>
      <c r="G506" s="13"/>
    </row>
    <row r="507" spans="1:7">
      <c r="A507" s="80"/>
      <c r="B507" s="13"/>
      <c r="C507" s="13"/>
      <c r="D507" s="13"/>
      <c r="E507" s="13"/>
      <c r="F507" s="13"/>
      <c r="G507" s="13"/>
    </row>
    <row r="508" spans="1:7">
      <c r="A508" s="80"/>
      <c r="B508" s="13"/>
      <c r="C508" s="13"/>
      <c r="D508" s="13"/>
      <c r="E508" s="13"/>
      <c r="F508" s="13"/>
      <c r="G508" s="13"/>
    </row>
    <row r="509" spans="1:7">
      <c r="A509" s="80"/>
      <c r="B509" s="13"/>
      <c r="C509" s="13"/>
      <c r="D509" s="13"/>
      <c r="E509" s="13"/>
      <c r="F509" s="13"/>
      <c r="G509" s="13"/>
    </row>
    <row r="510" spans="1:7">
      <c r="A510" s="80"/>
      <c r="B510" s="13"/>
      <c r="C510" s="13"/>
      <c r="D510" s="13"/>
      <c r="E510" s="13"/>
      <c r="F510" s="13"/>
      <c r="G510" s="13"/>
    </row>
    <row r="511" spans="1:7">
      <c r="A511" s="80"/>
      <c r="B511" s="13"/>
      <c r="C511" s="13"/>
      <c r="D511" s="13"/>
      <c r="E511" s="13"/>
      <c r="F511" s="13"/>
      <c r="G511" s="13"/>
    </row>
    <row r="512" spans="1:7">
      <c r="A512" s="80"/>
      <c r="B512" s="13"/>
      <c r="C512" s="13"/>
      <c r="D512" s="13"/>
      <c r="E512" s="13"/>
      <c r="F512" s="13"/>
      <c r="G512" s="13"/>
    </row>
    <row r="513" spans="1:7">
      <c r="A513" s="80"/>
      <c r="B513" s="13"/>
      <c r="C513" s="13"/>
      <c r="D513" s="13"/>
      <c r="E513" s="13"/>
      <c r="F513" s="13"/>
      <c r="G513" s="13"/>
    </row>
    <row r="514" spans="1:7">
      <c r="A514" s="80"/>
      <c r="B514" s="13"/>
      <c r="C514" s="13"/>
      <c r="D514" s="13"/>
      <c r="E514" s="13"/>
      <c r="F514" s="13"/>
      <c r="G514" s="13"/>
    </row>
    <row r="515" spans="1:7">
      <c r="A515" s="80"/>
      <c r="B515" s="13"/>
      <c r="C515" s="13"/>
      <c r="D515" s="13"/>
      <c r="E515" s="13"/>
      <c r="F515" s="13"/>
      <c r="G515" s="13"/>
    </row>
    <row r="516" spans="1:7">
      <c r="A516" s="80"/>
      <c r="B516" s="13"/>
      <c r="C516" s="13"/>
      <c r="D516" s="13"/>
      <c r="E516" s="13"/>
      <c r="F516" s="13"/>
      <c r="G516" s="13"/>
    </row>
    <row r="517" spans="1:7">
      <c r="A517" s="80"/>
      <c r="B517" s="13"/>
      <c r="C517" s="13"/>
      <c r="D517" s="13"/>
      <c r="E517" s="13"/>
      <c r="F517" s="13"/>
      <c r="G517" s="13"/>
    </row>
    <row r="518" spans="1:7">
      <c r="A518" s="80"/>
      <c r="B518" s="13"/>
      <c r="C518" s="13"/>
      <c r="D518" s="13"/>
      <c r="E518" s="13"/>
      <c r="F518" s="13"/>
      <c r="G518" s="13"/>
    </row>
    <row r="519" spans="1:7">
      <c r="A519" s="80"/>
      <c r="B519" s="13"/>
      <c r="C519" s="13"/>
      <c r="D519" s="13"/>
      <c r="E519" s="13"/>
      <c r="F519" s="13"/>
      <c r="G519" s="13"/>
    </row>
    <row r="520" spans="1:7">
      <c r="A520" s="80"/>
      <c r="B520" s="13"/>
      <c r="C520" s="13"/>
      <c r="D520" s="13"/>
      <c r="E520" s="13"/>
      <c r="F520" s="13"/>
      <c r="G520" s="13"/>
    </row>
    <row r="521" spans="1:7">
      <c r="A521" s="80"/>
      <c r="B521" s="13"/>
      <c r="C521" s="13"/>
      <c r="D521" s="13"/>
      <c r="E521" s="13"/>
      <c r="F521" s="13"/>
      <c r="G521" s="13"/>
    </row>
    <row r="522" spans="1:7">
      <c r="A522" s="80"/>
      <c r="B522" s="13"/>
      <c r="C522" s="13"/>
      <c r="D522" s="13"/>
      <c r="E522" s="13"/>
      <c r="F522" s="13"/>
      <c r="G522" s="13"/>
    </row>
    <row r="523" spans="1:7">
      <c r="A523" s="80"/>
      <c r="B523" s="13"/>
      <c r="C523" s="13"/>
      <c r="D523" s="13"/>
      <c r="E523" s="13"/>
      <c r="F523" s="13"/>
      <c r="G523" s="13"/>
    </row>
    <row r="524" spans="1:7">
      <c r="A524" s="80"/>
      <c r="B524" s="13"/>
      <c r="C524" s="13"/>
      <c r="D524" s="13"/>
      <c r="E524" s="13"/>
      <c r="F524" s="13"/>
      <c r="G524" s="13"/>
    </row>
    <row r="525" spans="1:7">
      <c r="A525" s="80"/>
      <c r="B525" s="13"/>
      <c r="C525" s="13"/>
      <c r="D525" s="13"/>
      <c r="E525" s="13"/>
      <c r="F525" s="13"/>
      <c r="G525" s="13"/>
    </row>
    <row r="526" spans="1:7">
      <c r="A526" s="80"/>
      <c r="B526" s="13"/>
      <c r="C526" s="13"/>
      <c r="D526" s="13"/>
      <c r="E526" s="13"/>
      <c r="F526" s="13"/>
      <c r="G526" s="13"/>
    </row>
    <row r="527" spans="1:7">
      <c r="A527" s="80"/>
      <c r="B527" s="13"/>
      <c r="C527" s="13"/>
      <c r="D527" s="13"/>
      <c r="E527" s="13"/>
      <c r="F527" s="13"/>
      <c r="G527" s="13"/>
    </row>
    <row r="528" spans="1:7">
      <c r="A528" s="80"/>
      <c r="B528" s="13"/>
      <c r="C528" s="13"/>
      <c r="D528" s="13"/>
      <c r="E528" s="13"/>
      <c r="F528" s="13"/>
      <c r="G528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0">
    <tabColor theme="3"/>
  </sheetPr>
  <dimension ref="A1:Y330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5703125" style="36" customWidth="1"/>
    <col min="2" max="2" width="11.140625" style="87" customWidth="1"/>
    <col min="3" max="5" width="11" style="87" customWidth="1"/>
    <col min="9" max="16384" width="9.140625" style="36"/>
  </cols>
  <sheetData>
    <row r="1" spans="1:16">
      <c r="A1" s="19" t="s">
        <v>140</v>
      </c>
      <c r="B1" s="87" t="str">
        <f>IF(Content!$E$1=1,B2,B3)</f>
        <v>2 Year</v>
      </c>
      <c r="C1" s="87" t="str">
        <f>IF(Content!$E$1=1,C2,C3)</f>
        <v>5 Year</v>
      </c>
      <c r="D1" s="87" t="str">
        <f>IF(Content!$E$1=1,D2,D3)</f>
        <v>10 Year</v>
      </c>
      <c r="E1" s="87" t="str">
        <f>IF(Content!$E$1=1,E2,E3)</f>
        <v>3 Month</v>
      </c>
      <c r="G1" t="str">
        <f>IF(Content!$E$1=1,G2,G3)</f>
        <v>U.S. Treasury Constant Maturity Rate, %</v>
      </c>
    </row>
    <row r="2" spans="1:16" hidden="1">
      <c r="A2" s="19"/>
      <c r="B2" s="428" t="s">
        <v>1233</v>
      </c>
      <c r="C2" s="428" t="s">
        <v>1234</v>
      </c>
      <c r="D2" s="428" t="s">
        <v>1235</v>
      </c>
      <c r="E2" s="428" t="s">
        <v>1236</v>
      </c>
      <c r="G2" s="1" t="s">
        <v>1243</v>
      </c>
      <c r="P2" s="26"/>
    </row>
    <row r="3" spans="1:16" hidden="1">
      <c r="B3" s="428" t="s">
        <v>1237</v>
      </c>
      <c r="C3" s="428" t="s">
        <v>1238</v>
      </c>
      <c r="D3" s="428" t="s">
        <v>1239</v>
      </c>
      <c r="E3" s="428" t="s">
        <v>1240</v>
      </c>
      <c r="G3" s="1" t="s">
        <v>1244</v>
      </c>
      <c r="O3" s="26"/>
      <c r="P3" s="26"/>
    </row>
    <row r="4" spans="1:16">
      <c r="A4" s="424">
        <v>43102</v>
      </c>
      <c r="B4" s="87">
        <v>1.92</v>
      </c>
      <c r="C4" s="87">
        <v>2.25</v>
      </c>
      <c r="D4" s="87">
        <v>2.46</v>
      </c>
      <c r="E4" s="87">
        <v>1.44</v>
      </c>
      <c r="I4" s="199"/>
      <c r="J4" s="199"/>
      <c r="K4" s="200"/>
      <c r="L4" s="200"/>
      <c r="M4" s="199"/>
      <c r="N4" s="199"/>
      <c r="O4" s="38"/>
    </row>
    <row r="5" spans="1:16">
      <c r="A5" s="424">
        <v>43103</v>
      </c>
      <c r="B5" s="87">
        <v>1.94</v>
      </c>
      <c r="C5" s="87">
        <v>2.25</v>
      </c>
      <c r="D5" s="87">
        <v>2.44</v>
      </c>
      <c r="E5" s="87">
        <v>1.41</v>
      </c>
      <c r="I5" s="199"/>
      <c r="J5" s="199"/>
      <c r="K5" s="199"/>
      <c r="L5" s="199"/>
      <c r="M5" s="199"/>
      <c r="N5" s="199"/>
      <c r="O5" s="38"/>
    </row>
    <row r="6" spans="1:16">
      <c r="A6" s="424">
        <v>43104</v>
      </c>
      <c r="B6" s="87">
        <v>1.96</v>
      </c>
      <c r="C6" s="87">
        <v>2.27</v>
      </c>
      <c r="D6" s="87">
        <v>2.46</v>
      </c>
      <c r="E6" s="87">
        <v>1.41</v>
      </c>
      <c r="I6" s="199"/>
      <c r="J6" s="199"/>
      <c r="K6" s="199"/>
      <c r="L6" s="199"/>
      <c r="M6" s="199"/>
      <c r="N6" s="199"/>
      <c r="O6" s="38"/>
    </row>
    <row r="7" spans="1:16">
      <c r="A7" s="424">
        <v>43105</v>
      </c>
      <c r="B7" s="87">
        <v>1.96</v>
      </c>
      <c r="C7" s="87">
        <v>2.29</v>
      </c>
      <c r="D7" s="87">
        <v>2.4700000000000002</v>
      </c>
      <c r="E7" s="87">
        <v>1.39</v>
      </c>
      <c r="I7" s="201"/>
      <c r="J7" s="201"/>
      <c r="K7" s="201"/>
      <c r="L7" s="201"/>
      <c r="M7" s="201"/>
      <c r="N7" s="201"/>
      <c r="O7" s="38"/>
    </row>
    <row r="8" spans="1:16">
      <c r="A8" s="424">
        <v>43108</v>
      </c>
      <c r="B8" s="87">
        <v>1.96</v>
      </c>
      <c r="C8" s="87">
        <v>2.29</v>
      </c>
      <c r="D8" s="87">
        <v>2.4900000000000002</v>
      </c>
      <c r="E8" s="87">
        <v>1.45</v>
      </c>
      <c r="I8" s="201"/>
      <c r="J8" s="201"/>
      <c r="K8" s="201"/>
      <c r="L8" s="201"/>
      <c r="M8" s="201"/>
      <c r="N8" s="201"/>
      <c r="O8" s="38"/>
    </row>
    <row r="9" spans="1:16">
      <c r="A9" s="424">
        <v>43109</v>
      </c>
      <c r="B9" s="87">
        <v>1.98</v>
      </c>
      <c r="C9" s="87">
        <v>2.33</v>
      </c>
      <c r="D9" s="87">
        <v>2.5499999999999998</v>
      </c>
      <c r="E9" s="87">
        <v>1.44</v>
      </c>
      <c r="I9" s="38"/>
      <c r="J9" s="38"/>
      <c r="K9" s="38"/>
      <c r="L9" s="38"/>
      <c r="M9" s="38"/>
      <c r="N9" s="38"/>
      <c r="O9" s="38"/>
    </row>
    <row r="10" spans="1:16">
      <c r="A10" s="424">
        <v>43110</v>
      </c>
      <c r="B10" s="87">
        <v>1.98</v>
      </c>
      <c r="C10" s="87">
        <v>2.3199999999999998</v>
      </c>
      <c r="D10" s="87">
        <v>2.5499999999999998</v>
      </c>
      <c r="E10" s="87">
        <v>1.42</v>
      </c>
      <c r="I10" s="38"/>
      <c r="J10" s="38"/>
      <c r="K10" s="38"/>
      <c r="L10" s="38"/>
      <c r="M10" s="38"/>
      <c r="N10" s="38"/>
      <c r="O10" s="38"/>
    </row>
    <row r="11" spans="1:16">
      <c r="A11" s="424">
        <v>43111</v>
      </c>
      <c r="B11" s="87">
        <v>1.98</v>
      </c>
      <c r="C11" s="87">
        <v>2.3199999999999998</v>
      </c>
      <c r="D11" s="87">
        <v>2.54</v>
      </c>
      <c r="E11" s="87">
        <v>1.43</v>
      </c>
      <c r="I11" s="38"/>
      <c r="J11" s="38"/>
      <c r="K11" s="38"/>
      <c r="L11" s="38"/>
      <c r="M11" s="38"/>
      <c r="N11" s="38"/>
      <c r="O11" s="38"/>
    </row>
    <row r="12" spans="1:16">
      <c r="A12" s="424">
        <v>43112</v>
      </c>
      <c r="B12" s="87">
        <v>1.99</v>
      </c>
      <c r="C12" s="87">
        <v>2.35</v>
      </c>
      <c r="D12" s="87">
        <v>2.5499999999999998</v>
      </c>
      <c r="E12" s="87">
        <v>1.43</v>
      </c>
      <c r="I12" s="38"/>
      <c r="J12" s="38"/>
      <c r="K12" s="38"/>
      <c r="L12" s="38"/>
      <c r="M12" s="38"/>
      <c r="N12" s="38"/>
      <c r="O12" s="38"/>
    </row>
    <row r="13" spans="1:16">
      <c r="A13" s="424">
        <v>43116</v>
      </c>
      <c r="B13" s="87">
        <v>2.0299999999999998</v>
      </c>
      <c r="C13" s="87">
        <v>2.36</v>
      </c>
      <c r="D13" s="87">
        <v>2.54</v>
      </c>
      <c r="E13" s="87">
        <v>1.45</v>
      </c>
      <c r="I13" s="38"/>
      <c r="J13" s="38"/>
      <c r="K13" s="38"/>
      <c r="L13" s="38"/>
      <c r="M13" s="38"/>
      <c r="N13" s="38"/>
      <c r="O13" s="38"/>
    </row>
    <row r="14" spans="1:16">
      <c r="A14" s="424">
        <v>43117</v>
      </c>
      <c r="B14" s="87">
        <v>2.0499999999999998</v>
      </c>
      <c r="C14" s="87">
        <v>2.39</v>
      </c>
      <c r="D14" s="87">
        <v>2.57</v>
      </c>
      <c r="E14" s="87">
        <v>1.44</v>
      </c>
      <c r="I14" s="38"/>
      <c r="J14" s="38"/>
      <c r="K14" s="38"/>
      <c r="L14" s="38"/>
      <c r="M14" s="38"/>
      <c r="N14" s="38"/>
      <c r="O14" s="38"/>
    </row>
    <row r="15" spans="1:16">
      <c r="A15" s="424">
        <v>43118</v>
      </c>
      <c r="B15" s="87">
        <v>2.0499999999999998</v>
      </c>
      <c r="C15" s="87">
        <v>2.4300000000000002</v>
      </c>
      <c r="D15" s="87">
        <v>2.62</v>
      </c>
      <c r="E15" s="87">
        <v>1.45</v>
      </c>
      <c r="I15" s="38"/>
      <c r="J15" s="38"/>
      <c r="K15" s="38"/>
      <c r="L15" s="38"/>
      <c r="M15" s="38"/>
      <c r="N15" s="38"/>
      <c r="O15" s="38"/>
    </row>
    <row r="16" spans="1:16">
      <c r="A16" s="424">
        <v>43119</v>
      </c>
      <c r="B16" s="87">
        <v>2.06</v>
      </c>
      <c r="C16" s="87">
        <v>2.4500000000000002</v>
      </c>
      <c r="D16" s="87">
        <v>2.64</v>
      </c>
      <c r="E16" s="87">
        <v>1.44</v>
      </c>
      <c r="I16" s="38"/>
      <c r="J16" s="38"/>
      <c r="K16" s="38"/>
      <c r="L16" s="38"/>
      <c r="M16" s="38"/>
      <c r="N16" s="38"/>
      <c r="O16" s="38"/>
    </row>
    <row r="17" spans="1:25">
      <c r="A17" s="424">
        <v>43122</v>
      </c>
      <c r="B17" s="87">
        <v>2.08</v>
      </c>
      <c r="C17" s="87">
        <v>2.46</v>
      </c>
      <c r="D17" s="87">
        <v>2.66</v>
      </c>
      <c r="E17" s="87">
        <v>1.44</v>
      </c>
      <c r="I17" s="38"/>
      <c r="J17" s="38"/>
      <c r="K17" s="38"/>
      <c r="L17" s="38"/>
      <c r="M17" s="38"/>
      <c r="N17" s="38"/>
      <c r="O17" s="38"/>
    </row>
    <row r="18" spans="1:25">
      <c r="A18" s="424">
        <v>43123</v>
      </c>
      <c r="B18" s="87">
        <v>2.06</v>
      </c>
      <c r="C18" s="87">
        <v>2.4300000000000002</v>
      </c>
      <c r="D18" s="87">
        <v>2.63</v>
      </c>
      <c r="E18" s="87">
        <v>1.44</v>
      </c>
      <c r="G18" t="str">
        <f>IF(Content!$E$1=1,G19,G20)</f>
        <v>Source: Federal Reserve.</v>
      </c>
      <c r="I18" s="38"/>
      <c r="J18" s="38"/>
      <c r="K18" s="38"/>
      <c r="L18" s="38"/>
      <c r="M18" s="38"/>
      <c r="N18" s="38"/>
      <c r="O18" s="38"/>
    </row>
    <row r="19" spans="1:25">
      <c r="A19" s="424">
        <v>43124</v>
      </c>
      <c r="B19" s="87">
        <v>2.08</v>
      </c>
      <c r="C19" s="87">
        <v>2.4300000000000002</v>
      </c>
      <c r="D19" s="87">
        <v>2.65</v>
      </c>
      <c r="E19" s="87">
        <v>1.43</v>
      </c>
      <c r="G19" s="2" t="s">
        <v>1241</v>
      </c>
      <c r="I19" s="38"/>
      <c r="J19" s="38"/>
      <c r="K19" s="38"/>
      <c r="L19" s="38"/>
      <c r="M19" s="38"/>
      <c r="N19" s="38"/>
      <c r="O19" s="38"/>
    </row>
    <row r="20" spans="1:25">
      <c r="A20" s="424">
        <v>43125</v>
      </c>
      <c r="B20" s="87">
        <v>2.08</v>
      </c>
      <c r="C20" s="87">
        <v>2.41</v>
      </c>
      <c r="D20" s="87">
        <v>2.63</v>
      </c>
      <c r="E20" s="87">
        <v>1.42</v>
      </c>
      <c r="G20" s="2" t="s">
        <v>1242</v>
      </c>
      <c r="I20" s="38"/>
      <c r="J20" s="38"/>
      <c r="K20" s="38"/>
      <c r="L20" s="38"/>
      <c r="M20" s="38"/>
      <c r="N20" s="38"/>
      <c r="O20" s="38"/>
      <c r="P20" s="35"/>
      <c r="Y20" s="202"/>
    </row>
    <row r="21" spans="1:25">
      <c r="A21" s="424">
        <v>43126</v>
      </c>
      <c r="B21" s="87">
        <v>2.13</v>
      </c>
      <c r="C21" s="87">
        <v>2.4700000000000002</v>
      </c>
      <c r="D21" s="87">
        <v>2.66</v>
      </c>
      <c r="E21" s="87">
        <v>1.41</v>
      </c>
      <c r="I21" s="38"/>
      <c r="J21" s="38"/>
      <c r="K21" s="38"/>
      <c r="L21" s="38"/>
      <c r="M21" s="38"/>
      <c r="N21" s="38"/>
      <c r="O21" s="38"/>
      <c r="P21" s="35"/>
    </row>
    <row r="22" spans="1:25">
      <c r="A22" s="424">
        <v>43129</v>
      </c>
      <c r="B22" s="87">
        <v>2.11</v>
      </c>
      <c r="C22" s="87">
        <v>2.4900000000000002</v>
      </c>
      <c r="D22" s="87">
        <v>2.7</v>
      </c>
      <c r="E22" s="87">
        <v>1.44</v>
      </c>
      <c r="I22" s="38"/>
      <c r="J22" s="38"/>
      <c r="K22" s="38"/>
      <c r="L22" s="38"/>
      <c r="M22" s="38"/>
      <c r="N22" s="38"/>
      <c r="O22" s="38"/>
    </row>
    <row r="23" spans="1:25">
      <c r="A23" s="424">
        <v>43130</v>
      </c>
      <c r="B23" s="87">
        <v>2.13</v>
      </c>
      <c r="C23" s="87">
        <v>2.5099999999999998</v>
      </c>
      <c r="D23" s="87">
        <v>2.73</v>
      </c>
      <c r="E23" s="87">
        <v>1.44</v>
      </c>
      <c r="I23" s="38"/>
      <c r="J23" s="38"/>
      <c r="K23" s="38"/>
      <c r="L23" s="38"/>
      <c r="M23" s="38"/>
      <c r="N23" s="38"/>
      <c r="O23" s="38"/>
    </row>
    <row r="24" spans="1:25">
      <c r="A24" s="424">
        <v>43131</v>
      </c>
      <c r="B24" s="87">
        <v>2.14</v>
      </c>
      <c r="C24" s="87">
        <v>2.52</v>
      </c>
      <c r="D24" s="87">
        <v>2.72</v>
      </c>
      <c r="E24" s="87">
        <v>1.46</v>
      </c>
      <c r="I24" s="38"/>
      <c r="J24" s="38"/>
      <c r="K24" s="38"/>
      <c r="L24" s="38"/>
      <c r="M24" s="38"/>
      <c r="N24" s="38"/>
      <c r="O24" s="38"/>
    </row>
    <row r="25" spans="1:25">
      <c r="A25" s="424">
        <v>43132</v>
      </c>
      <c r="B25" s="87">
        <v>2.16</v>
      </c>
      <c r="C25" s="87">
        <v>2.56</v>
      </c>
      <c r="D25" s="87">
        <v>2.78</v>
      </c>
      <c r="E25" s="87">
        <v>1.48</v>
      </c>
      <c r="I25" s="38"/>
      <c r="J25" s="38"/>
      <c r="K25" s="38"/>
      <c r="L25" s="38"/>
      <c r="M25" s="38"/>
      <c r="N25" s="38"/>
      <c r="O25" s="38"/>
    </row>
    <row r="26" spans="1:25">
      <c r="A26" s="424">
        <v>43133</v>
      </c>
      <c r="B26" s="87">
        <v>2.15</v>
      </c>
      <c r="C26" s="87">
        <v>2.58</v>
      </c>
      <c r="D26" s="87">
        <v>2.84</v>
      </c>
      <c r="E26" s="87">
        <v>1.48</v>
      </c>
      <c r="I26" s="38"/>
      <c r="J26" s="38"/>
      <c r="K26" s="38"/>
      <c r="L26" s="38"/>
      <c r="M26" s="38"/>
      <c r="N26" s="38"/>
      <c r="O26" s="38"/>
    </row>
    <row r="27" spans="1:25">
      <c r="A27" s="424">
        <v>43136</v>
      </c>
      <c r="B27" s="87">
        <v>2.08</v>
      </c>
      <c r="C27" s="87">
        <v>2.5</v>
      </c>
      <c r="D27" s="87">
        <v>2.77</v>
      </c>
      <c r="E27" s="87">
        <v>1.51</v>
      </c>
      <c r="I27" s="38"/>
      <c r="J27" s="38"/>
      <c r="K27" s="38"/>
      <c r="L27" s="38"/>
      <c r="M27" s="38"/>
      <c r="N27" s="38"/>
      <c r="O27" s="38"/>
    </row>
    <row r="28" spans="1:25">
      <c r="A28" s="424">
        <v>43137</v>
      </c>
      <c r="B28" s="87">
        <v>2.1</v>
      </c>
      <c r="C28" s="87">
        <v>2.52</v>
      </c>
      <c r="D28" s="87">
        <v>2.79</v>
      </c>
      <c r="E28" s="87">
        <v>1.52</v>
      </c>
      <c r="I28" s="38"/>
      <c r="J28" s="38"/>
      <c r="K28" s="38"/>
      <c r="L28" s="38"/>
      <c r="M28" s="38"/>
      <c r="N28" s="38"/>
      <c r="O28" s="38"/>
    </row>
    <row r="29" spans="1:25">
      <c r="A29" s="424">
        <v>43138</v>
      </c>
      <c r="B29" s="87">
        <v>2.15</v>
      </c>
      <c r="C29" s="87">
        <v>2.57</v>
      </c>
      <c r="D29" s="87">
        <v>2.84</v>
      </c>
      <c r="E29" s="87">
        <v>1.55</v>
      </c>
      <c r="I29" s="38"/>
      <c r="J29" s="38"/>
      <c r="K29" s="38"/>
      <c r="L29" s="38"/>
      <c r="M29" s="38"/>
      <c r="N29" s="38"/>
      <c r="O29" s="38"/>
    </row>
    <row r="30" spans="1:25">
      <c r="A30" s="424">
        <v>43139</v>
      </c>
      <c r="B30" s="87">
        <v>2.13</v>
      </c>
      <c r="C30" s="87">
        <v>2.57</v>
      </c>
      <c r="D30" s="87">
        <v>2.85</v>
      </c>
      <c r="E30" s="87">
        <v>1.55</v>
      </c>
      <c r="I30" s="38"/>
      <c r="J30" s="38"/>
      <c r="K30" s="38"/>
      <c r="L30" s="38"/>
      <c r="M30" s="38"/>
      <c r="N30" s="38"/>
      <c r="O30" s="38"/>
    </row>
    <row r="31" spans="1:25">
      <c r="A31" s="424">
        <v>43140</v>
      </c>
      <c r="B31" s="87">
        <v>2.0499999999999998</v>
      </c>
      <c r="C31" s="87">
        <v>2.52</v>
      </c>
      <c r="D31" s="87">
        <v>2.83</v>
      </c>
      <c r="E31" s="87">
        <v>1.55</v>
      </c>
      <c r="I31" s="38"/>
      <c r="J31" s="38"/>
      <c r="K31" s="38"/>
      <c r="L31" s="38"/>
      <c r="M31" s="38"/>
      <c r="N31" s="38"/>
      <c r="O31" s="38"/>
    </row>
    <row r="32" spans="1:25">
      <c r="A32" s="424">
        <v>43143</v>
      </c>
      <c r="B32" s="87">
        <v>2.09</v>
      </c>
      <c r="C32" s="87">
        <v>2.56</v>
      </c>
      <c r="D32" s="87">
        <v>2.86</v>
      </c>
      <c r="E32" s="87">
        <v>1.62</v>
      </c>
      <c r="I32" s="38"/>
      <c r="J32" s="38"/>
      <c r="K32" s="38"/>
      <c r="L32" s="38"/>
      <c r="M32" s="38"/>
      <c r="N32" s="38"/>
      <c r="O32" s="38"/>
    </row>
    <row r="33" spans="1:15">
      <c r="A33" s="424">
        <v>43144</v>
      </c>
      <c r="B33" s="87">
        <v>2.1</v>
      </c>
      <c r="C33" s="87">
        <v>2.54</v>
      </c>
      <c r="D33" s="87">
        <v>2.83</v>
      </c>
      <c r="E33" s="87">
        <v>1.59</v>
      </c>
      <c r="I33" s="38"/>
      <c r="J33" s="38"/>
      <c r="K33" s="38"/>
      <c r="L33" s="38"/>
      <c r="M33" s="38"/>
      <c r="N33" s="38"/>
      <c r="O33" s="38"/>
    </row>
    <row r="34" spans="1:15">
      <c r="A34" s="424">
        <v>43145</v>
      </c>
      <c r="B34" s="87">
        <v>2.17</v>
      </c>
      <c r="C34" s="87">
        <v>2.65</v>
      </c>
      <c r="D34" s="87">
        <v>2.91</v>
      </c>
      <c r="E34" s="87">
        <v>1.58</v>
      </c>
      <c r="I34" s="38"/>
      <c r="J34" s="38"/>
      <c r="K34" s="38"/>
      <c r="L34" s="38"/>
      <c r="M34" s="38"/>
      <c r="N34" s="38"/>
      <c r="O34" s="38"/>
    </row>
    <row r="35" spans="1:15">
      <c r="A35" s="424">
        <v>43146</v>
      </c>
      <c r="B35" s="87">
        <v>2.19</v>
      </c>
      <c r="C35" s="87">
        <v>2.65</v>
      </c>
      <c r="D35" s="87">
        <v>2.9</v>
      </c>
      <c r="E35" s="87">
        <v>1.58</v>
      </c>
      <c r="I35" s="38"/>
      <c r="J35" s="38"/>
      <c r="K35" s="38"/>
      <c r="L35" s="38"/>
      <c r="M35" s="38"/>
      <c r="N35" s="38"/>
      <c r="O35" s="38"/>
    </row>
    <row r="36" spans="1:15">
      <c r="A36" s="424">
        <v>43147</v>
      </c>
      <c r="B36" s="87">
        <v>2.21</v>
      </c>
      <c r="C36" s="87">
        <v>2.63</v>
      </c>
      <c r="D36" s="87">
        <v>2.87</v>
      </c>
      <c r="E36" s="87">
        <v>1.62</v>
      </c>
      <c r="I36" s="38"/>
      <c r="J36" s="38"/>
      <c r="K36" s="38"/>
      <c r="L36" s="38"/>
      <c r="M36" s="38"/>
      <c r="N36" s="38"/>
      <c r="O36" s="38"/>
    </row>
    <row r="37" spans="1:15">
      <c r="A37" s="424">
        <v>43151</v>
      </c>
      <c r="B37" s="87">
        <v>2.25</v>
      </c>
      <c r="C37" s="87">
        <v>2.65</v>
      </c>
      <c r="D37" s="87">
        <v>2.88</v>
      </c>
      <c r="E37" s="87">
        <v>1.66</v>
      </c>
      <c r="I37" s="38"/>
      <c r="J37" s="38"/>
      <c r="K37" s="38"/>
      <c r="L37" s="38"/>
      <c r="M37" s="38"/>
      <c r="N37" s="38"/>
      <c r="O37" s="38"/>
    </row>
    <row r="38" spans="1:15">
      <c r="A38" s="424">
        <v>43152</v>
      </c>
      <c r="B38" s="87">
        <v>2.2599999999999998</v>
      </c>
      <c r="C38" s="87">
        <v>2.69</v>
      </c>
      <c r="D38" s="87">
        <v>2.94</v>
      </c>
      <c r="E38" s="87">
        <v>1.64</v>
      </c>
    </row>
    <row r="39" spans="1:15">
      <c r="A39" s="424">
        <v>43153</v>
      </c>
      <c r="B39" s="87">
        <v>2.25</v>
      </c>
      <c r="C39" s="87">
        <v>2.66</v>
      </c>
      <c r="D39" s="87">
        <v>2.92</v>
      </c>
      <c r="E39" s="87">
        <v>1.63</v>
      </c>
    </row>
    <row r="40" spans="1:15">
      <c r="A40" s="424">
        <v>43154</v>
      </c>
      <c r="B40" s="87">
        <v>2.25</v>
      </c>
      <c r="C40" s="87">
        <v>2.62</v>
      </c>
      <c r="D40" s="87">
        <v>2.88</v>
      </c>
      <c r="E40" s="87">
        <v>1.64</v>
      </c>
    </row>
    <row r="41" spans="1:15">
      <c r="A41" s="424">
        <v>43157</v>
      </c>
      <c r="B41" s="87">
        <v>2.2200000000000002</v>
      </c>
      <c r="C41" s="87">
        <v>2.6</v>
      </c>
      <c r="D41" s="87">
        <v>2.86</v>
      </c>
      <c r="E41" s="87">
        <v>1.66</v>
      </c>
    </row>
    <row r="42" spans="1:15">
      <c r="A42" s="424">
        <v>43158</v>
      </c>
      <c r="B42" s="87">
        <v>2.27</v>
      </c>
      <c r="C42" s="87">
        <v>2.67</v>
      </c>
      <c r="D42" s="87">
        <v>2.9</v>
      </c>
      <c r="E42" s="87">
        <v>1.66</v>
      </c>
    </row>
    <row r="43" spans="1:15">
      <c r="A43" s="424">
        <v>43159</v>
      </c>
      <c r="B43" s="87">
        <v>2.25</v>
      </c>
      <c r="C43" s="87">
        <v>2.65</v>
      </c>
      <c r="D43" s="87">
        <v>2.87</v>
      </c>
      <c r="E43" s="87">
        <v>1.65</v>
      </c>
    </row>
    <row r="44" spans="1:15">
      <c r="A44" s="424">
        <v>43160</v>
      </c>
      <c r="B44" s="87">
        <v>2.2200000000000002</v>
      </c>
      <c r="C44" s="87">
        <v>2.58</v>
      </c>
      <c r="D44" s="87">
        <v>2.81</v>
      </c>
      <c r="E44" s="87">
        <v>1.63</v>
      </c>
    </row>
    <row r="45" spans="1:15">
      <c r="A45" s="424">
        <v>43161</v>
      </c>
      <c r="B45" s="87">
        <v>2.25</v>
      </c>
      <c r="C45" s="87">
        <v>2.63</v>
      </c>
      <c r="D45" s="87">
        <v>2.86</v>
      </c>
      <c r="E45" s="87">
        <v>1.65</v>
      </c>
    </row>
    <row r="46" spans="1:15">
      <c r="A46" s="424">
        <v>43164</v>
      </c>
      <c r="B46" s="87">
        <v>2.2400000000000002</v>
      </c>
      <c r="C46" s="87">
        <v>2.65</v>
      </c>
      <c r="D46" s="87">
        <v>2.88</v>
      </c>
      <c r="E46" s="87">
        <v>1.7</v>
      </c>
    </row>
    <row r="47" spans="1:15">
      <c r="A47" s="424">
        <v>43165</v>
      </c>
      <c r="B47" s="87">
        <v>2.25</v>
      </c>
      <c r="C47" s="87">
        <v>2.65</v>
      </c>
      <c r="D47" s="87">
        <v>2.88</v>
      </c>
      <c r="E47" s="87">
        <v>1.68</v>
      </c>
    </row>
    <row r="48" spans="1:15">
      <c r="A48" s="424">
        <v>43166</v>
      </c>
      <c r="B48" s="87">
        <v>2.25</v>
      </c>
      <c r="C48" s="87">
        <v>2.65</v>
      </c>
      <c r="D48" s="87">
        <v>2.89</v>
      </c>
      <c r="E48" s="87">
        <v>1.68</v>
      </c>
    </row>
    <row r="49" spans="1:5">
      <c r="A49" s="424">
        <v>43167</v>
      </c>
      <c r="B49" s="87">
        <v>2.25</v>
      </c>
      <c r="C49" s="87">
        <v>2.63</v>
      </c>
      <c r="D49" s="87">
        <v>2.86</v>
      </c>
      <c r="E49" s="87">
        <v>1.67</v>
      </c>
    </row>
    <row r="50" spans="1:5">
      <c r="A50" s="424">
        <v>43168</v>
      </c>
      <c r="B50" s="87">
        <v>2.27</v>
      </c>
      <c r="C50" s="87">
        <v>2.65</v>
      </c>
      <c r="D50" s="87">
        <v>2.9</v>
      </c>
      <c r="E50" s="87">
        <v>1.67</v>
      </c>
    </row>
    <row r="51" spans="1:5">
      <c r="A51" s="424">
        <v>43171</v>
      </c>
      <c r="B51" s="87">
        <v>2.27</v>
      </c>
      <c r="C51" s="87">
        <v>2.64</v>
      </c>
      <c r="D51" s="87">
        <v>2.87</v>
      </c>
      <c r="E51" s="87">
        <v>1.71</v>
      </c>
    </row>
    <row r="52" spans="1:5">
      <c r="A52" s="424">
        <v>43172</v>
      </c>
      <c r="B52" s="87">
        <v>2.2599999999999998</v>
      </c>
      <c r="C52" s="87">
        <v>2.62</v>
      </c>
      <c r="D52" s="87">
        <v>2.84</v>
      </c>
      <c r="E52" s="87">
        <v>1.73</v>
      </c>
    </row>
    <row r="53" spans="1:5">
      <c r="A53" s="424">
        <v>43173</v>
      </c>
      <c r="B53" s="87">
        <v>2.2599999999999998</v>
      </c>
      <c r="C53" s="87">
        <v>2.61</v>
      </c>
      <c r="D53" s="87">
        <v>2.81</v>
      </c>
      <c r="E53" s="87">
        <v>1.76</v>
      </c>
    </row>
    <row r="54" spans="1:5">
      <c r="A54" s="424">
        <v>43174</v>
      </c>
      <c r="B54" s="87">
        <v>2.29</v>
      </c>
      <c r="C54" s="87">
        <v>2.62</v>
      </c>
      <c r="D54" s="87">
        <v>2.82</v>
      </c>
      <c r="E54" s="87">
        <v>1.77</v>
      </c>
    </row>
    <row r="55" spans="1:5">
      <c r="A55" s="424">
        <v>43175</v>
      </c>
      <c r="B55" s="87">
        <v>2.31</v>
      </c>
      <c r="C55" s="87">
        <v>2.65</v>
      </c>
      <c r="D55" s="87">
        <v>2.85</v>
      </c>
      <c r="E55" s="87">
        <v>1.78</v>
      </c>
    </row>
    <row r="56" spans="1:5">
      <c r="A56" s="424">
        <v>43178</v>
      </c>
      <c r="B56" s="87">
        <v>2.31</v>
      </c>
      <c r="C56" s="87">
        <v>2.65</v>
      </c>
      <c r="D56" s="87">
        <v>2.85</v>
      </c>
      <c r="E56" s="87">
        <v>1.8</v>
      </c>
    </row>
    <row r="57" spans="1:5">
      <c r="A57" s="424">
        <v>43179</v>
      </c>
      <c r="B57" s="87">
        <v>2.34</v>
      </c>
      <c r="C57" s="87">
        <v>2.69</v>
      </c>
      <c r="D57" s="87">
        <v>2.89</v>
      </c>
      <c r="E57" s="87">
        <v>1.81</v>
      </c>
    </row>
    <row r="58" spans="1:5">
      <c r="A58" s="424">
        <v>43180</v>
      </c>
      <c r="B58" s="87">
        <v>2.31</v>
      </c>
      <c r="C58" s="87">
        <v>2.69</v>
      </c>
      <c r="D58" s="87">
        <v>2.89</v>
      </c>
      <c r="E58" s="87">
        <v>1.74</v>
      </c>
    </row>
    <row r="59" spans="1:5">
      <c r="A59" s="424">
        <v>43181</v>
      </c>
      <c r="B59" s="87">
        <v>2.29</v>
      </c>
      <c r="C59" s="87">
        <v>2.63</v>
      </c>
      <c r="D59" s="87">
        <v>2.83</v>
      </c>
      <c r="E59" s="87">
        <v>1.72</v>
      </c>
    </row>
    <row r="60" spans="1:5">
      <c r="A60" s="424">
        <v>43182</v>
      </c>
      <c r="B60" s="87">
        <v>2.2799999999999998</v>
      </c>
      <c r="C60" s="87">
        <v>2.61</v>
      </c>
      <c r="D60" s="87">
        <v>2.82</v>
      </c>
      <c r="E60" s="87">
        <v>1.74</v>
      </c>
    </row>
    <row r="61" spans="1:5">
      <c r="A61" s="424">
        <v>43185</v>
      </c>
      <c r="B61" s="87">
        <v>2.33</v>
      </c>
      <c r="C61" s="87">
        <v>2.64</v>
      </c>
      <c r="D61" s="87">
        <v>2.85</v>
      </c>
      <c r="E61" s="87">
        <v>1.79</v>
      </c>
    </row>
    <row r="62" spans="1:5">
      <c r="A62" s="424">
        <v>43186</v>
      </c>
      <c r="B62" s="87">
        <v>2.2599999999999998</v>
      </c>
      <c r="C62" s="87">
        <v>2.58</v>
      </c>
      <c r="D62" s="87">
        <v>2.78</v>
      </c>
      <c r="E62" s="87">
        <v>1.77</v>
      </c>
    </row>
    <row r="63" spans="1:5">
      <c r="A63" s="424">
        <v>43187</v>
      </c>
      <c r="B63" s="87">
        <v>2.2799999999999998</v>
      </c>
      <c r="C63" s="87">
        <v>2.59</v>
      </c>
      <c r="D63" s="87">
        <v>2.77</v>
      </c>
      <c r="E63" s="87">
        <v>1.73</v>
      </c>
    </row>
    <row r="64" spans="1:5">
      <c r="A64" s="424">
        <v>43188</v>
      </c>
      <c r="B64" s="87">
        <v>2.27</v>
      </c>
      <c r="C64" s="87">
        <v>2.56</v>
      </c>
      <c r="D64" s="87">
        <v>2.74</v>
      </c>
      <c r="E64" s="87">
        <v>1.73</v>
      </c>
    </row>
    <row r="65" spans="1:5">
      <c r="A65" s="424">
        <v>43192</v>
      </c>
      <c r="B65" s="87">
        <v>2.25</v>
      </c>
      <c r="C65" s="87">
        <v>2.5499999999999998</v>
      </c>
      <c r="D65" s="87">
        <v>2.73</v>
      </c>
      <c r="E65" s="87">
        <v>1.77</v>
      </c>
    </row>
    <row r="66" spans="1:5">
      <c r="A66" s="424">
        <v>43193</v>
      </c>
      <c r="B66" s="87">
        <v>2.2799999999999998</v>
      </c>
      <c r="C66" s="87">
        <v>2.6</v>
      </c>
      <c r="D66" s="87">
        <v>2.79</v>
      </c>
      <c r="E66" s="87">
        <v>1.75</v>
      </c>
    </row>
    <row r="67" spans="1:5">
      <c r="A67" s="424">
        <v>43194</v>
      </c>
      <c r="B67" s="87">
        <v>2.2799999999999998</v>
      </c>
      <c r="C67" s="87">
        <v>2.61</v>
      </c>
      <c r="D67" s="87">
        <v>2.79</v>
      </c>
      <c r="E67" s="87">
        <v>1.71</v>
      </c>
    </row>
    <row r="68" spans="1:5">
      <c r="A68" s="424">
        <v>43195</v>
      </c>
      <c r="B68" s="87">
        <v>2.2999999999999998</v>
      </c>
      <c r="C68" s="87">
        <v>2.64</v>
      </c>
      <c r="D68" s="87">
        <v>2.83</v>
      </c>
      <c r="E68" s="87">
        <v>1.72</v>
      </c>
    </row>
    <row r="69" spans="1:5">
      <c r="A69" s="424">
        <v>43196</v>
      </c>
      <c r="B69" s="87">
        <v>2.27</v>
      </c>
      <c r="C69" s="87">
        <v>2.58</v>
      </c>
      <c r="D69" s="87">
        <v>2.77</v>
      </c>
      <c r="E69" s="87">
        <v>1.73</v>
      </c>
    </row>
    <row r="70" spans="1:5">
      <c r="A70" s="424">
        <v>43199</v>
      </c>
      <c r="B70" s="87">
        <v>2.29</v>
      </c>
      <c r="C70" s="87">
        <v>2.6</v>
      </c>
      <c r="D70" s="87">
        <v>2.78</v>
      </c>
      <c r="E70" s="87">
        <v>1.76</v>
      </c>
    </row>
    <row r="71" spans="1:5">
      <c r="A71" s="424">
        <v>43200</v>
      </c>
      <c r="B71" s="87">
        <v>2.3199999999999998</v>
      </c>
      <c r="C71" s="87">
        <v>2.62</v>
      </c>
      <c r="D71" s="87">
        <v>2.8</v>
      </c>
      <c r="E71" s="87">
        <v>1.74</v>
      </c>
    </row>
    <row r="72" spans="1:5">
      <c r="A72" s="424">
        <v>43201</v>
      </c>
      <c r="B72" s="87">
        <v>2.3199999999999998</v>
      </c>
      <c r="C72" s="87">
        <v>2.62</v>
      </c>
      <c r="D72" s="87">
        <v>2.79</v>
      </c>
      <c r="E72" s="87">
        <v>1.73</v>
      </c>
    </row>
    <row r="73" spans="1:5">
      <c r="A73" s="424">
        <v>43202</v>
      </c>
      <c r="B73" s="87">
        <v>2.34</v>
      </c>
      <c r="C73" s="87">
        <v>2.67</v>
      </c>
      <c r="D73" s="87">
        <v>2.83</v>
      </c>
      <c r="E73" s="87">
        <v>1.75</v>
      </c>
    </row>
    <row r="74" spans="1:5">
      <c r="A74" s="424">
        <v>43203</v>
      </c>
      <c r="B74" s="87">
        <v>2.37</v>
      </c>
      <c r="C74" s="87">
        <v>2.67</v>
      </c>
      <c r="D74" s="87">
        <v>2.82</v>
      </c>
      <c r="E74" s="87">
        <v>1.76</v>
      </c>
    </row>
    <row r="75" spans="1:5">
      <c r="A75" s="424">
        <v>43206</v>
      </c>
      <c r="B75" s="87">
        <v>2.39</v>
      </c>
      <c r="C75" s="87">
        <v>2.69</v>
      </c>
      <c r="D75" s="87">
        <v>2.83</v>
      </c>
      <c r="E75" s="87">
        <v>1.79</v>
      </c>
    </row>
    <row r="76" spans="1:5">
      <c r="A76" s="424">
        <v>43207</v>
      </c>
      <c r="B76" s="87">
        <v>2.41</v>
      </c>
      <c r="C76" s="87">
        <v>2.68</v>
      </c>
      <c r="D76" s="87">
        <v>2.82</v>
      </c>
      <c r="E76" s="87">
        <v>1.8</v>
      </c>
    </row>
    <row r="77" spans="1:5">
      <c r="A77" s="424">
        <v>43208</v>
      </c>
      <c r="B77" s="87">
        <v>2.42</v>
      </c>
      <c r="C77" s="87">
        <v>2.73</v>
      </c>
      <c r="D77" s="87">
        <v>2.87</v>
      </c>
      <c r="E77" s="87">
        <v>1.81</v>
      </c>
    </row>
    <row r="78" spans="1:5">
      <c r="A78" s="424">
        <v>43209</v>
      </c>
      <c r="B78" s="87">
        <v>2.44</v>
      </c>
      <c r="C78" s="87">
        <v>2.77</v>
      </c>
      <c r="D78" s="87">
        <v>2.92</v>
      </c>
      <c r="E78" s="87">
        <v>1.82</v>
      </c>
    </row>
    <row r="79" spans="1:5">
      <c r="A79" s="424">
        <v>43210</v>
      </c>
      <c r="B79" s="87">
        <v>2.46</v>
      </c>
      <c r="C79" s="87">
        <v>2.8</v>
      </c>
      <c r="D79" s="87">
        <v>2.96</v>
      </c>
      <c r="E79" s="87">
        <v>1.81</v>
      </c>
    </row>
    <row r="80" spans="1:5">
      <c r="A80" s="424">
        <v>43213</v>
      </c>
      <c r="B80" s="87">
        <v>2.4900000000000002</v>
      </c>
      <c r="C80" s="87">
        <v>2.83</v>
      </c>
      <c r="D80" s="87">
        <v>2.98</v>
      </c>
      <c r="E80" s="87">
        <v>1.87</v>
      </c>
    </row>
    <row r="81" spans="1:5">
      <c r="A81" s="424">
        <v>43214</v>
      </c>
      <c r="B81" s="87">
        <v>2.48</v>
      </c>
      <c r="C81" s="87">
        <v>2.83</v>
      </c>
      <c r="D81" s="87">
        <v>3</v>
      </c>
      <c r="E81" s="87">
        <v>1.87</v>
      </c>
    </row>
    <row r="82" spans="1:5">
      <c r="A82" s="424">
        <v>43215</v>
      </c>
      <c r="B82" s="87">
        <v>2.4900000000000002</v>
      </c>
      <c r="C82" s="87">
        <v>2.84</v>
      </c>
      <c r="D82" s="87">
        <v>3.03</v>
      </c>
      <c r="E82" s="87">
        <v>1.85</v>
      </c>
    </row>
    <row r="83" spans="1:5">
      <c r="A83" s="424">
        <v>43216</v>
      </c>
      <c r="B83" s="87">
        <v>2.4900000000000002</v>
      </c>
      <c r="C83" s="87">
        <v>2.82</v>
      </c>
      <c r="D83" s="87">
        <v>3</v>
      </c>
      <c r="E83" s="87">
        <v>1.82</v>
      </c>
    </row>
    <row r="84" spans="1:5">
      <c r="A84" s="424">
        <v>43217</v>
      </c>
      <c r="B84" s="87">
        <v>2.4900000000000002</v>
      </c>
      <c r="C84" s="87">
        <v>2.8</v>
      </c>
      <c r="D84" s="87">
        <v>2.96</v>
      </c>
      <c r="E84" s="87">
        <v>1.82</v>
      </c>
    </row>
    <row r="85" spans="1:5">
      <c r="A85" s="424">
        <v>43220</v>
      </c>
      <c r="B85" s="87">
        <v>2.4900000000000002</v>
      </c>
      <c r="C85" s="87">
        <v>2.79</v>
      </c>
      <c r="D85" s="87">
        <v>2.95</v>
      </c>
      <c r="E85" s="87">
        <v>1.87</v>
      </c>
    </row>
    <row r="86" spans="1:5">
      <c r="A86" s="424">
        <v>43221</v>
      </c>
      <c r="B86" s="87">
        <v>2.5</v>
      </c>
      <c r="C86" s="87">
        <v>2.82</v>
      </c>
      <c r="D86" s="87">
        <v>2.97</v>
      </c>
      <c r="E86" s="87">
        <v>1.85</v>
      </c>
    </row>
    <row r="87" spans="1:5">
      <c r="A87" s="424">
        <v>43222</v>
      </c>
      <c r="B87" s="87">
        <v>2.4900000000000002</v>
      </c>
      <c r="C87" s="87">
        <v>2.8</v>
      </c>
      <c r="D87" s="87">
        <v>2.97</v>
      </c>
      <c r="E87" s="87">
        <v>1.84</v>
      </c>
    </row>
    <row r="88" spans="1:5">
      <c r="A88" s="424">
        <v>43223</v>
      </c>
      <c r="B88" s="87">
        <v>2.4900000000000002</v>
      </c>
      <c r="C88" s="87">
        <v>2.78</v>
      </c>
      <c r="D88" s="87">
        <v>2.94</v>
      </c>
      <c r="E88" s="87">
        <v>1.84</v>
      </c>
    </row>
    <row r="89" spans="1:5">
      <c r="A89" s="424">
        <v>43224</v>
      </c>
      <c r="B89" s="87">
        <v>2.5099999999999998</v>
      </c>
      <c r="C89" s="87">
        <v>2.78</v>
      </c>
      <c r="D89" s="87">
        <v>2.95</v>
      </c>
      <c r="E89" s="87">
        <v>1.84</v>
      </c>
    </row>
    <row r="90" spans="1:5">
      <c r="A90" s="424">
        <v>43227</v>
      </c>
      <c r="B90" s="87">
        <v>2.4900000000000002</v>
      </c>
      <c r="C90" s="87">
        <v>2.78</v>
      </c>
      <c r="D90" s="87">
        <v>2.95</v>
      </c>
      <c r="E90" s="87">
        <v>1.86</v>
      </c>
    </row>
    <row r="91" spans="1:5">
      <c r="A91" s="424">
        <v>43228</v>
      </c>
      <c r="B91" s="87">
        <v>2.5099999999999998</v>
      </c>
      <c r="C91" s="87">
        <v>2.81</v>
      </c>
      <c r="D91" s="87">
        <v>2.97</v>
      </c>
      <c r="E91" s="87">
        <v>1.87</v>
      </c>
    </row>
    <row r="92" spans="1:5">
      <c r="A92" s="424">
        <v>43229</v>
      </c>
      <c r="B92" s="87">
        <v>2.54</v>
      </c>
      <c r="C92" s="87">
        <v>2.84</v>
      </c>
      <c r="D92" s="87">
        <v>3</v>
      </c>
      <c r="E92" s="87">
        <v>1.88</v>
      </c>
    </row>
    <row r="93" spans="1:5">
      <c r="A93" s="424">
        <v>43230</v>
      </c>
      <c r="B93" s="87">
        <v>2.54</v>
      </c>
      <c r="C93" s="87">
        <v>2.83</v>
      </c>
      <c r="D93" s="87">
        <v>2.97</v>
      </c>
      <c r="E93" s="87">
        <v>1.9</v>
      </c>
    </row>
    <row r="94" spans="1:5">
      <c r="A94" s="424">
        <v>43231</v>
      </c>
      <c r="B94" s="87">
        <v>2.54</v>
      </c>
      <c r="C94" s="87">
        <v>2.84</v>
      </c>
      <c r="D94" s="87">
        <v>2.97</v>
      </c>
      <c r="E94" s="87">
        <v>1.92</v>
      </c>
    </row>
    <row r="95" spans="1:5">
      <c r="A95" s="424">
        <v>43234</v>
      </c>
      <c r="B95" s="87">
        <v>2.5499999999999998</v>
      </c>
      <c r="C95" s="87">
        <v>2.85</v>
      </c>
      <c r="D95" s="87">
        <v>3</v>
      </c>
      <c r="E95" s="87">
        <v>1.93</v>
      </c>
    </row>
    <row r="96" spans="1:5">
      <c r="A96" s="424">
        <v>43235</v>
      </c>
      <c r="B96" s="87">
        <v>2.58</v>
      </c>
      <c r="C96" s="87">
        <v>2.92</v>
      </c>
      <c r="D96" s="87">
        <v>3.08</v>
      </c>
      <c r="E96" s="87">
        <v>1.92</v>
      </c>
    </row>
    <row r="97" spans="1:5">
      <c r="A97" s="424">
        <v>43236</v>
      </c>
      <c r="B97" s="87">
        <v>2.58</v>
      </c>
      <c r="C97" s="87">
        <v>2.94</v>
      </c>
      <c r="D97" s="87">
        <v>3.09</v>
      </c>
      <c r="E97" s="87">
        <v>1.92</v>
      </c>
    </row>
    <row r="98" spans="1:5">
      <c r="A98" s="424">
        <v>43237</v>
      </c>
      <c r="B98" s="87">
        <v>2.57</v>
      </c>
      <c r="C98" s="87">
        <v>2.94</v>
      </c>
      <c r="D98" s="87">
        <v>3.11</v>
      </c>
      <c r="E98" s="87">
        <v>1.92</v>
      </c>
    </row>
    <row r="99" spans="1:5">
      <c r="A99" s="424">
        <v>43238</v>
      </c>
      <c r="B99" s="87">
        <v>2.5499999999999998</v>
      </c>
      <c r="C99" s="87">
        <v>2.9</v>
      </c>
      <c r="D99" s="87">
        <v>3.06</v>
      </c>
      <c r="E99" s="87">
        <v>1.91</v>
      </c>
    </row>
    <row r="100" spans="1:5">
      <c r="A100" s="424">
        <v>43241</v>
      </c>
      <c r="B100" s="87">
        <v>2.58</v>
      </c>
      <c r="C100" s="87">
        <v>2.9</v>
      </c>
      <c r="D100" s="87">
        <v>3.06</v>
      </c>
      <c r="E100" s="87">
        <v>1.93</v>
      </c>
    </row>
    <row r="101" spans="1:5">
      <c r="A101" s="424">
        <v>43242</v>
      </c>
      <c r="B101" s="87">
        <v>2.59</v>
      </c>
      <c r="C101" s="87">
        <v>2.9</v>
      </c>
      <c r="D101" s="87">
        <v>3.06</v>
      </c>
      <c r="E101" s="87">
        <v>1.93</v>
      </c>
    </row>
    <row r="102" spans="1:5">
      <c r="A102" s="424">
        <v>43243</v>
      </c>
      <c r="B102" s="87">
        <v>2.5299999999999998</v>
      </c>
      <c r="C102" s="87">
        <v>2.83</v>
      </c>
      <c r="D102" s="87">
        <v>3.01</v>
      </c>
      <c r="E102" s="87">
        <v>1.92</v>
      </c>
    </row>
    <row r="103" spans="1:5">
      <c r="A103" s="424">
        <v>43244</v>
      </c>
      <c r="B103" s="87">
        <v>2.5</v>
      </c>
      <c r="C103" s="87">
        <v>2.82</v>
      </c>
      <c r="D103" s="87">
        <v>2.98</v>
      </c>
      <c r="E103" s="87">
        <v>1.91</v>
      </c>
    </row>
    <row r="104" spans="1:5">
      <c r="A104" s="424">
        <v>43245</v>
      </c>
      <c r="B104" s="87">
        <v>2.48</v>
      </c>
      <c r="C104" s="87">
        <v>2.76</v>
      </c>
      <c r="D104" s="87">
        <v>2.93</v>
      </c>
      <c r="E104" s="87">
        <v>1.9</v>
      </c>
    </row>
    <row r="105" spans="1:5">
      <c r="A105" s="424">
        <v>43249</v>
      </c>
      <c r="B105" s="87">
        <v>2.3199999999999998</v>
      </c>
      <c r="C105" s="87">
        <v>2.58</v>
      </c>
      <c r="D105" s="87">
        <v>2.77</v>
      </c>
      <c r="E105" s="87">
        <v>1.93</v>
      </c>
    </row>
    <row r="106" spans="1:5">
      <c r="A106" s="424">
        <v>43250</v>
      </c>
      <c r="B106" s="87">
        <v>2.42</v>
      </c>
      <c r="C106" s="87">
        <v>2.67</v>
      </c>
      <c r="D106" s="87">
        <v>2.84</v>
      </c>
      <c r="E106" s="87">
        <v>1.94</v>
      </c>
    </row>
    <row r="107" spans="1:5">
      <c r="A107" s="424">
        <v>43251</v>
      </c>
      <c r="B107" s="87">
        <v>2.4</v>
      </c>
      <c r="C107" s="87">
        <v>2.68</v>
      </c>
      <c r="D107" s="87">
        <v>2.83</v>
      </c>
      <c r="E107" s="87">
        <v>1.93</v>
      </c>
    </row>
    <row r="108" spans="1:5">
      <c r="A108" s="424">
        <v>43252</v>
      </c>
      <c r="B108" s="87">
        <v>2.4700000000000002</v>
      </c>
      <c r="C108" s="87">
        <v>2.74</v>
      </c>
      <c r="D108" s="87">
        <v>2.89</v>
      </c>
      <c r="E108" s="87">
        <v>1.92</v>
      </c>
    </row>
    <row r="109" spans="1:5">
      <c r="A109" s="424">
        <v>43255</v>
      </c>
      <c r="B109" s="87">
        <v>2.52</v>
      </c>
      <c r="C109" s="87">
        <v>2.78</v>
      </c>
      <c r="D109" s="87">
        <v>2.94</v>
      </c>
      <c r="E109" s="87">
        <v>1.94</v>
      </c>
    </row>
    <row r="110" spans="1:5">
      <c r="A110" s="424">
        <v>43256</v>
      </c>
      <c r="B110" s="87">
        <v>2.4900000000000002</v>
      </c>
      <c r="C110" s="87">
        <v>2.76</v>
      </c>
      <c r="D110" s="87">
        <v>2.92</v>
      </c>
      <c r="E110" s="87">
        <v>1.94</v>
      </c>
    </row>
    <row r="111" spans="1:5">
      <c r="A111" s="424">
        <v>43257</v>
      </c>
      <c r="B111" s="87">
        <v>2.52</v>
      </c>
      <c r="C111" s="87">
        <v>2.81</v>
      </c>
      <c r="D111" s="87">
        <v>2.97</v>
      </c>
      <c r="E111" s="87">
        <v>1.95</v>
      </c>
    </row>
    <row r="112" spans="1:5">
      <c r="A112" s="424">
        <v>43258</v>
      </c>
      <c r="B112" s="87">
        <v>2.5</v>
      </c>
      <c r="C112" s="87">
        <v>2.77</v>
      </c>
      <c r="D112" s="87">
        <v>2.93</v>
      </c>
      <c r="E112" s="87">
        <v>1.94</v>
      </c>
    </row>
    <row r="113" spans="1:5">
      <c r="A113" s="424">
        <v>43259</v>
      </c>
      <c r="B113" s="87">
        <v>2.5</v>
      </c>
      <c r="C113" s="87">
        <v>2.77</v>
      </c>
      <c r="D113" s="87">
        <v>2.93</v>
      </c>
      <c r="E113" s="87">
        <v>1.93</v>
      </c>
    </row>
    <row r="114" spans="1:5">
      <c r="A114" s="424">
        <v>43262</v>
      </c>
      <c r="B114" s="87">
        <v>2.52</v>
      </c>
      <c r="C114" s="87">
        <v>2.8</v>
      </c>
      <c r="D114" s="87">
        <v>2.96</v>
      </c>
      <c r="E114" s="87">
        <v>1.94</v>
      </c>
    </row>
    <row r="115" spans="1:5">
      <c r="A115" s="424">
        <v>43263</v>
      </c>
      <c r="B115" s="87">
        <v>2.54</v>
      </c>
      <c r="C115" s="87">
        <v>2.81</v>
      </c>
      <c r="D115" s="87">
        <v>2.96</v>
      </c>
      <c r="E115" s="87">
        <v>1.92</v>
      </c>
    </row>
    <row r="116" spans="1:5">
      <c r="A116" s="424">
        <v>43264</v>
      </c>
      <c r="B116" s="87">
        <v>2.59</v>
      </c>
      <c r="C116" s="87">
        <v>2.85</v>
      </c>
      <c r="D116" s="87">
        <v>2.98</v>
      </c>
      <c r="E116" s="87">
        <v>1.94</v>
      </c>
    </row>
    <row r="117" spans="1:5">
      <c r="A117" s="424">
        <v>43265</v>
      </c>
      <c r="B117" s="87">
        <v>2.59</v>
      </c>
      <c r="C117" s="87">
        <v>2.81</v>
      </c>
      <c r="D117" s="87">
        <v>2.94</v>
      </c>
      <c r="E117" s="87">
        <v>1.94</v>
      </c>
    </row>
    <row r="118" spans="1:5">
      <c r="A118" s="424">
        <v>43266</v>
      </c>
      <c r="B118" s="87">
        <v>2.5499999999999998</v>
      </c>
      <c r="C118" s="87">
        <v>2.81</v>
      </c>
      <c r="D118" s="87">
        <v>2.93</v>
      </c>
      <c r="E118" s="87">
        <v>1.94</v>
      </c>
    </row>
    <row r="119" spans="1:5">
      <c r="A119" s="424">
        <v>43269</v>
      </c>
      <c r="B119" s="87">
        <v>2.56</v>
      </c>
      <c r="C119" s="87">
        <v>2.8</v>
      </c>
      <c r="D119" s="87">
        <v>2.92</v>
      </c>
      <c r="E119" s="87">
        <v>1.94</v>
      </c>
    </row>
    <row r="120" spans="1:5">
      <c r="A120" s="424">
        <v>43270</v>
      </c>
      <c r="B120" s="87">
        <v>2.54</v>
      </c>
      <c r="C120" s="87">
        <v>2.77</v>
      </c>
      <c r="D120" s="87">
        <v>2.89</v>
      </c>
      <c r="E120" s="87">
        <v>1.94</v>
      </c>
    </row>
    <row r="121" spans="1:5">
      <c r="A121" s="424">
        <v>43271</v>
      </c>
      <c r="B121" s="87">
        <v>2.56</v>
      </c>
      <c r="C121" s="87">
        <v>2.8</v>
      </c>
      <c r="D121" s="87">
        <v>2.93</v>
      </c>
      <c r="E121" s="87">
        <v>1.94</v>
      </c>
    </row>
    <row r="122" spans="1:5">
      <c r="A122" s="424">
        <v>43272</v>
      </c>
      <c r="B122" s="87">
        <v>2.56</v>
      </c>
      <c r="C122" s="87">
        <v>2.77</v>
      </c>
      <c r="D122" s="87">
        <v>2.9</v>
      </c>
      <c r="E122" s="87">
        <v>1.94</v>
      </c>
    </row>
    <row r="123" spans="1:5">
      <c r="A123" s="424">
        <v>43273</v>
      </c>
      <c r="B123" s="87">
        <v>2.56</v>
      </c>
      <c r="C123" s="87">
        <v>2.77</v>
      </c>
      <c r="D123" s="87">
        <v>2.9</v>
      </c>
      <c r="E123" s="87">
        <v>1.93</v>
      </c>
    </row>
    <row r="124" spans="1:5">
      <c r="A124" s="424">
        <v>43276</v>
      </c>
      <c r="B124" s="87">
        <v>2.54</v>
      </c>
      <c r="C124" s="87">
        <v>2.75</v>
      </c>
      <c r="D124" s="87">
        <v>2.87</v>
      </c>
      <c r="E124" s="87">
        <v>1.93</v>
      </c>
    </row>
    <row r="125" spans="1:5">
      <c r="A125" s="424">
        <v>43277</v>
      </c>
      <c r="B125" s="87">
        <v>2.5299999999999998</v>
      </c>
      <c r="C125" s="87">
        <v>2.75</v>
      </c>
      <c r="D125" s="87">
        <v>2.88</v>
      </c>
      <c r="E125" s="87">
        <v>1.93</v>
      </c>
    </row>
    <row r="126" spans="1:5">
      <c r="A126" s="424">
        <v>43278</v>
      </c>
      <c r="B126" s="87">
        <v>2.52</v>
      </c>
      <c r="C126" s="87">
        <v>2.71</v>
      </c>
      <c r="D126" s="87">
        <v>2.83</v>
      </c>
      <c r="E126" s="87">
        <v>1.93</v>
      </c>
    </row>
    <row r="127" spans="1:5">
      <c r="A127" s="424">
        <v>43279</v>
      </c>
      <c r="B127" s="87">
        <v>2.52</v>
      </c>
      <c r="C127" s="87">
        <v>2.73</v>
      </c>
      <c r="D127" s="87">
        <v>2.84</v>
      </c>
      <c r="E127" s="87">
        <v>1.93</v>
      </c>
    </row>
    <row r="128" spans="1:5">
      <c r="A128" s="424">
        <v>43280</v>
      </c>
      <c r="B128" s="87">
        <v>2.52</v>
      </c>
      <c r="C128" s="87">
        <v>2.73</v>
      </c>
      <c r="D128" s="87">
        <v>2.85</v>
      </c>
      <c r="E128" s="87">
        <v>1.93</v>
      </c>
    </row>
    <row r="129" spans="1:5">
      <c r="A129" s="424">
        <v>43283</v>
      </c>
      <c r="B129" s="87">
        <v>2.57</v>
      </c>
      <c r="C129" s="87">
        <v>2.75</v>
      </c>
      <c r="D129" s="87">
        <v>2.87</v>
      </c>
      <c r="E129" s="87">
        <v>1.98</v>
      </c>
    </row>
    <row r="130" spans="1:5">
      <c r="A130" s="424">
        <v>43284</v>
      </c>
      <c r="B130" s="87">
        <v>2.5299999999999998</v>
      </c>
      <c r="C130" s="87">
        <v>2.72</v>
      </c>
      <c r="D130" s="87">
        <v>2.83</v>
      </c>
      <c r="E130" s="87">
        <v>1.98</v>
      </c>
    </row>
    <row r="131" spans="1:5">
      <c r="A131" s="424">
        <v>43286</v>
      </c>
      <c r="B131" s="87">
        <v>2.5499999999999998</v>
      </c>
      <c r="C131" s="87">
        <v>2.74</v>
      </c>
      <c r="D131" s="87">
        <v>2.84</v>
      </c>
      <c r="E131" s="87">
        <v>1.96</v>
      </c>
    </row>
    <row r="132" spans="1:5">
      <c r="A132" s="424">
        <v>43287</v>
      </c>
      <c r="B132" s="87">
        <v>2.5299999999999998</v>
      </c>
      <c r="C132" s="87">
        <v>2.71</v>
      </c>
      <c r="D132" s="87">
        <v>2.82</v>
      </c>
      <c r="E132" s="87">
        <v>1.97</v>
      </c>
    </row>
    <row r="133" spans="1:5">
      <c r="A133" s="424">
        <v>43290</v>
      </c>
      <c r="B133" s="87">
        <v>2.57</v>
      </c>
      <c r="C133" s="87">
        <v>2.75</v>
      </c>
      <c r="D133" s="87">
        <v>2.86</v>
      </c>
      <c r="E133" s="87">
        <v>1.98</v>
      </c>
    </row>
    <row r="134" spans="1:5">
      <c r="A134" s="424">
        <v>43291</v>
      </c>
      <c r="B134" s="87">
        <v>2.59</v>
      </c>
      <c r="C134" s="87">
        <v>2.77</v>
      </c>
      <c r="D134" s="87">
        <v>2.87</v>
      </c>
      <c r="E134" s="87">
        <v>1.99</v>
      </c>
    </row>
    <row r="135" spans="1:5">
      <c r="A135" s="424">
        <v>43292</v>
      </c>
      <c r="B135" s="87">
        <v>2.58</v>
      </c>
      <c r="C135" s="87">
        <v>2.74</v>
      </c>
      <c r="D135" s="87">
        <v>2.85</v>
      </c>
      <c r="E135" s="87">
        <v>1.97</v>
      </c>
    </row>
    <row r="136" spans="1:5">
      <c r="A136" s="424">
        <v>43293</v>
      </c>
      <c r="B136" s="87">
        <v>2.6</v>
      </c>
      <c r="C136" s="87">
        <v>2.75</v>
      </c>
      <c r="D136" s="87">
        <v>2.85</v>
      </c>
      <c r="E136" s="87">
        <v>1.98</v>
      </c>
    </row>
    <row r="137" spans="1:5">
      <c r="A137" s="424">
        <v>43294</v>
      </c>
      <c r="B137" s="87">
        <v>2.59</v>
      </c>
      <c r="C137" s="87">
        <v>2.73</v>
      </c>
      <c r="D137" s="87">
        <v>2.83</v>
      </c>
      <c r="E137" s="87">
        <v>1.98</v>
      </c>
    </row>
    <row r="138" spans="1:5">
      <c r="A138" s="424">
        <v>43297</v>
      </c>
      <c r="B138" s="87">
        <v>2.59</v>
      </c>
      <c r="C138" s="87">
        <v>2.75</v>
      </c>
      <c r="D138" s="87">
        <v>2.85</v>
      </c>
      <c r="E138" s="87">
        <v>2.0099999999999998</v>
      </c>
    </row>
    <row r="139" spans="1:5">
      <c r="A139" s="424">
        <v>43298</v>
      </c>
      <c r="B139" s="87">
        <v>2.62</v>
      </c>
      <c r="C139" s="87">
        <v>2.76</v>
      </c>
      <c r="D139" s="87">
        <v>2.86</v>
      </c>
      <c r="E139" s="87">
        <v>2.02</v>
      </c>
    </row>
    <row r="140" spans="1:5">
      <c r="A140" s="424">
        <v>43299</v>
      </c>
      <c r="B140" s="87">
        <v>2.6</v>
      </c>
      <c r="C140" s="87">
        <v>2.77</v>
      </c>
      <c r="D140" s="87">
        <v>2.88</v>
      </c>
      <c r="E140" s="87">
        <v>2</v>
      </c>
    </row>
    <row r="141" spans="1:5">
      <c r="A141" s="424">
        <v>43300</v>
      </c>
      <c r="B141" s="87">
        <v>2.6</v>
      </c>
      <c r="C141" s="87">
        <v>2.74</v>
      </c>
      <c r="D141" s="87">
        <v>2.84</v>
      </c>
      <c r="E141" s="87">
        <v>2</v>
      </c>
    </row>
    <row r="142" spans="1:5">
      <c r="A142" s="424">
        <v>43301</v>
      </c>
      <c r="B142" s="87">
        <v>2.6</v>
      </c>
      <c r="C142" s="87">
        <v>2.77</v>
      </c>
      <c r="D142" s="87">
        <v>2.89</v>
      </c>
      <c r="E142" s="87">
        <v>1.99</v>
      </c>
    </row>
    <row r="143" spans="1:5">
      <c r="A143" s="424">
        <v>43304</v>
      </c>
      <c r="B143" s="87">
        <v>2.64</v>
      </c>
      <c r="C143" s="87">
        <v>2.83</v>
      </c>
      <c r="D143" s="87">
        <v>2.96</v>
      </c>
      <c r="E143" s="87">
        <v>1.99</v>
      </c>
    </row>
    <row r="144" spans="1:5">
      <c r="A144" s="424">
        <v>43305</v>
      </c>
      <c r="B144" s="87">
        <v>2.63</v>
      </c>
      <c r="C144" s="87">
        <v>2.83</v>
      </c>
      <c r="D144" s="87">
        <v>2.95</v>
      </c>
      <c r="E144" s="87">
        <v>2.02</v>
      </c>
    </row>
    <row r="145" spans="1:5">
      <c r="A145" s="424">
        <v>43306</v>
      </c>
      <c r="B145" s="87">
        <v>2.66</v>
      </c>
      <c r="C145" s="87">
        <v>2.82</v>
      </c>
      <c r="D145" s="87">
        <v>2.94</v>
      </c>
      <c r="E145" s="87">
        <v>2.0099999999999998</v>
      </c>
    </row>
    <row r="146" spans="1:5">
      <c r="A146" s="424">
        <v>43307</v>
      </c>
      <c r="B146" s="87">
        <v>2.69</v>
      </c>
      <c r="C146" s="87">
        <v>2.86</v>
      </c>
      <c r="D146" s="87">
        <v>2.98</v>
      </c>
      <c r="E146" s="87">
        <v>1.99</v>
      </c>
    </row>
    <row r="147" spans="1:5">
      <c r="A147" s="424">
        <v>43308</v>
      </c>
      <c r="B147" s="87">
        <v>2.67</v>
      </c>
      <c r="C147" s="87">
        <v>2.84</v>
      </c>
      <c r="D147" s="87">
        <v>2.96</v>
      </c>
      <c r="E147" s="87">
        <v>2</v>
      </c>
    </row>
    <row r="148" spans="1:5">
      <c r="A148" s="424">
        <v>43311</v>
      </c>
      <c r="B148" s="87">
        <v>2.66</v>
      </c>
      <c r="C148" s="87">
        <v>2.85</v>
      </c>
      <c r="D148" s="87">
        <v>2.98</v>
      </c>
      <c r="E148" s="87">
        <v>2.04</v>
      </c>
    </row>
    <row r="149" spans="1:5">
      <c r="A149" s="424">
        <v>43312</v>
      </c>
      <c r="B149" s="87">
        <v>2.67</v>
      </c>
      <c r="C149" s="87">
        <v>2.85</v>
      </c>
      <c r="D149" s="87">
        <v>2.96</v>
      </c>
      <c r="E149" s="87">
        <v>2.0299999999999998</v>
      </c>
    </row>
    <row r="150" spans="1:5">
      <c r="A150" s="424">
        <v>43313</v>
      </c>
      <c r="B150" s="87">
        <v>2.67</v>
      </c>
      <c r="C150" s="87">
        <v>2.87</v>
      </c>
      <c r="D150" s="87">
        <v>3</v>
      </c>
      <c r="E150" s="87">
        <v>2.0299999999999998</v>
      </c>
    </row>
    <row r="151" spans="1:5">
      <c r="A151" s="424">
        <v>43314</v>
      </c>
      <c r="B151" s="87">
        <v>2.66</v>
      </c>
      <c r="C151" s="87">
        <v>2.85</v>
      </c>
      <c r="D151" s="87">
        <v>2.98</v>
      </c>
      <c r="E151" s="87">
        <v>2.02</v>
      </c>
    </row>
    <row r="152" spans="1:5">
      <c r="A152" s="424">
        <v>43315</v>
      </c>
      <c r="B152" s="87">
        <v>2.63</v>
      </c>
      <c r="C152" s="87">
        <v>2.82</v>
      </c>
      <c r="D152" s="87">
        <v>2.95</v>
      </c>
      <c r="E152" s="87">
        <v>2.0099999999999998</v>
      </c>
    </row>
    <row r="153" spans="1:5">
      <c r="A153" s="424">
        <v>43318</v>
      </c>
      <c r="B153" s="87">
        <v>2.64</v>
      </c>
      <c r="C153" s="87">
        <v>2.8</v>
      </c>
      <c r="D153" s="87">
        <v>2.94</v>
      </c>
      <c r="E153" s="87">
        <v>2.0499999999999998</v>
      </c>
    </row>
    <row r="154" spans="1:5">
      <c r="A154" s="424">
        <v>43319</v>
      </c>
      <c r="B154" s="87">
        <v>2.68</v>
      </c>
      <c r="C154" s="87">
        <v>2.84</v>
      </c>
      <c r="D154" s="87">
        <v>2.98</v>
      </c>
      <c r="E154" s="87">
        <v>2.06</v>
      </c>
    </row>
    <row r="155" spans="1:5">
      <c r="A155" s="424">
        <v>43320</v>
      </c>
      <c r="B155" s="87">
        <v>2.68</v>
      </c>
      <c r="C155" s="87">
        <v>2.83</v>
      </c>
      <c r="D155" s="87">
        <v>2.96</v>
      </c>
      <c r="E155" s="87">
        <v>2.06</v>
      </c>
    </row>
    <row r="156" spans="1:5">
      <c r="A156" s="424">
        <v>43321</v>
      </c>
      <c r="B156" s="87">
        <v>2.64</v>
      </c>
      <c r="C156" s="87">
        <v>2.8</v>
      </c>
      <c r="D156" s="87">
        <v>2.93</v>
      </c>
      <c r="E156" s="87">
        <v>2.06</v>
      </c>
    </row>
    <row r="157" spans="1:5">
      <c r="A157" s="424">
        <v>43322</v>
      </c>
      <c r="B157" s="87">
        <v>2.61</v>
      </c>
      <c r="C157" s="87">
        <v>2.75</v>
      </c>
      <c r="D157" s="87">
        <v>2.87</v>
      </c>
      <c r="E157" s="87">
        <v>2.0499999999999998</v>
      </c>
    </row>
    <row r="158" spans="1:5">
      <c r="A158" s="424">
        <v>43325</v>
      </c>
      <c r="B158" s="87">
        <v>2.61</v>
      </c>
      <c r="C158" s="87">
        <v>2.75</v>
      </c>
      <c r="D158" s="87">
        <v>2.88</v>
      </c>
      <c r="E158" s="87">
        <v>2.06</v>
      </c>
    </row>
    <row r="159" spans="1:5">
      <c r="A159" s="424">
        <v>43326</v>
      </c>
      <c r="B159" s="87">
        <v>2.63</v>
      </c>
      <c r="C159" s="87">
        <v>2.77</v>
      </c>
      <c r="D159" s="87">
        <v>2.89</v>
      </c>
      <c r="E159" s="87">
        <v>2.08</v>
      </c>
    </row>
    <row r="160" spans="1:5">
      <c r="A160" s="424">
        <v>43327</v>
      </c>
      <c r="B160" s="87">
        <v>2.61</v>
      </c>
      <c r="C160" s="87">
        <v>2.73</v>
      </c>
      <c r="D160" s="87">
        <v>2.86</v>
      </c>
      <c r="E160" s="87">
        <v>2.0699999999999998</v>
      </c>
    </row>
    <row r="161" spans="1:5">
      <c r="A161" s="424">
        <v>43328</v>
      </c>
      <c r="B161" s="87">
        <v>2.63</v>
      </c>
      <c r="C161" s="87">
        <v>2.75</v>
      </c>
      <c r="D161" s="87">
        <v>2.87</v>
      </c>
      <c r="E161" s="87">
        <v>2.0699999999999998</v>
      </c>
    </row>
    <row r="162" spans="1:5">
      <c r="A162" s="424">
        <v>43329</v>
      </c>
      <c r="B162" s="87">
        <v>2.61</v>
      </c>
      <c r="C162" s="87">
        <v>2.75</v>
      </c>
      <c r="D162" s="87">
        <v>2.87</v>
      </c>
      <c r="E162" s="87">
        <v>2.0499999999999998</v>
      </c>
    </row>
    <row r="163" spans="1:5">
      <c r="A163" s="424">
        <v>43332</v>
      </c>
      <c r="B163" s="87">
        <v>2.6</v>
      </c>
      <c r="C163" s="87">
        <v>2.7</v>
      </c>
      <c r="D163" s="87">
        <v>2.82</v>
      </c>
      <c r="E163" s="87">
        <v>2.06</v>
      </c>
    </row>
    <row r="164" spans="1:5">
      <c r="A164" s="424">
        <v>43333</v>
      </c>
      <c r="B164" s="87">
        <v>2.61</v>
      </c>
      <c r="C164" s="87">
        <v>2.73</v>
      </c>
      <c r="D164" s="87">
        <v>2.85</v>
      </c>
      <c r="E164" s="87">
        <v>2.08</v>
      </c>
    </row>
    <row r="165" spans="1:5">
      <c r="A165" s="424">
        <v>43334</v>
      </c>
      <c r="B165" s="87">
        <v>2.6</v>
      </c>
      <c r="C165" s="87">
        <v>2.7</v>
      </c>
      <c r="D165" s="87">
        <v>2.82</v>
      </c>
      <c r="E165" s="87">
        <v>2.09</v>
      </c>
    </row>
    <row r="166" spans="1:5">
      <c r="A166" s="424">
        <v>43335</v>
      </c>
      <c r="B166" s="87">
        <v>2.61</v>
      </c>
      <c r="C166" s="87">
        <v>2.72</v>
      </c>
      <c r="D166" s="87">
        <v>2.82</v>
      </c>
      <c r="E166" s="87">
        <v>2.08</v>
      </c>
    </row>
    <row r="167" spans="1:5">
      <c r="A167" s="424">
        <v>43336</v>
      </c>
      <c r="B167" s="87">
        <v>2.63</v>
      </c>
      <c r="C167" s="87">
        <v>2.72</v>
      </c>
      <c r="D167" s="87">
        <v>2.82</v>
      </c>
      <c r="E167" s="87">
        <v>2.09</v>
      </c>
    </row>
    <row r="168" spans="1:5">
      <c r="A168" s="424">
        <v>43339</v>
      </c>
      <c r="B168" s="87">
        <v>2.67</v>
      </c>
      <c r="C168" s="87">
        <v>2.74</v>
      </c>
      <c r="D168" s="87">
        <v>2.85</v>
      </c>
      <c r="E168" s="87">
        <v>2.12</v>
      </c>
    </row>
    <row r="169" spans="1:5">
      <c r="A169" s="424">
        <v>43340</v>
      </c>
      <c r="B169" s="87">
        <v>2.67</v>
      </c>
      <c r="C169" s="87">
        <v>2.77</v>
      </c>
      <c r="D169" s="87">
        <v>2.88</v>
      </c>
      <c r="E169" s="87">
        <v>2.13</v>
      </c>
    </row>
    <row r="170" spans="1:5">
      <c r="A170" s="424">
        <v>43341</v>
      </c>
      <c r="B170" s="87">
        <v>2.67</v>
      </c>
      <c r="C170" s="87">
        <v>2.78</v>
      </c>
      <c r="D170" s="87">
        <v>2.89</v>
      </c>
      <c r="E170" s="87">
        <v>2.13</v>
      </c>
    </row>
    <row r="171" spans="1:5">
      <c r="A171" s="424">
        <v>43342</v>
      </c>
      <c r="B171" s="87">
        <v>2.64</v>
      </c>
      <c r="C171" s="87">
        <v>2.75</v>
      </c>
      <c r="D171" s="87">
        <v>2.86</v>
      </c>
      <c r="E171" s="87">
        <v>2.11</v>
      </c>
    </row>
    <row r="172" spans="1:5">
      <c r="A172" s="424">
        <v>43343</v>
      </c>
      <c r="B172" s="87">
        <v>2.62</v>
      </c>
      <c r="C172" s="87">
        <v>2.74</v>
      </c>
      <c r="D172" s="87">
        <v>2.86</v>
      </c>
      <c r="E172" s="87">
        <v>2.11</v>
      </c>
    </row>
    <row r="173" spans="1:5">
      <c r="A173" s="424">
        <v>43347</v>
      </c>
      <c r="B173" s="87">
        <v>2.66</v>
      </c>
      <c r="C173" s="87">
        <v>2.78</v>
      </c>
      <c r="D173" s="87">
        <v>2.9</v>
      </c>
      <c r="E173" s="87">
        <v>2.13</v>
      </c>
    </row>
    <row r="174" spans="1:5">
      <c r="A174" s="424">
        <v>43348</v>
      </c>
      <c r="B174" s="87">
        <v>2.66</v>
      </c>
      <c r="C174" s="87">
        <v>2.77</v>
      </c>
      <c r="D174" s="87">
        <v>2.9</v>
      </c>
      <c r="E174" s="87">
        <v>2.14</v>
      </c>
    </row>
    <row r="175" spans="1:5">
      <c r="A175" s="424">
        <v>43349</v>
      </c>
      <c r="B175" s="87">
        <v>2.64</v>
      </c>
      <c r="C175" s="87">
        <v>2.76</v>
      </c>
      <c r="D175" s="87">
        <v>2.88</v>
      </c>
      <c r="E175" s="87">
        <v>2.13</v>
      </c>
    </row>
    <row r="176" spans="1:5">
      <c r="A176" s="424">
        <v>43350</v>
      </c>
      <c r="B176" s="87">
        <v>2.71</v>
      </c>
      <c r="C176" s="87">
        <v>2.82</v>
      </c>
      <c r="D176" s="87">
        <v>2.94</v>
      </c>
      <c r="E176" s="87">
        <v>2.14</v>
      </c>
    </row>
    <row r="177" spans="1:5">
      <c r="A177" s="424">
        <v>43353</v>
      </c>
      <c r="B177" s="87">
        <v>2.73</v>
      </c>
      <c r="C177" s="87">
        <v>2.83</v>
      </c>
      <c r="D177" s="87">
        <v>2.94</v>
      </c>
      <c r="E177" s="87">
        <v>2.14</v>
      </c>
    </row>
    <row r="178" spans="1:5">
      <c r="A178" s="424">
        <v>43354</v>
      </c>
      <c r="B178" s="87">
        <v>2.76</v>
      </c>
      <c r="C178" s="87">
        <v>2.87</v>
      </c>
      <c r="D178" s="87">
        <v>2.98</v>
      </c>
      <c r="E178" s="87">
        <v>2.15</v>
      </c>
    </row>
    <row r="179" spans="1:5">
      <c r="A179" s="424">
        <v>43355</v>
      </c>
      <c r="B179" s="87">
        <v>2.74</v>
      </c>
      <c r="C179" s="87">
        <v>2.87</v>
      </c>
      <c r="D179" s="87">
        <v>2.97</v>
      </c>
      <c r="E179" s="87">
        <v>2.16</v>
      </c>
    </row>
    <row r="180" spans="1:5">
      <c r="A180" s="424">
        <v>43356</v>
      </c>
      <c r="B180" s="87">
        <v>2.76</v>
      </c>
      <c r="C180" s="87">
        <v>2.87</v>
      </c>
      <c r="D180" s="87">
        <v>2.97</v>
      </c>
      <c r="E180" s="87">
        <v>2.15</v>
      </c>
    </row>
    <row r="181" spans="1:5">
      <c r="A181" s="424">
        <v>43357</v>
      </c>
      <c r="B181" s="87">
        <v>2.78</v>
      </c>
      <c r="C181" s="87">
        <v>2.9</v>
      </c>
      <c r="D181" s="87">
        <v>2.99</v>
      </c>
      <c r="E181" s="87">
        <v>2.16</v>
      </c>
    </row>
    <row r="182" spans="1:5">
      <c r="A182" s="424">
        <v>43360</v>
      </c>
      <c r="B182" s="87">
        <v>2.78</v>
      </c>
      <c r="C182" s="87">
        <v>2.89</v>
      </c>
      <c r="D182" s="87">
        <v>2.99</v>
      </c>
      <c r="E182" s="87">
        <v>2.16</v>
      </c>
    </row>
    <row r="183" spans="1:5">
      <c r="A183" s="424">
        <v>43361</v>
      </c>
      <c r="B183" s="87">
        <v>2.81</v>
      </c>
      <c r="C183" s="87">
        <v>2.94</v>
      </c>
      <c r="D183" s="87">
        <v>3.05</v>
      </c>
      <c r="E183" s="87">
        <v>2.17</v>
      </c>
    </row>
    <row r="184" spans="1:5">
      <c r="A184" s="424">
        <v>43362</v>
      </c>
      <c r="B184" s="87">
        <v>2.81</v>
      </c>
      <c r="C184" s="87">
        <v>2.96</v>
      </c>
      <c r="D184" s="87">
        <v>3.08</v>
      </c>
      <c r="E184" s="87">
        <v>2.16</v>
      </c>
    </row>
    <row r="185" spans="1:5">
      <c r="A185" s="424">
        <v>43363</v>
      </c>
      <c r="B185" s="87">
        <v>2.81</v>
      </c>
      <c r="C185" s="87">
        <v>2.96</v>
      </c>
      <c r="D185" s="87">
        <v>3.07</v>
      </c>
      <c r="E185" s="87">
        <v>2.17</v>
      </c>
    </row>
    <row r="186" spans="1:5">
      <c r="A186" s="424">
        <v>43364</v>
      </c>
      <c r="B186" s="87">
        <v>2.81</v>
      </c>
      <c r="C186" s="87">
        <v>2.95</v>
      </c>
      <c r="D186" s="87">
        <v>3.07</v>
      </c>
      <c r="E186" s="87">
        <v>2.1800000000000002</v>
      </c>
    </row>
    <row r="187" spans="1:5">
      <c r="A187" s="424">
        <v>43367</v>
      </c>
      <c r="B187" s="87">
        <v>2.83</v>
      </c>
      <c r="C187" s="87">
        <v>2.96</v>
      </c>
      <c r="D187" s="87">
        <v>3.08</v>
      </c>
      <c r="E187" s="87">
        <v>2.2200000000000002</v>
      </c>
    </row>
    <row r="188" spans="1:5">
      <c r="A188" s="424">
        <v>43368</v>
      </c>
      <c r="B188" s="87">
        <v>2.83</v>
      </c>
      <c r="C188" s="87">
        <v>2.99</v>
      </c>
      <c r="D188" s="87">
        <v>3.1</v>
      </c>
      <c r="E188" s="87">
        <v>2.21</v>
      </c>
    </row>
    <row r="189" spans="1:5">
      <c r="A189" s="424">
        <v>43369</v>
      </c>
      <c r="B189" s="87">
        <v>2.83</v>
      </c>
      <c r="C189" s="87">
        <v>2.96</v>
      </c>
      <c r="D189" s="87">
        <v>3.06</v>
      </c>
      <c r="E189" s="87">
        <v>2.2000000000000002</v>
      </c>
    </row>
    <row r="190" spans="1:5">
      <c r="A190" s="424">
        <v>43370</v>
      </c>
      <c r="B190" s="87">
        <v>2.83</v>
      </c>
      <c r="C190" s="87">
        <v>2.96</v>
      </c>
      <c r="D190" s="87">
        <v>3.06</v>
      </c>
      <c r="E190" s="87">
        <v>2.1800000000000002</v>
      </c>
    </row>
    <row r="191" spans="1:5">
      <c r="A191" s="424">
        <v>43371</v>
      </c>
      <c r="B191" s="87">
        <v>2.81</v>
      </c>
      <c r="C191" s="87">
        <v>2.94</v>
      </c>
      <c r="D191" s="87">
        <v>3.05</v>
      </c>
      <c r="E191" s="87">
        <v>2.19</v>
      </c>
    </row>
    <row r="192" spans="1:5">
      <c r="A192" s="424">
        <v>43374</v>
      </c>
      <c r="B192" s="87">
        <v>2.82</v>
      </c>
      <c r="C192" s="87">
        <v>2.96</v>
      </c>
      <c r="D192" s="87">
        <v>3.09</v>
      </c>
      <c r="E192" s="87">
        <v>2.23</v>
      </c>
    </row>
    <row r="193" spans="1:5">
      <c r="A193" s="424">
        <v>43375</v>
      </c>
      <c r="B193" s="87">
        <v>2.82</v>
      </c>
      <c r="C193" s="87">
        <v>2.94</v>
      </c>
      <c r="D193" s="87">
        <v>3.05</v>
      </c>
      <c r="E193" s="87">
        <v>2.23</v>
      </c>
    </row>
    <row r="194" spans="1:5">
      <c r="A194" s="424">
        <v>43376</v>
      </c>
      <c r="B194" s="87">
        <v>2.85</v>
      </c>
      <c r="C194" s="87">
        <v>3.02</v>
      </c>
      <c r="D194" s="87">
        <v>3.15</v>
      </c>
      <c r="E194" s="87">
        <v>2.23</v>
      </c>
    </row>
    <row r="195" spans="1:5">
      <c r="A195" s="424">
        <v>43377</v>
      </c>
      <c r="B195" s="87">
        <v>2.87</v>
      </c>
      <c r="C195" s="87">
        <v>3.05</v>
      </c>
      <c r="D195" s="87">
        <v>3.19</v>
      </c>
      <c r="E195" s="87">
        <v>2.2200000000000002</v>
      </c>
    </row>
    <row r="196" spans="1:5">
      <c r="A196" s="424">
        <v>43378</v>
      </c>
      <c r="B196" s="87">
        <v>2.88</v>
      </c>
      <c r="C196" s="87">
        <v>3.07</v>
      </c>
      <c r="D196" s="87">
        <v>3.23</v>
      </c>
      <c r="E196" s="87">
        <v>2.23</v>
      </c>
    </row>
    <row r="197" spans="1:5">
      <c r="A197" s="424">
        <v>43382</v>
      </c>
      <c r="B197" s="87">
        <v>2.88</v>
      </c>
      <c r="C197" s="87">
        <v>3.05</v>
      </c>
      <c r="D197" s="87">
        <v>3.21</v>
      </c>
      <c r="E197" s="87">
        <v>2.25</v>
      </c>
    </row>
    <row r="198" spans="1:5">
      <c r="A198" s="424">
        <v>43383</v>
      </c>
      <c r="B198" s="87">
        <v>2.88</v>
      </c>
      <c r="C198" s="87">
        <v>3.05</v>
      </c>
      <c r="D198" s="87">
        <v>3.22</v>
      </c>
      <c r="E198" s="87">
        <v>2.27</v>
      </c>
    </row>
    <row r="199" spans="1:5">
      <c r="A199" s="424">
        <v>43384</v>
      </c>
      <c r="B199" s="87">
        <v>2.85</v>
      </c>
      <c r="C199" s="87">
        <v>3</v>
      </c>
      <c r="D199" s="87">
        <v>3.14</v>
      </c>
      <c r="E199" s="87">
        <v>2.27</v>
      </c>
    </row>
    <row r="200" spans="1:5">
      <c r="A200" s="424">
        <v>43385</v>
      </c>
      <c r="B200" s="87">
        <v>2.85</v>
      </c>
      <c r="C200" s="87">
        <v>3</v>
      </c>
      <c r="D200" s="87">
        <v>3.15</v>
      </c>
      <c r="E200" s="87">
        <v>2.2799999999999998</v>
      </c>
    </row>
    <row r="201" spans="1:5">
      <c r="A201" s="424">
        <v>43388</v>
      </c>
      <c r="B201" s="87">
        <v>2.85</v>
      </c>
      <c r="C201" s="87">
        <v>3.01</v>
      </c>
      <c r="D201" s="87">
        <v>3.16</v>
      </c>
      <c r="E201" s="87">
        <v>2.31</v>
      </c>
    </row>
    <row r="202" spans="1:5">
      <c r="A202" s="424">
        <v>43389</v>
      </c>
      <c r="B202" s="87">
        <v>2.87</v>
      </c>
      <c r="C202" s="87">
        <v>3.02</v>
      </c>
      <c r="D202" s="87">
        <v>3.16</v>
      </c>
      <c r="E202" s="87">
        <v>2.2999999999999998</v>
      </c>
    </row>
    <row r="203" spans="1:5">
      <c r="A203" s="424">
        <v>43390</v>
      </c>
      <c r="B203" s="87">
        <v>2.89</v>
      </c>
      <c r="C203" s="87">
        <v>3.04</v>
      </c>
      <c r="D203" s="87">
        <v>3.19</v>
      </c>
      <c r="E203" s="87">
        <v>2.31</v>
      </c>
    </row>
    <row r="204" spans="1:5">
      <c r="A204" s="424">
        <v>43391</v>
      </c>
      <c r="B204" s="87">
        <v>2.87</v>
      </c>
      <c r="C204" s="87">
        <v>3.03</v>
      </c>
      <c r="D204" s="87">
        <v>3.17</v>
      </c>
      <c r="E204" s="87">
        <v>2.3199999999999998</v>
      </c>
    </row>
    <row r="205" spans="1:5">
      <c r="A205" s="424">
        <v>43392</v>
      </c>
      <c r="B205" s="87">
        <v>2.92</v>
      </c>
      <c r="C205" s="87">
        <v>3.05</v>
      </c>
      <c r="D205" s="87">
        <v>3.2</v>
      </c>
      <c r="E205" s="87">
        <v>2.31</v>
      </c>
    </row>
    <row r="206" spans="1:5">
      <c r="A206" s="424">
        <v>43395</v>
      </c>
      <c r="B206" s="87">
        <v>2.92</v>
      </c>
      <c r="C206" s="87">
        <v>3.05</v>
      </c>
      <c r="D206" s="87">
        <v>3.2</v>
      </c>
      <c r="E206" s="87">
        <v>2.34</v>
      </c>
    </row>
    <row r="207" spans="1:5">
      <c r="A207" s="424">
        <v>43396</v>
      </c>
      <c r="B207" s="87">
        <v>2.89</v>
      </c>
      <c r="C207" s="87">
        <v>3.01</v>
      </c>
      <c r="D207" s="87">
        <v>3.17</v>
      </c>
      <c r="E207" s="87">
        <v>2.33</v>
      </c>
    </row>
    <row r="208" spans="1:5">
      <c r="A208" s="424">
        <v>43397</v>
      </c>
      <c r="B208" s="87">
        <v>2.84</v>
      </c>
      <c r="C208" s="87">
        <v>2.94</v>
      </c>
      <c r="D208" s="87">
        <v>3.1</v>
      </c>
      <c r="E208" s="87">
        <v>2.34</v>
      </c>
    </row>
    <row r="209" spans="1:5">
      <c r="A209" s="424">
        <v>43398</v>
      </c>
      <c r="B209" s="87">
        <v>2.86</v>
      </c>
      <c r="C209" s="87">
        <v>2.98</v>
      </c>
      <c r="D209" s="87">
        <v>3.14</v>
      </c>
      <c r="E209" s="87">
        <v>2.34</v>
      </c>
    </row>
    <row r="210" spans="1:5">
      <c r="A210" s="424">
        <v>43399</v>
      </c>
      <c r="B210" s="87">
        <v>2.81</v>
      </c>
      <c r="C210" s="87">
        <v>2.91</v>
      </c>
      <c r="D210" s="87">
        <v>3.08</v>
      </c>
      <c r="E210" s="87">
        <v>2.33</v>
      </c>
    </row>
    <row r="211" spans="1:5">
      <c r="A211" s="424">
        <v>43402</v>
      </c>
      <c r="B211" s="87">
        <v>2.81</v>
      </c>
      <c r="C211" s="87">
        <v>2.91</v>
      </c>
      <c r="D211" s="87">
        <v>3.08</v>
      </c>
      <c r="E211" s="87">
        <v>2.34</v>
      </c>
    </row>
    <row r="212" spans="1:5">
      <c r="A212" s="424">
        <v>43403</v>
      </c>
      <c r="B212" s="87">
        <v>2.84</v>
      </c>
      <c r="C212" s="87">
        <v>2.94</v>
      </c>
      <c r="D212" s="87">
        <v>3.12</v>
      </c>
      <c r="E212" s="87">
        <v>2.33</v>
      </c>
    </row>
    <row r="213" spans="1:5">
      <c r="A213" s="424">
        <v>43404</v>
      </c>
      <c r="B213" s="87">
        <v>2.87</v>
      </c>
      <c r="C213" s="87">
        <v>2.98</v>
      </c>
      <c r="D213" s="87">
        <v>3.15</v>
      </c>
      <c r="E213" s="87">
        <v>2.34</v>
      </c>
    </row>
    <row r="214" spans="1:5">
      <c r="A214" s="424">
        <v>43405</v>
      </c>
      <c r="B214" s="87">
        <v>2.84</v>
      </c>
      <c r="C214" s="87">
        <v>2.96</v>
      </c>
      <c r="D214" s="87">
        <v>3.14</v>
      </c>
      <c r="E214" s="87">
        <v>2.3199999999999998</v>
      </c>
    </row>
    <row r="215" spans="1:5">
      <c r="A215" s="424">
        <v>43406</v>
      </c>
      <c r="B215" s="87">
        <v>2.91</v>
      </c>
      <c r="C215" s="87">
        <v>3.04</v>
      </c>
      <c r="D215" s="87">
        <v>3.22</v>
      </c>
      <c r="E215" s="87">
        <v>2.33</v>
      </c>
    </row>
    <row r="216" spans="1:5">
      <c r="A216" s="424">
        <v>43409</v>
      </c>
      <c r="B216" s="87">
        <v>2.91</v>
      </c>
      <c r="C216" s="87">
        <v>3.03</v>
      </c>
      <c r="D216" s="87">
        <v>3.2</v>
      </c>
      <c r="E216" s="87">
        <v>2.36</v>
      </c>
    </row>
    <row r="217" spans="1:5">
      <c r="A217" s="424">
        <v>43410</v>
      </c>
      <c r="B217" s="87">
        <v>2.93</v>
      </c>
      <c r="C217" s="87">
        <v>3.05</v>
      </c>
      <c r="D217" s="87">
        <v>3.22</v>
      </c>
      <c r="E217" s="87">
        <v>2.35</v>
      </c>
    </row>
    <row r="218" spans="1:5">
      <c r="A218" s="424">
        <v>43411</v>
      </c>
      <c r="B218" s="87">
        <v>2.96</v>
      </c>
      <c r="C218" s="87">
        <v>3.07</v>
      </c>
      <c r="D218" s="87">
        <v>3.22</v>
      </c>
      <c r="E218" s="87">
        <v>2.37</v>
      </c>
    </row>
    <row r="219" spans="1:5">
      <c r="A219" s="424">
        <v>43412</v>
      </c>
      <c r="B219" s="87">
        <v>2.98</v>
      </c>
      <c r="C219" s="87">
        <v>3.09</v>
      </c>
      <c r="D219" s="87">
        <v>3.24</v>
      </c>
      <c r="E219" s="87">
        <v>2.35</v>
      </c>
    </row>
    <row r="220" spans="1:5">
      <c r="A220" s="424">
        <v>43413</v>
      </c>
      <c r="B220" s="87">
        <v>2.94</v>
      </c>
      <c r="C220" s="87">
        <v>3.05</v>
      </c>
      <c r="D220" s="87">
        <v>3.19</v>
      </c>
      <c r="E220" s="87">
        <v>2.36</v>
      </c>
    </row>
    <row r="221" spans="1:5">
      <c r="A221" s="424">
        <v>43417</v>
      </c>
      <c r="B221" s="87">
        <v>2.89</v>
      </c>
      <c r="C221" s="87">
        <v>2.99</v>
      </c>
      <c r="D221" s="87">
        <v>3.14</v>
      </c>
      <c r="E221" s="87">
        <v>2.38</v>
      </c>
    </row>
    <row r="222" spans="1:5">
      <c r="A222" s="424">
        <v>43418</v>
      </c>
      <c r="B222" s="87">
        <v>2.86</v>
      </c>
      <c r="C222" s="87">
        <v>2.95</v>
      </c>
      <c r="D222" s="87">
        <v>3.12</v>
      </c>
      <c r="E222" s="87">
        <v>2.38</v>
      </c>
    </row>
    <row r="223" spans="1:5">
      <c r="A223" s="424">
        <v>43419</v>
      </c>
      <c r="B223" s="87">
        <v>2.86</v>
      </c>
      <c r="C223" s="87">
        <v>2.94</v>
      </c>
      <c r="D223" s="87">
        <v>3.11</v>
      </c>
      <c r="E223" s="87">
        <v>2.37</v>
      </c>
    </row>
    <row r="224" spans="1:5">
      <c r="A224" s="424">
        <v>43420</v>
      </c>
      <c r="B224" s="87">
        <v>2.81</v>
      </c>
      <c r="C224" s="87">
        <v>2.9</v>
      </c>
      <c r="D224" s="87">
        <v>3.08</v>
      </c>
      <c r="E224" s="87">
        <v>2.36</v>
      </c>
    </row>
    <row r="225" spans="1:5">
      <c r="A225" s="424">
        <v>43423</v>
      </c>
      <c r="B225" s="87">
        <v>2.79</v>
      </c>
      <c r="C225" s="87">
        <v>2.87</v>
      </c>
      <c r="D225" s="87">
        <v>3.06</v>
      </c>
      <c r="E225" s="87">
        <v>2.38</v>
      </c>
    </row>
    <row r="226" spans="1:5">
      <c r="A226" s="424">
        <v>43424</v>
      </c>
      <c r="B226" s="87">
        <v>2.79</v>
      </c>
      <c r="C226" s="87">
        <v>2.88</v>
      </c>
      <c r="D226" s="87">
        <v>3.06</v>
      </c>
      <c r="E226" s="87">
        <v>2.39</v>
      </c>
    </row>
    <row r="227" spans="1:5">
      <c r="A227" s="424">
        <v>43425</v>
      </c>
      <c r="B227" s="87">
        <v>2.81</v>
      </c>
      <c r="C227" s="87">
        <v>2.89</v>
      </c>
      <c r="D227" s="87">
        <v>3.06</v>
      </c>
      <c r="E227" s="87">
        <v>2.41</v>
      </c>
    </row>
    <row r="228" spans="1:5">
      <c r="A228" s="424">
        <v>43427</v>
      </c>
      <c r="B228" s="87">
        <v>2.81</v>
      </c>
      <c r="C228" s="87">
        <v>2.88</v>
      </c>
      <c r="D228" s="87">
        <v>3.05</v>
      </c>
      <c r="E228" s="87">
        <v>2.41</v>
      </c>
    </row>
    <row r="229" spans="1:5">
      <c r="A229" s="424">
        <v>43430</v>
      </c>
      <c r="B229" s="87">
        <v>2.84</v>
      </c>
      <c r="C229" s="87">
        <v>2.9</v>
      </c>
      <c r="D229" s="87">
        <v>3.07</v>
      </c>
      <c r="E229" s="87">
        <v>2.41</v>
      </c>
    </row>
    <row r="230" spans="1:5">
      <c r="A230" s="424">
        <v>43431</v>
      </c>
      <c r="B230" s="87">
        <v>2.83</v>
      </c>
      <c r="C230" s="87">
        <v>2.89</v>
      </c>
      <c r="D230" s="87">
        <v>3.06</v>
      </c>
      <c r="E230" s="87">
        <v>2.41</v>
      </c>
    </row>
    <row r="231" spans="1:5">
      <c r="A231" s="424">
        <v>43432</v>
      </c>
      <c r="B231" s="87">
        <v>2.81</v>
      </c>
      <c r="C231" s="87">
        <v>2.87</v>
      </c>
      <c r="D231" s="87">
        <v>3.06</v>
      </c>
      <c r="E231" s="87">
        <v>2.4</v>
      </c>
    </row>
    <row r="232" spans="1:5">
      <c r="A232" s="424">
        <v>43433</v>
      </c>
      <c r="B232" s="87">
        <v>2.81</v>
      </c>
      <c r="C232" s="87">
        <v>2.85</v>
      </c>
      <c r="D232" s="87">
        <v>3.03</v>
      </c>
      <c r="E232" s="87">
        <v>2.37</v>
      </c>
    </row>
    <row r="233" spans="1:5">
      <c r="A233" s="424">
        <v>43434</v>
      </c>
      <c r="B233" s="87">
        <v>2.8</v>
      </c>
      <c r="C233" s="87">
        <v>2.84</v>
      </c>
      <c r="D233" s="87">
        <v>3.01</v>
      </c>
      <c r="E233" s="87">
        <v>2.37</v>
      </c>
    </row>
    <row r="234" spans="1:5">
      <c r="A234" s="424">
        <v>43437</v>
      </c>
      <c r="B234" s="87">
        <v>2.83</v>
      </c>
      <c r="C234" s="87">
        <v>2.83</v>
      </c>
      <c r="D234" s="87">
        <v>2.98</v>
      </c>
      <c r="E234" s="87">
        <v>2.38</v>
      </c>
    </row>
    <row r="235" spans="1:5">
      <c r="A235" s="424">
        <v>43438</v>
      </c>
      <c r="B235" s="87">
        <v>2.8</v>
      </c>
      <c r="C235" s="87">
        <v>2.79</v>
      </c>
      <c r="D235" s="87">
        <v>2.91</v>
      </c>
      <c r="E235" s="87">
        <v>2.42</v>
      </c>
    </row>
    <row r="236" spans="1:5">
      <c r="A236" s="424">
        <v>43440</v>
      </c>
      <c r="B236" s="87">
        <v>2.75</v>
      </c>
      <c r="C236" s="87">
        <v>2.75</v>
      </c>
      <c r="D236" s="87">
        <v>2.87</v>
      </c>
      <c r="E236" s="87">
        <v>2.41</v>
      </c>
    </row>
    <row r="237" spans="1:5">
      <c r="A237" s="424">
        <v>43441</v>
      </c>
      <c r="B237" s="87">
        <v>2.72</v>
      </c>
      <c r="C237" s="87">
        <v>2.7</v>
      </c>
      <c r="D237" s="87">
        <v>2.85</v>
      </c>
      <c r="E237" s="87">
        <v>2.4</v>
      </c>
    </row>
    <row r="238" spans="1:5">
      <c r="A238" s="424">
        <v>43444</v>
      </c>
      <c r="B238" s="87">
        <v>2.72</v>
      </c>
      <c r="C238" s="87">
        <v>2.71</v>
      </c>
      <c r="D238" s="87">
        <v>2.85</v>
      </c>
      <c r="E238" s="87">
        <v>2.41</v>
      </c>
    </row>
    <row r="239" spans="1:5">
      <c r="A239" s="424">
        <v>43445</v>
      </c>
      <c r="B239" s="87">
        <v>2.78</v>
      </c>
      <c r="C239" s="87">
        <v>2.75</v>
      </c>
      <c r="D239" s="87">
        <v>2.89</v>
      </c>
      <c r="E239" s="87">
        <v>2.41</v>
      </c>
    </row>
    <row r="240" spans="1:5">
      <c r="A240" s="424">
        <v>43446</v>
      </c>
      <c r="B240" s="87">
        <v>2.77</v>
      </c>
      <c r="C240" s="87">
        <v>2.77</v>
      </c>
      <c r="D240" s="87">
        <v>2.91</v>
      </c>
      <c r="E240" s="87">
        <v>2.4300000000000002</v>
      </c>
    </row>
    <row r="241" spans="1:5">
      <c r="A241" s="424">
        <v>43447</v>
      </c>
      <c r="B241" s="87">
        <v>2.75</v>
      </c>
      <c r="C241" s="87">
        <v>2.75</v>
      </c>
      <c r="D241" s="87">
        <v>2.91</v>
      </c>
      <c r="E241" s="87">
        <v>2.4300000000000002</v>
      </c>
    </row>
    <row r="242" spans="1:5">
      <c r="A242" s="424">
        <v>43448</v>
      </c>
      <c r="B242" s="87">
        <v>2.73</v>
      </c>
      <c r="C242" s="87">
        <v>2.73</v>
      </c>
      <c r="D242" s="87">
        <v>2.89</v>
      </c>
      <c r="E242" s="87">
        <v>2.42</v>
      </c>
    </row>
    <row r="243" spans="1:5">
      <c r="A243" s="424">
        <v>43451</v>
      </c>
      <c r="B243" s="87">
        <v>2.7</v>
      </c>
      <c r="C243" s="87">
        <v>2.69</v>
      </c>
      <c r="D243" s="87">
        <v>2.86</v>
      </c>
      <c r="E243" s="87">
        <v>2.4</v>
      </c>
    </row>
    <row r="244" spans="1:5">
      <c r="A244" s="424">
        <v>43452</v>
      </c>
      <c r="B244" s="87">
        <v>2.65</v>
      </c>
      <c r="C244" s="87">
        <v>2.65</v>
      </c>
      <c r="D244" s="87">
        <v>2.82</v>
      </c>
      <c r="E244" s="87">
        <v>2.39</v>
      </c>
    </row>
    <row r="245" spans="1:5">
      <c r="A245" s="424">
        <v>43453</v>
      </c>
      <c r="B245" s="87">
        <v>2.63</v>
      </c>
      <c r="C245" s="87">
        <v>2.62</v>
      </c>
      <c r="D245" s="87">
        <v>2.77</v>
      </c>
      <c r="E245" s="87">
        <v>2.4</v>
      </c>
    </row>
    <row r="246" spans="1:5">
      <c r="A246" s="424">
        <v>43454</v>
      </c>
      <c r="B246" s="87">
        <v>2.67</v>
      </c>
      <c r="C246" s="87">
        <v>2.65</v>
      </c>
      <c r="D246" s="87">
        <v>2.79</v>
      </c>
      <c r="E246" s="87">
        <v>2.39</v>
      </c>
    </row>
    <row r="247" spans="1:5">
      <c r="A247" s="424">
        <v>43455</v>
      </c>
      <c r="B247" s="87">
        <v>2.63</v>
      </c>
      <c r="C247" s="87">
        <v>2.64</v>
      </c>
      <c r="D247" s="87">
        <v>2.79</v>
      </c>
      <c r="E247" s="87">
        <v>2.39</v>
      </c>
    </row>
    <row r="248" spans="1:5">
      <c r="A248" s="424">
        <v>43458</v>
      </c>
      <c r="B248" s="87">
        <v>2.5499999999999998</v>
      </c>
      <c r="C248" s="87">
        <v>2.58</v>
      </c>
      <c r="D248" s="87">
        <v>2.74</v>
      </c>
      <c r="E248" s="87">
        <v>2.4500000000000002</v>
      </c>
    </row>
    <row r="249" spans="1:5">
      <c r="A249" s="424">
        <v>43460</v>
      </c>
      <c r="B249" s="87">
        <v>2.61</v>
      </c>
      <c r="C249" s="87">
        <v>2.67</v>
      </c>
      <c r="D249" s="87">
        <v>2.81</v>
      </c>
      <c r="E249" s="87">
        <v>2.44</v>
      </c>
    </row>
    <row r="250" spans="1:5">
      <c r="A250" s="424">
        <v>43461</v>
      </c>
      <c r="B250" s="87">
        <v>2.56</v>
      </c>
      <c r="C250" s="87">
        <v>2.6</v>
      </c>
      <c r="D250" s="87">
        <v>2.77</v>
      </c>
      <c r="E250" s="87">
        <v>2.41</v>
      </c>
    </row>
    <row r="251" spans="1:5">
      <c r="A251" s="424">
        <v>43462</v>
      </c>
      <c r="B251" s="87">
        <v>2.52</v>
      </c>
      <c r="C251" s="87">
        <v>2.56</v>
      </c>
      <c r="D251" s="87">
        <v>2.72</v>
      </c>
      <c r="E251" s="87">
        <v>2.4</v>
      </c>
    </row>
    <row r="252" spans="1:5">
      <c r="A252" s="424">
        <v>43465</v>
      </c>
      <c r="B252" s="87">
        <v>2.48</v>
      </c>
      <c r="C252" s="87">
        <v>2.5099999999999998</v>
      </c>
      <c r="D252" s="87">
        <v>2.69</v>
      </c>
      <c r="E252" s="87">
        <v>2.4500000000000002</v>
      </c>
    </row>
    <row r="253" spans="1:5">
      <c r="A253" s="424">
        <v>43467</v>
      </c>
      <c r="B253" s="87">
        <v>2.5</v>
      </c>
      <c r="C253" s="87">
        <v>2.4900000000000002</v>
      </c>
      <c r="D253" s="87">
        <v>2.66</v>
      </c>
      <c r="E253" s="87">
        <v>2.42</v>
      </c>
    </row>
    <row r="254" spans="1:5">
      <c r="A254" s="424">
        <v>43468</v>
      </c>
      <c r="B254" s="87">
        <v>2.39</v>
      </c>
      <c r="C254" s="87">
        <v>2.37</v>
      </c>
      <c r="D254" s="87">
        <v>2.56</v>
      </c>
      <c r="E254" s="87">
        <v>2.41</v>
      </c>
    </row>
    <row r="255" spans="1:5">
      <c r="A255" s="424">
        <v>43469</v>
      </c>
      <c r="B255" s="87">
        <v>2.5</v>
      </c>
      <c r="C255" s="87">
        <v>2.4900000000000002</v>
      </c>
      <c r="D255" s="87">
        <v>2.67</v>
      </c>
      <c r="E255" s="87">
        <v>2.42</v>
      </c>
    </row>
    <row r="256" spans="1:5">
      <c r="A256" s="424">
        <v>43472</v>
      </c>
      <c r="B256" s="87">
        <v>2.5299999999999998</v>
      </c>
      <c r="C256" s="87">
        <v>2.5299999999999998</v>
      </c>
      <c r="D256" s="87">
        <v>2.7</v>
      </c>
      <c r="E256" s="87">
        <v>2.4500000000000002</v>
      </c>
    </row>
    <row r="257" spans="1:5">
      <c r="A257" s="424">
        <v>43473</v>
      </c>
      <c r="B257" s="87">
        <v>2.58</v>
      </c>
      <c r="C257" s="87">
        <v>2.58</v>
      </c>
      <c r="D257" s="87">
        <v>2.73</v>
      </c>
      <c r="E257" s="87">
        <v>2.46</v>
      </c>
    </row>
    <row r="258" spans="1:5">
      <c r="A258" s="424">
        <v>43474</v>
      </c>
      <c r="B258" s="87">
        <v>2.56</v>
      </c>
      <c r="C258" s="87">
        <v>2.57</v>
      </c>
      <c r="D258" s="87">
        <v>2.74</v>
      </c>
      <c r="E258" s="87">
        <v>2.4500000000000002</v>
      </c>
    </row>
    <row r="259" spans="1:5">
      <c r="A259" s="424">
        <v>43475</v>
      </c>
      <c r="B259" s="87">
        <v>2.56</v>
      </c>
      <c r="C259" s="87">
        <v>2.56</v>
      </c>
      <c r="D259" s="87">
        <v>2.74</v>
      </c>
      <c r="E259" s="87">
        <v>2.4300000000000002</v>
      </c>
    </row>
    <row r="260" spans="1:5">
      <c r="A260" s="424">
        <v>43476</v>
      </c>
      <c r="B260" s="87">
        <v>2.5499999999999998</v>
      </c>
      <c r="C260" s="87">
        <v>2.52</v>
      </c>
      <c r="D260" s="87">
        <v>2.71</v>
      </c>
      <c r="E260" s="87">
        <v>2.4300000000000002</v>
      </c>
    </row>
    <row r="261" spans="1:5">
      <c r="A261" s="424">
        <v>43479</v>
      </c>
      <c r="B261" s="87">
        <v>2.5299999999999998</v>
      </c>
      <c r="C261" s="87">
        <v>2.5299999999999998</v>
      </c>
      <c r="D261" s="87">
        <v>2.71</v>
      </c>
      <c r="E261" s="87">
        <v>2.4500000000000002</v>
      </c>
    </row>
    <row r="262" spans="1:5">
      <c r="A262" s="424">
        <v>43480</v>
      </c>
      <c r="B262" s="87">
        <v>2.5299999999999998</v>
      </c>
      <c r="C262" s="87">
        <v>2.5299999999999998</v>
      </c>
      <c r="D262" s="87">
        <v>2.72</v>
      </c>
      <c r="E262" s="87">
        <v>2.4500000000000002</v>
      </c>
    </row>
    <row r="263" spans="1:5">
      <c r="A263" s="424">
        <v>43481</v>
      </c>
      <c r="B263" s="87">
        <v>2.5499999999999998</v>
      </c>
      <c r="C263" s="87">
        <v>2.54</v>
      </c>
      <c r="D263" s="87">
        <v>2.73</v>
      </c>
      <c r="E263" s="87">
        <v>2.4300000000000002</v>
      </c>
    </row>
    <row r="264" spans="1:5">
      <c r="A264" s="424">
        <v>43482</v>
      </c>
      <c r="B264" s="87">
        <v>2.56</v>
      </c>
      <c r="C264" s="87">
        <v>2.58</v>
      </c>
      <c r="D264" s="87">
        <v>2.75</v>
      </c>
      <c r="E264" s="87">
        <v>2.42</v>
      </c>
    </row>
    <row r="265" spans="1:5">
      <c r="A265" s="424">
        <v>43483</v>
      </c>
      <c r="B265" s="87">
        <v>2.62</v>
      </c>
      <c r="C265" s="87">
        <v>2.62</v>
      </c>
      <c r="D265" s="87">
        <v>2.79</v>
      </c>
      <c r="E265" s="87">
        <v>2.41</v>
      </c>
    </row>
    <row r="266" spans="1:5">
      <c r="A266" s="424">
        <v>43487</v>
      </c>
      <c r="B266" s="87">
        <v>2.58</v>
      </c>
      <c r="C266" s="87">
        <v>2.57</v>
      </c>
      <c r="D266" s="87">
        <v>2.74</v>
      </c>
      <c r="E266" s="87">
        <v>2.4300000000000002</v>
      </c>
    </row>
    <row r="267" spans="1:5">
      <c r="A267" s="424">
        <v>43488</v>
      </c>
      <c r="B267" s="87">
        <v>2.58</v>
      </c>
      <c r="C267" s="87">
        <v>2.59</v>
      </c>
      <c r="D267" s="87">
        <v>2.76</v>
      </c>
      <c r="E267" s="87">
        <v>2.41</v>
      </c>
    </row>
    <row r="268" spans="1:5">
      <c r="A268" s="424">
        <v>43489</v>
      </c>
      <c r="B268" s="87">
        <v>2.56</v>
      </c>
      <c r="C268" s="87">
        <v>2.5499999999999998</v>
      </c>
      <c r="D268" s="87">
        <v>2.72</v>
      </c>
      <c r="E268" s="87">
        <v>2.37</v>
      </c>
    </row>
    <row r="269" spans="1:5">
      <c r="A269" s="424">
        <v>43490</v>
      </c>
      <c r="B269" s="87">
        <v>2.6</v>
      </c>
      <c r="C269" s="87">
        <v>2.59</v>
      </c>
      <c r="D269" s="87">
        <v>2.76</v>
      </c>
      <c r="E269" s="87">
        <v>2.39</v>
      </c>
    </row>
    <row r="270" spans="1:5">
      <c r="A270" s="424">
        <v>43493</v>
      </c>
      <c r="B270" s="87">
        <v>2.6</v>
      </c>
      <c r="C270" s="87">
        <v>2.58</v>
      </c>
      <c r="D270" s="87">
        <v>2.75</v>
      </c>
      <c r="E270" s="87">
        <v>2.42</v>
      </c>
    </row>
    <row r="271" spans="1:5">
      <c r="A271" s="424">
        <v>43494</v>
      </c>
      <c r="B271" s="87">
        <v>2.56</v>
      </c>
      <c r="C271" s="87">
        <v>2.5499999999999998</v>
      </c>
      <c r="D271" s="87">
        <v>2.72</v>
      </c>
      <c r="E271" s="87">
        <v>2.42</v>
      </c>
    </row>
    <row r="272" spans="1:5">
      <c r="A272" s="424">
        <v>43495</v>
      </c>
      <c r="B272" s="87">
        <v>2.52</v>
      </c>
      <c r="C272" s="87">
        <v>2.4900000000000002</v>
      </c>
      <c r="D272" s="87">
        <v>2.7</v>
      </c>
      <c r="E272" s="87">
        <v>2.42</v>
      </c>
    </row>
    <row r="273" spans="1:5">
      <c r="A273" s="424">
        <v>43496</v>
      </c>
      <c r="B273" s="87">
        <v>2.4500000000000002</v>
      </c>
      <c r="C273" s="87">
        <v>2.4300000000000002</v>
      </c>
      <c r="D273" s="87">
        <v>2.63</v>
      </c>
      <c r="E273" s="87">
        <v>2.41</v>
      </c>
    </row>
    <row r="274" spans="1:5">
      <c r="A274" s="424">
        <v>43497</v>
      </c>
      <c r="B274" s="87">
        <v>2.52</v>
      </c>
      <c r="C274" s="87">
        <v>2.5099999999999998</v>
      </c>
      <c r="D274" s="87">
        <v>2.7</v>
      </c>
      <c r="E274" s="87">
        <v>2.4</v>
      </c>
    </row>
    <row r="275" spans="1:5">
      <c r="A275" s="424">
        <v>43500</v>
      </c>
      <c r="B275" s="87">
        <v>2.5299999999999998</v>
      </c>
      <c r="C275" s="87">
        <v>2.5299999999999998</v>
      </c>
      <c r="D275" s="87">
        <v>2.73</v>
      </c>
      <c r="E275" s="87">
        <v>2.42</v>
      </c>
    </row>
    <row r="276" spans="1:5">
      <c r="A276" s="424">
        <v>43501</v>
      </c>
      <c r="B276" s="87">
        <v>2.5299999999999998</v>
      </c>
      <c r="C276" s="87">
        <v>2.5099999999999998</v>
      </c>
      <c r="D276" s="87">
        <v>2.71</v>
      </c>
      <c r="E276" s="87">
        <v>2.42</v>
      </c>
    </row>
    <row r="277" spans="1:5">
      <c r="A277" s="424">
        <v>43502</v>
      </c>
      <c r="B277" s="87">
        <v>2.52</v>
      </c>
      <c r="C277" s="87">
        <v>2.5</v>
      </c>
      <c r="D277" s="87">
        <v>2.7</v>
      </c>
      <c r="E277" s="87">
        <v>2.42</v>
      </c>
    </row>
    <row r="278" spans="1:5">
      <c r="A278" s="424">
        <v>43503</v>
      </c>
      <c r="B278" s="87">
        <v>2.48</v>
      </c>
      <c r="C278" s="87">
        <v>2.46</v>
      </c>
      <c r="D278" s="87">
        <v>2.65</v>
      </c>
      <c r="E278" s="87">
        <v>2.42</v>
      </c>
    </row>
    <row r="279" spans="1:5">
      <c r="A279" s="424">
        <v>43504</v>
      </c>
      <c r="B279" s="87">
        <v>2.4500000000000002</v>
      </c>
      <c r="C279" s="87">
        <v>2.44</v>
      </c>
      <c r="D279" s="87">
        <v>2.63</v>
      </c>
      <c r="E279" s="87">
        <v>2.4300000000000002</v>
      </c>
    </row>
    <row r="280" spans="1:5">
      <c r="A280" s="424">
        <v>43507</v>
      </c>
      <c r="B280" s="87">
        <v>2.48</v>
      </c>
      <c r="C280" s="87">
        <v>2.4700000000000002</v>
      </c>
      <c r="D280" s="87">
        <v>2.65</v>
      </c>
      <c r="E280" s="87">
        <v>2.4500000000000002</v>
      </c>
    </row>
    <row r="281" spans="1:5">
      <c r="A281" s="424">
        <v>43508</v>
      </c>
      <c r="B281" s="87">
        <v>2.5</v>
      </c>
      <c r="C281" s="87">
        <v>2.4900000000000002</v>
      </c>
      <c r="D281" s="87">
        <v>2.68</v>
      </c>
      <c r="E281" s="87">
        <v>2.4300000000000002</v>
      </c>
    </row>
    <row r="282" spans="1:5">
      <c r="A282" s="424">
        <v>43509</v>
      </c>
      <c r="B282" s="87">
        <v>2.5299999999999998</v>
      </c>
      <c r="C282" s="87">
        <v>2.5299999999999998</v>
      </c>
      <c r="D282" s="87">
        <v>2.71</v>
      </c>
      <c r="E282" s="87">
        <v>2.44</v>
      </c>
    </row>
    <row r="283" spans="1:5">
      <c r="A283" s="424">
        <v>43510</v>
      </c>
      <c r="B283" s="87">
        <v>2.5</v>
      </c>
      <c r="C283" s="87">
        <v>2.48</v>
      </c>
      <c r="D283" s="87">
        <v>2.66</v>
      </c>
      <c r="E283" s="87">
        <v>2.4300000000000002</v>
      </c>
    </row>
    <row r="284" spans="1:5">
      <c r="A284" s="424">
        <v>43511</v>
      </c>
      <c r="B284" s="87">
        <v>2.52</v>
      </c>
      <c r="C284" s="87">
        <v>2.4900000000000002</v>
      </c>
      <c r="D284" s="87">
        <v>2.66</v>
      </c>
      <c r="E284" s="87">
        <v>2.4300000000000002</v>
      </c>
    </row>
    <row r="285" spans="1:5">
      <c r="A285" s="424">
        <v>43515</v>
      </c>
      <c r="B285" s="87">
        <v>2.5</v>
      </c>
      <c r="C285" s="87">
        <v>2.4700000000000002</v>
      </c>
      <c r="D285" s="87">
        <v>2.65</v>
      </c>
      <c r="E285" s="87">
        <v>2.4500000000000002</v>
      </c>
    </row>
    <row r="286" spans="1:5">
      <c r="A286" s="424">
        <v>43516</v>
      </c>
      <c r="B286" s="87">
        <v>2.5</v>
      </c>
      <c r="C286" s="87">
        <v>2.4700000000000002</v>
      </c>
      <c r="D286" s="87">
        <v>2.65</v>
      </c>
      <c r="E286" s="87">
        <v>2.4500000000000002</v>
      </c>
    </row>
    <row r="287" spans="1:5">
      <c r="A287" s="424">
        <v>43517</v>
      </c>
      <c r="B287" s="87">
        <v>2.5299999999999998</v>
      </c>
      <c r="C287" s="87">
        <v>2.5099999999999998</v>
      </c>
      <c r="D287" s="87">
        <v>2.69</v>
      </c>
      <c r="E287" s="87">
        <v>2.4500000000000002</v>
      </c>
    </row>
    <row r="288" spans="1:5">
      <c r="A288" s="424">
        <v>43518</v>
      </c>
      <c r="B288" s="87">
        <v>2.48</v>
      </c>
      <c r="C288" s="87">
        <v>2.4700000000000002</v>
      </c>
      <c r="D288" s="87">
        <v>2.65</v>
      </c>
      <c r="E288" s="87">
        <v>2.46</v>
      </c>
    </row>
    <row r="289" spans="1:5">
      <c r="A289" s="424">
        <v>43521</v>
      </c>
      <c r="B289" s="87">
        <v>2.5099999999999998</v>
      </c>
      <c r="C289" s="87">
        <v>2.48</v>
      </c>
      <c r="D289" s="87">
        <v>2.67</v>
      </c>
      <c r="E289" s="87">
        <v>2.4700000000000002</v>
      </c>
    </row>
    <row r="290" spans="1:5">
      <c r="A290" s="424">
        <v>43522</v>
      </c>
      <c r="B290" s="87">
        <v>2.48</v>
      </c>
      <c r="C290" s="87">
        <v>2.4500000000000002</v>
      </c>
      <c r="D290" s="87">
        <v>2.64</v>
      </c>
      <c r="E290" s="87">
        <v>2.4500000000000002</v>
      </c>
    </row>
    <row r="291" spans="1:5">
      <c r="A291" s="424">
        <v>43523</v>
      </c>
      <c r="B291" s="87">
        <v>2.5</v>
      </c>
      <c r="C291" s="87">
        <v>2.4900000000000002</v>
      </c>
      <c r="D291" s="87">
        <v>2.69</v>
      </c>
      <c r="E291" s="87">
        <v>2.4500000000000002</v>
      </c>
    </row>
    <row r="292" spans="1:5">
      <c r="A292" s="424">
        <v>43524</v>
      </c>
      <c r="B292" s="87">
        <v>2.52</v>
      </c>
      <c r="C292" s="87">
        <v>2.52</v>
      </c>
      <c r="D292" s="87">
        <v>2.73</v>
      </c>
      <c r="E292" s="87">
        <v>2.4500000000000002</v>
      </c>
    </row>
    <row r="293" spans="1:5">
      <c r="A293" s="424">
        <v>43525</v>
      </c>
      <c r="B293" s="87">
        <v>2.5499999999999998</v>
      </c>
      <c r="C293" s="87">
        <v>2.56</v>
      </c>
      <c r="D293" s="87">
        <v>2.76</v>
      </c>
      <c r="E293" s="87">
        <v>2.44</v>
      </c>
    </row>
    <row r="294" spans="1:5">
      <c r="A294" s="424">
        <v>43528</v>
      </c>
      <c r="B294" s="87">
        <v>2.5499999999999998</v>
      </c>
      <c r="C294" s="87">
        <v>2.5299999999999998</v>
      </c>
      <c r="D294" s="87">
        <v>2.72</v>
      </c>
      <c r="E294" s="87">
        <v>2.46</v>
      </c>
    </row>
    <row r="295" spans="1:5">
      <c r="A295" s="424">
        <v>43529</v>
      </c>
      <c r="B295" s="87">
        <v>2.5499999999999998</v>
      </c>
      <c r="C295" s="87">
        <v>2.5299999999999998</v>
      </c>
      <c r="D295" s="87">
        <v>2.72</v>
      </c>
      <c r="E295" s="87">
        <v>2.46</v>
      </c>
    </row>
    <row r="296" spans="1:5">
      <c r="A296" s="424">
        <v>43530</v>
      </c>
      <c r="B296" s="87">
        <v>2.52</v>
      </c>
      <c r="C296" s="87">
        <v>2.4900000000000002</v>
      </c>
      <c r="D296" s="87">
        <v>2.69</v>
      </c>
      <c r="E296" s="87">
        <v>2.4700000000000002</v>
      </c>
    </row>
    <row r="297" spans="1:5">
      <c r="A297" s="424">
        <v>43531</v>
      </c>
      <c r="B297" s="87">
        <v>2.4700000000000002</v>
      </c>
      <c r="C297" s="87">
        <v>2.44</v>
      </c>
      <c r="D297" s="87">
        <v>2.64</v>
      </c>
      <c r="E297" s="87">
        <v>2.4500000000000002</v>
      </c>
    </row>
    <row r="298" spans="1:5">
      <c r="A298" s="424">
        <v>43532</v>
      </c>
      <c r="B298" s="87">
        <v>2.4500000000000002</v>
      </c>
      <c r="C298" s="87">
        <v>2.42</v>
      </c>
      <c r="D298" s="87">
        <v>2.62</v>
      </c>
      <c r="E298" s="87">
        <v>2.46</v>
      </c>
    </row>
    <row r="299" spans="1:5">
      <c r="A299" s="424">
        <v>43535</v>
      </c>
      <c r="B299" s="87">
        <v>2.4700000000000002</v>
      </c>
      <c r="C299" s="87">
        <v>2.44</v>
      </c>
      <c r="D299" s="87">
        <v>2.64</v>
      </c>
      <c r="E299" s="87">
        <v>2.46</v>
      </c>
    </row>
    <row r="300" spans="1:5">
      <c r="A300" s="424">
        <v>43536</v>
      </c>
      <c r="B300" s="87">
        <v>2.4500000000000002</v>
      </c>
      <c r="C300" s="87">
        <v>2.41</v>
      </c>
      <c r="D300" s="87">
        <v>2.61</v>
      </c>
      <c r="E300" s="87">
        <v>2.46</v>
      </c>
    </row>
    <row r="301" spans="1:5">
      <c r="A301" s="424">
        <v>43537</v>
      </c>
      <c r="B301" s="87">
        <v>2.4500000000000002</v>
      </c>
      <c r="C301" s="87">
        <v>2.42</v>
      </c>
      <c r="D301" s="87">
        <v>2.61</v>
      </c>
      <c r="E301" s="87">
        <v>2.4500000000000002</v>
      </c>
    </row>
    <row r="302" spans="1:5">
      <c r="A302" s="424">
        <v>43538</v>
      </c>
      <c r="B302" s="87">
        <v>2.46</v>
      </c>
      <c r="C302" s="87">
        <v>2.4300000000000002</v>
      </c>
      <c r="D302" s="87">
        <v>2.63</v>
      </c>
      <c r="E302" s="87">
        <v>2.4500000000000002</v>
      </c>
    </row>
    <row r="303" spans="1:5">
      <c r="A303" s="424">
        <v>43539</v>
      </c>
      <c r="B303" s="87">
        <v>2.4300000000000002</v>
      </c>
      <c r="C303" s="87">
        <v>2.4</v>
      </c>
      <c r="D303" s="87">
        <v>2.59</v>
      </c>
      <c r="E303" s="87">
        <v>2.4500000000000002</v>
      </c>
    </row>
    <row r="304" spans="1:5">
      <c r="A304" s="424">
        <v>43542</v>
      </c>
      <c r="B304" s="87">
        <v>2.4500000000000002</v>
      </c>
      <c r="C304" s="87">
        <v>2.42</v>
      </c>
      <c r="D304" s="87">
        <v>2.6</v>
      </c>
      <c r="E304" s="87">
        <v>2.44</v>
      </c>
    </row>
    <row r="305" spans="1:5">
      <c r="A305" s="424">
        <v>43543</v>
      </c>
      <c r="B305" s="87">
        <v>2.46</v>
      </c>
      <c r="C305" s="87">
        <v>2.42</v>
      </c>
      <c r="D305" s="87">
        <v>2.61</v>
      </c>
      <c r="E305" s="87">
        <v>2.46</v>
      </c>
    </row>
    <row r="306" spans="1:5">
      <c r="A306" s="424">
        <v>43544</v>
      </c>
      <c r="B306" s="428">
        <v>2.4</v>
      </c>
      <c r="C306" s="428">
        <v>2.34</v>
      </c>
      <c r="D306" s="428">
        <v>2.54</v>
      </c>
      <c r="E306" s="428">
        <v>2.48</v>
      </c>
    </row>
    <row r="307" spans="1:5">
      <c r="A307" s="424">
        <v>43545</v>
      </c>
      <c r="B307" s="87">
        <v>2.41</v>
      </c>
      <c r="C307" s="87">
        <v>2.34</v>
      </c>
      <c r="D307" s="87">
        <v>2.54</v>
      </c>
      <c r="E307" s="87">
        <v>2.4900000000000002</v>
      </c>
    </row>
    <row r="308" spans="1:5">
      <c r="A308" s="424">
        <v>43546</v>
      </c>
      <c r="B308" s="87">
        <v>2.31</v>
      </c>
      <c r="C308" s="87">
        <v>2.2400000000000002</v>
      </c>
      <c r="D308" s="87">
        <v>2.44</v>
      </c>
      <c r="E308" s="87">
        <v>2.46</v>
      </c>
    </row>
    <row r="309" spans="1:5">
      <c r="A309" s="424">
        <v>43549</v>
      </c>
      <c r="B309" s="87">
        <v>2.2599999999999998</v>
      </c>
      <c r="C309" s="87">
        <v>2.21</v>
      </c>
      <c r="D309" s="87">
        <v>2.4300000000000002</v>
      </c>
      <c r="E309" s="87">
        <v>2.46</v>
      </c>
    </row>
    <row r="310" spans="1:5">
      <c r="A310" s="424">
        <v>43550</v>
      </c>
      <c r="B310" s="87">
        <v>2.2400000000000002</v>
      </c>
      <c r="C310" s="87">
        <v>2.1800000000000002</v>
      </c>
      <c r="D310" s="87">
        <v>2.41</v>
      </c>
      <c r="E310" s="87">
        <v>2.46</v>
      </c>
    </row>
    <row r="311" spans="1:5">
      <c r="A311" s="424">
        <v>43551</v>
      </c>
      <c r="B311" s="87">
        <v>2.2200000000000002</v>
      </c>
      <c r="C311" s="87">
        <v>2.1800000000000002</v>
      </c>
      <c r="D311" s="87">
        <v>2.39</v>
      </c>
      <c r="E311" s="87">
        <v>2.44</v>
      </c>
    </row>
    <row r="312" spans="1:5">
      <c r="A312" s="424">
        <v>43552</v>
      </c>
      <c r="B312" s="87">
        <v>2.23</v>
      </c>
      <c r="C312" s="87">
        <v>2.2000000000000002</v>
      </c>
      <c r="D312" s="87">
        <v>2.39</v>
      </c>
      <c r="E312" s="87">
        <v>2.4300000000000002</v>
      </c>
    </row>
    <row r="313" spans="1:5">
      <c r="A313" s="424">
        <v>43553</v>
      </c>
      <c r="B313" s="87">
        <v>2.27</v>
      </c>
      <c r="C313" s="87">
        <v>2.23</v>
      </c>
      <c r="D313" s="87">
        <v>2.41</v>
      </c>
      <c r="E313" s="87">
        <v>2.4</v>
      </c>
    </row>
    <row r="314" spans="1:5">
      <c r="A314" s="424">
        <v>43556</v>
      </c>
      <c r="B314" s="87">
        <v>2.33</v>
      </c>
      <c r="C314" s="87">
        <v>2.31</v>
      </c>
      <c r="D314" s="87">
        <v>2.4900000000000002</v>
      </c>
      <c r="E314" s="87">
        <v>2.4300000000000002</v>
      </c>
    </row>
    <row r="315" spans="1:5">
      <c r="A315" s="424">
        <v>43557</v>
      </c>
      <c r="B315" s="87">
        <v>2.2999999999999998</v>
      </c>
      <c r="C315" s="87">
        <v>2.2799999999999998</v>
      </c>
      <c r="D315" s="87">
        <v>2.48</v>
      </c>
      <c r="E315" s="87">
        <v>2.42</v>
      </c>
    </row>
    <row r="316" spans="1:5">
      <c r="A316" s="424">
        <v>43558</v>
      </c>
      <c r="B316" s="87">
        <v>2.33</v>
      </c>
      <c r="C316" s="87">
        <v>2.3199999999999998</v>
      </c>
      <c r="D316" s="87">
        <v>2.52</v>
      </c>
      <c r="E316" s="87">
        <v>2.44</v>
      </c>
    </row>
    <row r="317" spans="1:5">
      <c r="A317" s="424">
        <v>43559</v>
      </c>
      <c r="B317" s="87">
        <v>2.33</v>
      </c>
      <c r="C317" s="87">
        <v>2.3199999999999998</v>
      </c>
      <c r="D317" s="87">
        <v>2.5099999999999998</v>
      </c>
      <c r="E317" s="87">
        <v>2.44</v>
      </c>
    </row>
    <row r="318" spans="1:5">
      <c r="A318" s="424">
        <v>43560</v>
      </c>
      <c r="B318" s="87">
        <v>2.35</v>
      </c>
      <c r="C318" s="87">
        <v>2.31</v>
      </c>
      <c r="D318" s="87">
        <v>2.5</v>
      </c>
      <c r="E318" s="87">
        <v>2.44</v>
      </c>
    </row>
    <row r="319" spans="1:5">
      <c r="A319" s="424">
        <v>43563</v>
      </c>
      <c r="B319" s="87">
        <v>2.36</v>
      </c>
      <c r="C319" s="87">
        <v>2.33</v>
      </c>
      <c r="D319" s="87">
        <v>2.52</v>
      </c>
      <c r="E319" s="87">
        <v>2.4300000000000002</v>
      </c>
    </row>
    <row r="320" spans="1:5">
      <c r="A320" s="424">
        <v>43564</v>
      </c>
      <c r="B320" s="87">
        <v>2.35</v>
      </c>
      <c r="C320" s="87">
        <v>2.31</v>
      </c>
      <c r="D320" s="87">
        <v>2.5099999999999998</v>
      </c>
      <c r="E320" s="87">
        <v>2.42</v>
      </c>
    </row>
    <row r="321" spans="1:5">
      <c r="A321" s="424">
        <v>43565</v>
      </c>
      <c r="B321" s="87">
        <v>2.31</v>
      </c>
      <c r="C321" s="87">
        <v>2.2799999999999998</v>
      </c>
      <c r="D321" s="87">
        <v>2.48</v>
      </c>
      <c r="E321" s="87">
        <v>2.4300000000000002</v>
      </c>
    </row>
    <row r="322" spans="1:5">
      <c r="A322" s="424">
        <v>43566</v>
      </c>
      <c r="B322" s="87">
        <v>2.35</v>
      </c>
      <c r="C322" s="87">
        <v>2.31</v>
      </c>
      <c r="D322" s="87">
        <v>2.5099999999999998</v>
      </c>
      <c r="E322" s="87">
        <v>2.4300000000000002</v>
      </c>
    </row>
    <row r="323" spans="1:5">
      <c r="A323" s="424">
        <v>43567</v>
      </c>
      <c r="B323" s="87">
        <v>2.4</v>
      </c>
      <c r="C323" s="87">
        <v>2.38</v>
      </c>
      <c r="D323" s="87">
        <v>2.56</v>
      </c>
      <c r="E323" s="87">
        <v>2.44</v>
      </c>
    </row>
    <row r="324" spans="1:5">
      <c r="A324" s="424">
        <v>43570</v>
      </c>
      <c r="B324" s="87">
        <v>2.4</v>
      </c>
      <c r="C324" s="87">
        <v>2.37</v>
      </c>
      <c r="D324" s="87">
        <v>2.5499999999999998</v>
      </c>
      <c r="E324" s="87">
        <v>2.4300000000000002</v>
      </c>
    </row>
    <row r="325" spans="1:5">
      <c r="A325" s="424">
        <v>43571</v>
      </c>
      <c r="B325" s="87">
        <v>2.41</v>
      </c>
      <c r="C325" s="87">
        <v>2.41</v>
      </c>
      <c r="D325" s="87">
        <v>2.6</v>
      </c>
      <c r="E325" s="87">
        <v>2.4300000000000002</v>
      </c>
    </row>
    <row r="326" spans="1:5">
      <c r="A326" s="424">
        <v>43572</v>
      </c>
      <c r="B326" s="87">
        <v>2.4</v>
      </c>
      <c r="C326" s="87">
        <v>2.4</v>
      </c>
      <c r="D326" s="87">
        <v>2.59</v>
      </c>
      <c r="E326" s="87">
        <v>2.44</v>
      </c>
    </row>
    <row r="327" spans="1:5">
      <c r="A327" s="424">
        <v>43573</v>
      </c>
      <c r="B327" s="87">
        <v>2.38</v>
      </c>
      <c r="C327" s="87">
        <v>2.38</v>
      </c>
      <c r="D327" s="87">
        <v>2.57</v>
      </c>
      <c r="E327" s="87">
        <v>2.42</v>
      </c>
    </row>
    <row r="328" spans="1:5">
      <c r="A328" s="424">
        <v>43577</v>
      </c>
      <c r="B328" s="87">
        <v>2.38</v>
      </c>
      <c r="C328" s="87">
        <v>2.39</v>
      </c>
      <c r="D328" s="87">
        <v>2.59</v>
      </c>
      <c r="E328" s="87">
        <v>2.44</v>
      </c>
    </row>
    <row r="329" spans="1:5">
      <c r="A329" s="424">
        <v>43578</v>
      </c>
      <c r="B329" s="87">
        <v>2.36</v>
      </c>
      <c r="C329" s="87">
        <v>2.36</v>
      </c>
      <c r="D329" s="87">
        <v>2.57</v>
      </c>
      <c r="E329" s="87">
        <v>2.4500000000000002</v>
      </c>
    </row>
    <row r="330" spans="1:5">
      <c r="A330" s="424"/>
    </row>
  </sheetData>
  <hyperlinks>
    <hyperlink ref="A1" location="Content!A1" display="&lt;&lt;"/>
    <hyperlink ref="B33" r:id="rId1" display="https://www.eia.gov/dnav/pet/hist/LeafHandler.ashx?n=PET&amp;s=MCRFPUS2&amp;f=M"/>
    <hyperlink ref="B34" r:id="rId2" display="https://www.eia.gov/dnav/pet/hist/LeafHandler.ashx?n=PET&amp;s=MCRFPUS2&amp;f=M"/>
    <hyperlink ref="B32" r:id="rId3" display="https://www.eia.gov/dnav/pet/hist/LeafHandler.ashx?n=PET&amp;s=MCRFPUS2&amp;f=M"/>
    <hyperlink ref="B31" r:id="rId4" display="https://www.eia.gov/dnav/pet/hist/LeafHandler.ashx?n=PET&amp;s=MCRFPUS2&amp;f=M"/>
    <hyperlink ref="B30" r:id="rId5" display="https://www.eia.gov/dnav/pet/hist/LeafHandler.ashx?n=PET&amp;s=MCRFPUS2&amp;f=M"/>
  </hyperlinks>
  <pageMargins left="0.7" right="0.7" top="0.75" bottom="0.75" header="0.3" footer="0.3"/>
  <pageSetup paperSize="9" orientation="portrait" horizontalDpi="4294967294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3">
    <tabColor theme="1"/>
  </sheetPr>
  <dimension ref="A1:S63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2" width="9.140625" style="194"/>
    <col min="3" max="3" width="6" style="194" bestFit="1" customWidth="1"/>
    <col min="4" max="4" width="18.42578125" style="194" bestFit="1" customWidth="1"/>
    <col min="5" max="5" width="3.140625" style="194" bestFit="1" customWidth="1"/>
    <col min="6" max="6" width="9.140625" style="194" bestFit="1" customWidth="1"/>
    <col min="7" max="7" width="3.140625" style="194" bestFit="1" customWidth="1"/>
    <col min="8" max="8" width="6.140625" style="194" bestFit="1" customWidth="1"/>
    <col min="9" max="9" width="2" style="194" bestFit="1" customWidth="1"/>
    <col min="10" max="10" width="15.140625" style="194" customWidth="1"/>
    <col min="11" max="11" width="3.85546875" style="194" bestFit="1" customWidth="1"/>
    <col min="12" max="12" width="5" style="194" bestFit="1" customWidth="1"/>
    <col min="13" max="13" width="3.85546875" style="194" bestFit="1" customWidth="1"/>
    <col min="14" max="14" width="20.140625" style="194" bestFit="1" customWidth="1"/>
    <col min="15" max="15" width="20.140625" style="194" customWidth="1"/>
    <col min="16" max="16384" width="9.140625" style="194"/>
  </cols>
  <sheetData>
    <row r="1" spans="1:19">
      <c r="A1" s="19" t="s">
        <v>140</v>
      </c>
      <c r="C1" s="194" t="str">
        <f>IF(Content!$E$1=1,C2,C3)</f>
        <v>Current forecast</v>
      </c>
      <c r="D1" s="194" t="str">
        <f>IF(Content!$E$1=1,D2,D3)</f>
        <v>Previous forecast</v>
      </c>
      <c r="E1" s="194" t="str">
        <f>IF(Content!$E$1=1,E2,E3)</f>
        <v>Tolerance bands</v>
      </c>
      <c r="F1" s="194">
        <f>IF(Content!$E$1=1,F2,F3)</f>
        <v>0</v>
      </c>
      <c r="G1" s="194">
        <f>IF(Content!$E$1=1,G2,G3)</f>
        <v>0</v>
      </c>
      <c r="H1" s="194" t="str">
        <f>IF(Content!$E$1=1,H2,H3)</f>
        <v>Target</v>
      </c>
      <c r="K1" s="194" t="str">
        <f>IF(Content!$E$1=1,K2,K3)</f>
        <v>CPI (eop, % yoy) and Inflation Targets</v>
      </c>
    </row>
    <row r="2" spans="1:19" hidden="1">
      <c r="B2" s="195"/>
      <c r="C2" s="194" t="s">
        <v>609</v>
      </c>
      <c r="D2" s="194" t="s">
        <v>610</v>
      </c>
      <c r="E2" s="194" t="s">
        <v>8</v>
      </c>
      <c r="H2" s="196" t="s">
        <v>662</v>
      </c>
      <c r="K2" s="194" t="s">
        <v>989</v>
      </c>
    </row>
    <row r="3" spans="1:19" hidden="1">
      <c r="B3" s="195"/>
      <c r="C3" s="194" t="s">
        <v>607</v>
      </c>
      <c r="D3" s="194" t="s">
        <v>608</v>
      </c>
      <c r="E3" s="194" t="s">
        <v>664</v>
      </c>
      <c r="H3" s="194" t="s">
        <v>663</v>
      </c>
      <c r="K3" s="194" t="s">
        <v>1834</v>
      </c>
    </row>
    <row r="4" spans="1:19">
      <c r="B4" s="195" t="s">
        <v>47</v>
      </c>
      <c r="C4" s="196"/>
      <c r="E4" s="194">
        <v>9</v>
      </c>
      <c r="F4" s="194">
        <v>15</v>
      </c>
      <c r="G4" s="194">
        <f t="shared" ref="G4:G51" si="0">F4-E4</f>
        <v>6</v>
      </c>
      <c r="H4" s="196"/>
      <c r="S4" s="598" t="str">
        <f>IF(Content!$E$1=1,S5,S6)</f>
        <v>Forecast</v>
      </c>
    </row>
    <row r="5" spans="1:19">
      <c r="E5" s="194">
        <v>9</v>
      </c>
      <c r="F5" s="194">
        <v>15</v>
      </c>
      <c r="G5" s="194">
        <f t="shared" si="0"/>
        <v>6</v>
      </c>
      <c r="K5" s="315"/>
      <c r="L5" s="315"/>
      <c r="M5" s="315"/>
      <c r="N5" s="315"/>
      <c r="O5" s="315"/>
      <c r="S5" s="598" t="s">
        <v>1835</v>
      </c>
    </row>
    <row r="6" spans="1:19">
      <c r="C6" s="154">
        <v>15.1</v>
      </c>
      <c r="E6" s="194">
        <v>9</v>
      </c>
      <c r="F6" s="194">
        <v>15</v>
      </c>
      <c r="G6" s="194">
        <f t="shared" si="0"/>
        <v>6</v>
      </c>
      <c r="H6" s="196">
        <v>12</v>
      </c>
      <c r="K6" s="315"/>
      <c r="L6" s="315"/>
      <c r="M6" s="315"/>
      <c r="N6" s="315"/>
      <c r="O6" s="315"/>
      <c r="S6" s="598" t="s">
        <v>1836</v>
      </c>
    </row>
    <row r="7" spans="1:19">
      <c r="B7" s="195" t="s">
        <v>48</v>
      </c>
      <c r="E7" s="194">
        <v>9</v>
      </c>
      <c r="F7" s="194">
        <v>15</v>
      </c>
      <c r="G7" s="194">
        <f t="shared" si="0"/>
        <v>6</v>
      </c>
      <c r="K7" s="315"/>
      <c r="L7" s="315"/>
      <c r="M7" s="315"/>
      <c r="N7" s="315"/>
      <c r="O7" s="315"/>
      <c r="S7" s="598" t="str">
        <f>IF(Content!$E$1=1,S8,S9)</f>
        <v>Monetary policy horizon</v>
      </c>
    </row>
    <row r="8" spans="1:19">
      <c r="A8" s="194" t="s">
        <v>48</v>
      </c>
      <c r="B8" s="195"/>
      <c r="E8" s="194">
        <v>9</v>
      </c>
      <c r="F8" s="194">
        <v>15</v>
      </c>
      <c r="G8" s="194">
        <f t="shared" si="0"/>
        <v>6</v>
      </c>
      <c r="K8" s="315"/>
      <c r="L8" s="315"/>
      <c r="M8" s="315"/>
      <c r="N8" s="315"/>
      <c r="O8" s="315"/>
      <c r="S8" s="598" t="s">
        <v>1837</v>
      </c>
    </row>
    <row r="9" spans="1:19">
      <c r="C9" s="155">
        <v>15.6</v>
      </c>
      <c r="E9" s="194">
        <v>9</v>
      </c>
      <c r="F9" s="194">
        <v>15</v>
      </c>
      <c r="G9" s="194">
        <f t="shared" si="0"/>
        <v>6</v>
      </c>
      <c r="H9" s="196">
        <v>12</v>
      </c>
      <c r="K9" s="315"/>
      <c r="L9" s="315"/>
      <c r="M9" s="315"/>
      <c r="N9" s="315"/>
      <c r="O9" s="315"/>
      <c r="S9" s="598" t="s">
        <v>1838</v>
      </c>
    </row>
    <row r="10" spans="1:19">
      <c r="B10" s="195" t="s">
        <v>49</v>
      </c>
      <c r="C10" s="155"/>
      <c r="E10" s="194">
        <v>7</v>
      </c>
      <c r="F10" s="194">
        <v>13</v>
      </c>
      <c r="G10" s="194">
        <f t="shared" si="0"/>
        <v>6</v>
      </c>
      <c r="H10" s="196"/>
      <c r="K10" s="315"/>
      <c r="L10" s="315"/>
      <c r="M10" s="315"/>
      <c r="N10" s="315"/>
      <c r="O10" s="315"/>
      <c r="S10" s="598"/>
    </row>
    <row r="11" spans="1:19">
      <c r="B11" s="195"/>
      <c r="E11" s="194">
        <v>7</v>
      </c>
      <c r="F11" s="194">
        <v>13</v>
      </c>
      <c r="G11" s="194">
        <f t="shared" si="0"/>
        <v>6</v>
      </c>
      <c r="K11" s="315"/>
      <c r="L11" s="315"/>
      <c r="M11" s="315"/>
      <c r="N11" s="315"/>
      <c r="O11" s="315"/>
    </row>
    <row r="12" spans="1:19">
      <c r="C12" s="155">
        <v>16.399999999999999</v>
      </c>
      <c r="E12" s="194">
        <v>7</v>
      </c>
      <c r="F12" s="194">
        <v>13</v>
      </c>
      <c r="G12" s="194">
        <f t="shared" si="0"/>
        <v>6</v>
      </c>
      <c r="H12" s="196">
        <v>10</v>
      </c>
      <c r="K12" s="315"/>
      <c r="L12" s="315"/>
      <c r="M12" s="315"/>
      <c r="N12" s="315"/>
      <c r="O12" s="315"/>
    </row>
    <row r="13" spans="1:19">
      <c r="B13" s="195" t="s">
        <v>50</v>
      </c>
      <c r="C13" s="155"/>
      <c r="E13" s="194">
        <v>6</v>
      </c>
      <c r="F13" s="194">
        <v>10</v>
      </c>
      <c r="G13" s="194">
        <f t="shared" si="0"/>
        <v>4</v>
      </c>
      <c r="H13" s="196"/>
      <c r="K13" s="315"/>
      <c r="L13" s="315"/>
      <c r="M13" s="315"/>
      <c r="N13" s="315"/>
      <c r="O13" s="315"/>
    </row>
    <row r="14" spans="1:19">
      <c r="A14" s="194" t="s">
        <v>50</v>
      </c>
      <c r="B14" s="195"/>
      <c r="E14" s="194">
        <v>6</v>
      </c>
      <c r="F14" s="194">
        <v>10</v>
      </c>
      <c r="G14" s="194">
        <f t="shared" si="0"/>
        <v>4</v>
      </c>
      <c r="K14" s="315"/>
      <c r="L14" s="315"/>
      <c r="M14" s="315"/>
      <c r="N14" s="315"/>
      <c r="O14" s="315"/>
    </row>
    <row r="15" spans="1:19">
      <c r="C15" s="156">
        <v>13.7</v>
      </c>
      <c r="E15" s="194">
        <v>6</v>
      </c>
      <c r="F15" s="194">
        <v>10</v>
      </c>
      <c r="G15" s="194">
        <f t="shared" si="0"/>
        <v>4</v>
      </c>
      <c r="H15" s="196">
        <v>8</v>
      </c>
      <c r="K15" s="315"/>
      <c r="L15" s="315"/>
      <c r="M15" s="315"/>
      <c r="N15" s="315"/>
      <c r="O15" s="315"/>
    </row>
    <row r="16" spans="1:19">
      <c r="B16" s="195" t="s">
        <v>51</v>
      </c>
      <c r="C16" s="156"/>
      <c r="D16" s="155"/>
      <c r="E16" s="194">
        <v>5.5</v>
      </c>
      <c r="F16" s="194">
        <v>9.5</v>
      </c>
      <c r="G16" s="194">
        <f t="shared" si="0"/>
        <v>4</v>
      </c>
      <c r="H16" s="196"/>
      <c r="K16" s="315"/>
      <c r="L16" s="315"/>
      <c r="M16" s="315"/>
      <c r="N16" s="315"/>
      <c r="O16" s="315"/>
    </row>
    <row r="17" spans="1:15">
      <c r="B17" s="195"/>
      <c r="E17" s="194">
        <v>5.5</v>
      </c>
      <c r="F17" s="194">
        <v>9.5</v>
      </c>
      <c r="G17" s="194">
        <f t="shared" si="0"/>
        <v>4</v>
      </c>
      <c r="K17" s="315"/>
      <c r="L17" s="315"/>
      <c r="M17" s="315"/>
      <c r="N17" s="315"/>
      <c r="O17" s="315"/>
    </row>
    <row r="18" spans="1:15">
      <c r="C18" s="155">
        <v>13.2</v>
      </c>
      <c r="D18" s="155"/>
      <c r="E18" s="194">
        <v>5.5</v>
      </c>
      <c r="F18" s="194">
        <v>9.5</v>
      </c>
      <c r="G18" s="194">
        <f t="shared" si="0"/>
        <v>4</v>
      </c>
      <c r="H18" s="196">
        <v>7.5</v>
      </c>
      <c r="K18" s="315"/>
      <c r="L18" s="315"/>
      <c r="M18" s="315"/>
      <c r="N18" s="315"/>
      <c r="O18" s="315"/>
    </row>
    <row r="19" spans="1:15">
      <c r="B19" s="195" t="s">
        <v>52</v>
      </c>
      <c r="C19" s="155"/>
      <c r="D19" s="155"/>
      <c r="E19" s="194">
        <v>5</v>
      </c>
      <c r="F19" s="194">
        <v>9</v>
      </c>
      <c r="G19" s="194">
        <f t="shared" si="0"/>
        <v>4</v>
      </c>
      <c r="H19" s="196"/>
      <c r="K19" s="315"/>
      <c r="L19" s="315"/>
      <c r="M19" s="315"/>
      <c r="N19" s="315"/>
      <c r="O19" s="315"/>
    </row>
    <row r="20" spans="1:15">
      <c r="A20" s="194" t="s">
        <v>52</v>
      </c>
      <c r="B20" s="195"/>
      <c r="E20" s="194">
        <v>5</v>
      </c>
      <c r="F20" s="194">
        <v>9</v>
      </c>
      <c r="G20" s="194">
        <f t="shared" si="0"/>
        <v>4</v>
      </c>
      <c r="K20" s="122" t="str">
        <f>IF(Content!$E$1=1,K21,K22)</f>
        <v>Source:  SSSU, NBU staff estimates.</v>
      </c>
    </row>
    <row r="21" spans="1:15">
      <c r="C21" s="155">
        <v>9.9</v>
      </c>
      <c r="D21" s="155"/>
      <c r="E21" s="194">
        <v>5</v>
      </c>
      <c r="F21" s="194">
        <v>9</v>
      </c>
      <c r="G21" s="194">
        <f t="shared" si="0"/>
        <v>4</v>
      </c>
      <c r="H21" s="196">
        <v>7</v>
      </c>
      <c r="K21" s="2" t="s">
        <v>54</v>
      </c>
    </row>
    <row r="22" spans="1:15">
      <c r="B22" s="195" t="s">
        <v>53</v>
      </c>
      <c r="C22" s="155"/>
      <c r="D22" s="155"/>
      <c r="E22" s="194">
        <v>4.5</v>
      </c>
      <c r="F22" s="194">
        <v>8.5</v>
      </c>
      <c r="G22" s="194">
        <f t="shared" si="0"/>
        <v>4</v>
      </c>
      <c r="H22" s="196"/>
      <c r="K22" s="2" t="s">
        <v>990</v>
      </c>
    </row>
    <row r="23" spans="1:15">
      <c r="B23" s="195"/>
      <c r="E23" s="194">
        <v>4.5</v>
      </c>
      <c r="F23" s="194">
        <v>8.5</v>
      </c>
      <c r="G23" s="194">
        <f t="shared" si="0"/>
        <v>4</v>
      </c>
    </row>
    <row r="24" spans="1:15">
      <c r="C24" s="155">
        <v>8.9</v>
      </c>
      <c r="D24" s="155"/>
      <c r="E24" s="194">
        <v>4.5</v>
      </c>
      <c r="F24" s="194">
        <v>8.5</v>
      </c>
      <c r="G24" s="194">
        <f t="shared" si="0"/>
        <v>4</v>
      </c>
      <c r="H24" s="196">
        <v>6.5</v>
      </c>
    </row>
    <row r="25" spans="1:15">
      <c r="B25" s="195" t="s">
        <v>336</v>
      </c>
      <c r="C25" s="155"/>
      <c r="D25" s="155"/>
      <c r="E25" s="194">
        <v>4</v>
      </c>
      <c r="F25" s="194">
        <v>8</v>
      </c>
      <c r="G25" s="194">
        <f t="shared" si="0"/>
        <v>4</v>
      </c>
      <c r="H25" s="196"/>
    </row>
    <row r="26" spans="1:15">
      <c r="A26" s="194" t="s">
        <v>336</v>
      </c>
      <c r="B26" s="195"/>
      <c r="E26" s="194">
        <v>4</v>
      </c>
      <c r="F26" s="194">
        <v>8</v>
      </c>
      <c r="G26" s="194">
        <f t="shared" si="0"/>
        <v>4</v>
      </c>
    </row>
    <row r="27" spans="1:15">
      <c r="C27" s="156">
        <v>9.8000000000000007</v>
      </c>
      <c r="D27" s="156">
        <v>9.8000000000000007</v>
      </c>
      <c r="E27" s="194">
        <v>4</v>
      </c>
      <c r="F27" s="194">
        <v>8</v>
      </c>
      <c r="G27" s="194">
        <f t="shared" si="0"/>
        <v>4</v>
      </c>
      <c r="H27" s="196">
        <v>6</v>
      </c>
    </row>
    <row r="28" spans="1:15">
      <c r="B28" s="195" t="s">
        <v>420</v>
      </c>
      <c r="C28" s="156"/>
      <c r="D28" s="156"/>
      <c r="E28" s="194">
        <v>3.75</v>
      </c>
      <c r="F28" s="194">
        <v>7.75</v>
      </c>
      <c r="G28" s="194">
        <f t="shared" si="0"/>
        <v>4</v>
      </c>
      <c r="H28" s="196"/>
    </row>
    <row r="29" spans="1:15">
      <c r="B29" s="195"/>
      <c r="E29" s="194">
        <v>3.75</v>
      </c>
      <c r="F29" s="194">
        <v>7.75</v>
      </c>
      <c r="G29" s="194">
        <f t="shared" si="0"/>
        <v>4</v>
      </c>
    </row>
    <row r="30" spans="1:15">
      <c r="C30" s="155">
        <v>8.6</v>
      </c>
      <c r="D30" s="155">
        <v>8.4</v>
      </c>
      <c r="E30" s="194">
        <v>3.75</v>
      </c>
      <c r="F30" s="194">
        <v>7.75</v>
      </c>
      <c r="G30" s="194">
        <f t="shared" si="0"/>
        <v>4</v>
      </c>
      <c r="H30" s="196">
        <v>5.75</v>
      </c>
    </row>
    <row r="31" spans="1:15">
      <c r="B31" s="195" t="s">
        <v>421</v>
      </c>
      <c r="C31" s="155"/>
      <c r="D31" s="155"/>
      <c r="E31" s="194">
        <v>3.5</v>
      </c>
      <c r="F31" s="194">
        <v>7.5</v>
      </c>
      <c r="G31" s="194">
        <f t="shared" si="0"/>
        <v>4</v>
      </c>
      <c r="H31" s="196"/>
    </row>
    <row r="32" spans="1:15">
      <c r="A32" s="194" t="s">
        <v>421</v>
      </c>
      <c r="B32" s="195"/>
      <c r="E32" s="194">
        <v>3.5</v>
      </c>
      <c r="F32" s="194">
        <v>7.5</v>
      </c>
      <c r="G32" s="194">
        <f t="shared" si="0"/>
        <v>4</v>
      </c>
    </row>
    <row r="33" spans="1:9">
      <c r="C33" s="155">
        <v>8.6</v>
      </c>
      <c r="D33" s="155">
        <v>8.4</v>
      </c>
      <c r="E33" s="194">
        <v>3.5</v>
      </c>
      <c r="F33" s="194">
        <v>7.5</v>
      </c>
      <c r="G33" s="194">
        <f t="shared" si="0"/>
        <v>4</v>
      </c>
      <c r="H33" s="196">
        <v>5.5</v>
      </c>
    </row>
    <row r="34" spans="1:9">
      <c r="B34" s="195" t="s">
        <v>422</v>
      </c>
      <c r="C34" s="155"/>
      <c r="D34" s="155"/>
      <c r="E34" s="194">
        <v>3.25</v>
      </c>
      <c r="F34" s="194">
        <v>7.25</v>
      </c>
      <c r="G34" s="194">
        <f t="shared" si="0"/>
        <v>4</v>
      </c>
      <c r="H34" s="196"/>
    </row>
    <row r="35" spans="1:9">
      <c r="B35" s="195"/>
      <c r="E35" s="194">
        <v>3.25</v>
      </c>
      <c r="F35" s="194">
        <v>7.25</v>
      </c>
      <c r="G35" s="194">
        <f t="shared" si="0"/>
        <v>4</v>
      </c>
    </row>
    <row r="36" spans="1:9">
      <c r="C36" s="155">
        <v>7.3</v>
      </c>
      <c r="D36" s="155">
        <v>7.7</v>
      </c>
      <c r="E36" s="194">
        <v>3.25</v>
      </c>
      <c r="F36" s="194">
        <v>7.25</v>
      </c>
      <c r="G36" s="194">
        <f t="shared" si="0"/>
        <v>4</v>
      </c>
      <c r="H36" s="196">
        <v>5.25</v>
      </c>
    </row>
    <row r="37" spans="1:9">
      <c r="B37" s="195" t="s">
        <v>340</v>
      </c>
      <c r="C37" s="155"/>
      <c r="D37" s="155"/>
      <c r="E37" s="194">
        <v>4</v>
      </c>
      <c r="F37" s="194">
        <v>6</v>
      </c>
      <c r="G37" s="194">
        <f t="shared" si="0"/>
        <v>2</v>
      </c>
      <c r="H37" s="196"/>
    </row>
    <row r="38" spans="1:9">
      <c r="A38" s="194" t="s">
        <v>340</v>
      </c>
      <c r="B38" s="195"/>
      <c r="E38" s="194">
        <v>4</v>
      </c>
      <c r="F38" s="194">
        <v>6</v>
      </c>
      <c r="G38" s="194">
        <f t="shared" si="0"/>
        <v>2</v>
      </c>
    </row>
    <row r="39" spans="1:9">
      <c r="C39" s="156">
        <v>6.3</v>
      </c>
      <c r="D39" s="156">
        <v>6.3</v>
      </c>
      <c r="E39" s="194">
        <v>4</v>
      </c>
      <c r="F39" s="194">
        <v>6</v>
      </c>
      <c r="G39" s="194">
        <f t="shared" si="0"/>
        <v>2</v>
      </c>
      <c r="H39" s="196"/>
      <c r="I39" s="194">
        <v>5</v>
      </c>
    </row>
    <row r="40" spans="1:9">
      <c r="B40" s="195" t="s">
        <v>424</v>
      </c>
      <c r="C40" s="156"/>
      <c r="D40" s="156"/>
      <c r="E40" s="194">
        <v>4</v>
      </c>
      <c r="F40" s="194">
        <v>6</v>
      </c>
      <c r="G40" s="194">
        <f t="shared" si="0"/>
        <v>2</v>
      </c>
      <c r="H40" s="196"/>
      <c r="I40" s="194">
        <v>5</v>
      </c>
    </row>
    <row r="41" spans="1:9">
      <c r="B41" s="195"/>
      <c r="E41" s="194">
        <v>4</v>
      </c>
      <c r="F41" s="194">
        <v>6</v>
      </c>
      <c r="G41" s="194">
        <f t="shared" si="0"/>
        <v>2</v>
      </c>
      <c r="I41" s="194">
        <v>5</v>
      </c>
    </row>
    <row r="42" spans="1:9">
      <c r="C42" s="155">
        <v>5.8</v>
      </c>
      <c r="D42" s="155">
        <v>6</v>
      </c>
      <c r="E42" s="194">
        <v>4</v>
      </c>
      <c r="F42" s="194">
        <v>6</v>
      </c>
      <c r="G42" s="194">
        <f t="shared" si="0"/>
        <v>2</v>
      </c>
      <c r="H42" s="196"/>
      <c r="I42" s="194">
        <v>5</v>
      </c>
    </row>
    <row r="43" spans="1:9">
      <c r="B43" s="195" t="s">
        <v>426</v>
      </c>
      <c r="C43" s="155"/>
      <c r="D43" s="155"/>
      <c r="E43" s="194">
        <v>4</v>
      </c>
      <c r="F43" s="194">
        <v>6</v>
      </c>
      <c r="G43" s="194">
        <f t="shared" si="0"/>
        <v>2</v>
      </c>
      <c r="H43" s="196"/>
      <c r="I43" s="194">
        <v>5</v>
      </c>
    </row>
    <row r="44" spans="1:9">
      <c r="A44" s="194" t="s">
        <v>426</v>
      </c>
      <c r="B44" s="195"/>
      <c r="E44" s="194">
        <v>4</v>
      </c>
      <c r="F44" s="194">
        <v>6</v>
      </c>
      <c r="G44" s="194">
        <f t="shared" si="0"/>
        <v>2</v>
      </c>
      <c r="I44" s="194">
        <v>5</v>
      </c>
    </row>
    <row r="45" spans="1:9">
      <c r="C45" s="155">
        <v>5.7</v>
      </c>
      <c r="D45" s="155">
        <v>6</v>
      </c>
      <c r="E45" s="194">
        <v>4</v>
      </c>
      <c r="F45" s="194">
        <v>6</v>
      </c>
      <c r="G45" s="194">
        <f t="shared" si="0"/>
        <v>2</v>
      </c>
      <c r="H45" s="196"/>
      <c r="I45" s="194">
        <v>5</v>
      </c>
    </row>
    <row r="46" spans="1:9">
      <c r="B46" s="195" t="s">
        <v>427</v>
      </c>
      <c r="C46" s="155"/>
      <c r="D46" s="155"/>
      <c r="E46" s="194">
        <v>4</v>
      </c>
      <c r="F46" s="194">
        <v>6</v>
      </c>
      <c r="G46" s="194">
        <f t="shared" si="0"/>
        <v>2</v>
      </c>
      <c r="H46" s="196"/>
      <c r="I46" s="194">
        <v>5</v>
      </c>
    </row>
    <row r="47" spans="1:9">
      <c r="B47" s="195"/>
      <c r="E47" s="194">
        <v>4</v>
      </c>
      <c r="F47" s="194">
        <v>6</v>
      </c>
      <c r="G47" s="194">
        <f t="shared" si="0"/>
        <v>2</v>
      </c>
      <c r="I47" s="194">
        <v>5</v>
      </c>
    </row>
    <row r="48" spans="1:9">
      <c r="C48" s="155">
        <v>5.8</v>
      </c>
      <c r="D48" s="155">
        <v>5.6</v>
      </c>
      <c r="E48" s="194">
        <v>4</v>
      </c>
      <c r="F48" s="194">
        <v>6</v>
      </c>
      <c r="G48" s="194">
        <f t="shared" si="0"/>
        <v>2</v>
      </c>
      <c r="H48" s="196"/>
      <c r="I48" s="194">
        <v>5</v>
      </c>
    </row>
    <row r="49" spans="1:9">
      <c r="B49" s="195" t="s">
        <v>344</v>
      </c>
      <c r="C49" s="155"/>
      <c r="D49" s="155"/>
      <c r="E49" s="194">
        <v>4</v>
      </c>
      <c r="F49" s="194">
        <v>6</v>
      </c>
      <c r="G49" s="194">
        <f t="shared" si="0"/>
        <v>2</v>
      </c>
      <c r="H49" s="196"/>
      <c r="I49" s="194">
        <v>5</v>
      </c>
    </row>
    <row r="50" spans="1:9">
      <c r="A50" s="194" t="s">
        <v>344</v>
      </c>
      <c r="E50" s="194">
        <v>4</v>
      </c>
      <c r="F50" s="194">
        <v>6</v>
      </c>
      <c r="G50" s="194">
        <f t="shared" si="0"/>
        <v>2</v>
      </c>
      <c r="I50" s="194">
        <v>5</v>
      </c>
    </row>
    <row r="51" spans="1:9">
      <c r="C51" s="156">
        <v>5</v>
      </c>
      <c r="D51" s="156">
        <v>5</v>
      </c>
      <c r="E51" s="194">
        <v>4</v>
      </c>
      <c r="F51" s="194">
        <v>6</v>
      </c>
      <c r="G51" s="194">
        <f t="shared" si="0"/>
        <v>2</v>
      </c>
      <c r="I51" s="194">
        <v>5</v>
      </c>
    </row>
    <row r="52" spans="1:9">
      <c r="B52" s="195" t="s">
        <v>712</v>
      </c>
      <c r="C52" s="156"/>
      <c r="D52" s="156"/>
      <c r="E52" s="194">
        <v>4</v>
      </c>
      <c r="F52" s="194">
        <v>6</v>
      </c>
      <c r="G52" s="194">
        <f t="shared" ref="G52:G63" si="1">F52-E52</f>
        <v>2</v>
      </c>
      <c r="H52" s="196"/>
      <c r="I52" s="194">
        <v>5</v>
      </c>
    </row>
    <row r="53" spans="1:9">
      <c r="B53" s="195"/>
      <c r="E53" s="194">
        <v>4</v>
      </c>
      <c r="F53" s="194">
        <v>6</v>
      </c>
      <c r="G53" s="194">
        <f t="shared" si="1"/>
        <v>2</v>
      </c>
      <c r="I53" s="194">
        <v>5</v>
      </c>
    </row>
    <row r="54" spans="1:9">
      <c r="C54" s="155">
        <v>5</v>
      </c>
      <c r="D54" s="155">
        <v>5.2</v>
      </c>
      <c r="E54" s="194">
        <v>4</v>
      </c>
      <c r="F54" s="194">
        <v>6</v>
      </c>
      <c r="G54" s="194">
        <f t="shared" si="1"/>
        <v>2</v>
      </c>
      <c r="H54" s="196"/>
      <c r="I54" s="194">
        <v>5</v>
      </c>
    </row>
    <row r="55" spans="1:9">
      <c r="B55" s="195" t="s">
        <v>713</v>
      </c>
      <c r="C55" s="155"/>
      <c r="D55" s="155"/>
      <c r="E55" s="194">
        <v>4</v>
      </c>
      <c r="F55" s="194">
        <v>6</v>
      </c>
      <c r="G55" s="194">
        <f t="shared" si="1"/>
        <v>2</v>
      </c>
      <c r="H55" s="196"/>
      <c r="I55" s="194">
        <v>5</v>
      </c>
    </row>
    <row r="56" spans="1:9">
      <c r="A56" s="194" t="s">
        <v>713</v>
      </c>
      <c r="B56" s="195"/>
      <c r="E56" s="194">
        <v>4</v>
      </c>
      <c r="F56" s="194">
        <v>6</v>
      </c>
      <c r="G56" s="194">
        <f t="shared" si="1"/>
        <v>2</v>
      </c>
      <c r="I56" s="194">
        <v>5</v>
      </c>
    </row>
    <row r="57" spans="1:9">
      <c r="C57" s="155">
        <v>5.0999999999999996</v>
      </c>
      <c r="D57" s="155">
        <v>5.3</v>
      </c>
      <c r="E57" s="194">
        <v>4</v>
      </c>
      <c r="F57" s="194">
        <v>6</v>
      </c>
      <c r="G57" s="194">
        <f t="shared" si="1"/>
        <v>2</v>
      </c>
      <c r="H57" s="196"/>
      <c r="I57" s="194">
        <v>5</v>
      </c>
    </row>
    <row r="58" spans="1:9">
      <c r="B58" s="195" t="s">
        <v>714</v>
      </c>
      <c r="C58" s="155"/>
      <c r="D58" s="155"/>
      <c r="E58" s="194">
        <v>4</v>
      </c>
      <c r="F58" s="194">
        <v>6</v>
      </c>
      <c r="G58" s="194">
        <f t="shared" si="1"/>
        <v>2</v>
      </c>
      <c r="H58" s="196"/>
      <c r="I58" s="194">
        <v>5</v>
      </c>
    </row>
    <row r="59" spans="1:9">
      <c r="B59" s="195"/>
      <c r="E59" s="194">
        <v>4</v>
      </c>
      <c r="F59" s="194">
        <v>6</v>
      </c>
      <c r="G59" s="194">
        <f t="shared" si="1"/>
        <v>2</v>
      </c>
      <c r="I59" s="194">
        <v>5</v>
      </c>
    </row>
    <row r="60" spans="1:9">
      <c r="C60" s="155">
        <v>5.0999999999999996</v>
      </c>
      <c r="D60" s="155">
        <v>5.3</v>
      </c>
      <c r="E60" s="194">
        <v>4</v>
      </c>
      <c r="F60" s="194">
        <v>6</v>
      </c>
      <c r="G60" s="194">
        <f t="shared" si="1"/>
        <v>2</v>
      </c>
      <c r="H60" s="196"/>
      <c r="I60" s="194">
        <v>5</v>
      </c>
    </row>
    <row r="61" spans="1:9">
      <c r="B61" s="195" t="s">
        <v>715</v>
      </c>
      <c r="C61" s="155"/>
      <c r="D61" s="155"/>
      <c r="E61" s="194">
        <v>4</v>
      </c>
      <c r="F61" s="194">
        <v>6</v>
      </c>
      <c r="G61" s="194">
        <f t="shared" si="1"/>
        <v>2</v>
      </c>
      <c r="H61" s="196"/>
      <c r="I61" s="194">
        <v>5</v>
      </c>
    </row>
    <row r="62" spans="1:9">
      <c r="A62" s="194" t="s">
        <v>715</v>
      </c>
      <c r="E62" s="194">
        <v>4</v>
      </c>
      <c r="F62" s="194">
        <v>6</v>
      </c>
      <c r="G62" s="194">
        <f t="shared" si="1"/>
        <v>2</v>
      </c>
      <c r="I62" s="194">
        <v>5</v>
      </c>
    </row>
    <row r="63" spans="1:9">
      <c r="C63" s="156">
        <v>5</v>
      </c>
      <c r="D63" s="156">
        <v>5</v>
      </c>
      <c r="E63" s="194">
        <v>4</v>
      </c>
      <c r="F63" s="194">
        <v>6</v>
      </c>
      <c r="G63" s="194">
        <f t="shared" si="1"/>
        <v>2</v>
      </c>
      <c r="I63" s="194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7">
    <tabColor theme="3"/>
  </sheetPr>
  <dimension ref="A1:AB37"/>
  <sheetViews>
    <sheetView showGridLines="0" zoomScaleNormal="100" workbookViewId="0"/>
  </sheetViews>
  <sheetFormatPr defaultColWidth="9.140625" defaultRowHeight="12.75"/>
  <cols>
    <col min="1" max="1" width="9.140625" style="36"/>
    <col min="2" max="3" width="0" style="36" hidden="1" customWidth="1"/>
    <col min="4" max="5" width="9.140625" style="36" customWidth="1"/>
    <col min="6" max="16384" width="9.140625" style="36"/>
  </cols>
  <sheetData>
    <row r="1" spans="1:19">
      <c r="A1" s="19" t="s">
        <v>140</v>
      </c>
      <c r="B1" s="19"/>
      <c r="C1" s="19"/>
      <c r="D1" s="87" t="str">
        <f>IF(Content!$E$1=1,D2,D3)</f>
        <v>20 March 2019</v>
      </c>
      <c r="E1" s="87" t="str">
        <f>IF(Content!$E$1=1,E2,E3)</f>
        <v xml:space="preserve"> 20 February 2019</v>
      </c>
      <c r="F1" s="87" t="str">
        <f>IF(Content!$E$1=1,F2,F3)</f>
        <v>22 January 2019</v>
      </c>
      <c r="G1" s="87" t="str">
        <f>IF(Content!$E$1=1,G2,G3)</f>
        <v>20 March 2018</v>
      </c>
      <c r="H1"/>
      <c r="I1" t="str">
        <f>IF(Content!$E$1=1,I2,I3)</f>
        <v>Yield curve after the Fed's policy meeting</v>
      </c>
      <c r="J1"/>
    </row>
    <row r="2" spans="1:19">
      <c r="A2" s="19"/>
      <c r="B2" s="19"/>
      <c r="C2" s="19"/>
      <c r="D2" t="s">
        <v>1255</v>
      </c>
      <c r="E2" t="s">
        <v>1256</v>
      </c>
      <c r="F2" t="s">
        <v>1257</v>
      </c>
      <c r="G2" t="s">
        <v>1258</v>
      </c>
      <c r="H2"/>
      <c r="I2" s="1" t="s">
        <v>1259</v>
      </c>
      <c r="J2"/>
      <c r="S2" s="26"/>
    </row>
    <row r="3" spans="1:19">
      <c r="D3" s="428" t="s">
        <v>1908</v>
      </c>
      <c r="E3" s="428" t="s">
        <v>1909</v>
      </c>
      <c r="F3" s="428" t="s">
        <v>1910</v>
      </c>
      <c r="G3" s="428" t="s">
        <v>1911</v>
      </c>
      <c r="H3"/>
      <c r="I3" s="1" t="s">
        <v>1854</v>
      </c>
      <c r="J3"/>
      <c r="R3" s="26"/>
      <c r="S3" s="26"/>
    </row>
    <row r="4" spans="1:19">
      <c r="A4" s="36" t="str">
        <f>IF(Content!$E$1=1,B4,C4)</f>
        <v>1 M</v>
      </c>
      <c r="B4" s="199" t="s">
        <v>1245</v>
      </c>
      <c r="C4" s="199" t="s">
        <v>1262</v>
      </c>
      <c r="D4" s="87">
        <v>2.4500000000000002</v>
      </c>
      <c r="E4" s="87">
        <v>2.41</v>
      </c>
      <c r="F4" s="87">
        <v>2.38</v>
      </c>
      <c r="G4" s="87">
        <v>1.76</v>
      </c>
      <c r="H4"/>
      <c r="I4"/>
      <c r="J4"/>
      <c r="K4" s="199"/>
      <c r="L4" s="199"/>
      <c r="M4" s="199"/>
      <c r="N4" s="200"/>
      <c r="O4" s="200"/>
      <c r="P4" s="199"/>
      <c r="Q4" s="199"/>
      <c r="R4" s="38"/>
    </row>
    <row r="5" spans="1:19">
      <c r="A5" s="36" t="str">
        <f>IF(Content!$E$1=1,B5,C5)</f>
        <v>3 M</v>
      </c>
      <c r="B5" s="199" t="s">
        <v>1246</v>
      </c>
      <c r="C5" s="199" t="s">
        <v>1263</v>
      </c>
      <c r="D5" s="87">
        <v>2.48</v>
      </c>
      <c r="E5" s="87">
        <v>2.4500000000000002</v>
      </c>
      <c r="F5" s="87">
        <v>2.4300000000000002</v>
      </c>
      <c r="G5" s="87">
        <v>1.81</v>
      </c>
      <c r="H5"/>
      <c r="I5"/>
      <c r="J5"/>
      <c r="K5" s="199"/>
      <c r="L5" s="199"/>
      <c r="M5" s="199"/>
      <c r="N5" s="199"/>
      <c r="O5" s="199"/>
      <c r="P5" s="199"/>
      <c r="Q5" s="199"/>
      <c r="R5" s="38"/>
    </row>
    <row r="6" spans="1:19">
      <c r="A6" s="303" t="str">
        <f>IF(Content!$E$1=1,B6,C6)</f>
        <v>6 M</v>
      </c>
      <c r="B6" s="199" t="s">
        <v>1247</v>
      </c>
      <c r="C6" s="339" t="s">
        <v>1264</v>
      </c>
      <c r="D6" s="87">
        <v>2.4900000000000002</v>
      </c>
      <c r="E6" s="87">
        <v>2.5099999999999998</v>
      </c>
      <c r="F6" s="87">
        <v>2.5099999999999998</v>
      </c>
      <c r="G6" s="87">
        <v>1.97</v>
      </c>
      <c r="H6"/>
      <c r="I6"/>
      <c r="J6"/>
      <c r="K6" s="199"/>
      <c r="L6" s="199"/>
      <c r="M6" s="199"/>
      <c r="N6" s="199"/>
      <c r="O6" s="199"/>
      <c r="P6" s="199"/>
      <c r="Q6" s="199"/>
      <c r="R6" s="38"/>
    </row>
    <row r="7" spans="1:19">
      <c r="A7" s="303" t="str">
        <f>IF(Content!$E$1=1,B7,C7)</f>
        <v>1 Y</v>
      </c>
      <c r="B7" s="199" t="s">
        <v>1248</v>
      </c>
      <c r="C7" s="434" t="s">
        <v>1265</v>
      </c>
      <c r="D7" s="87">
        <v>2.4700000000000002</v>
      </c>
      <c r="E7" s="87">
        <v>2.54</v>
      </c>
      <c r="F7" s="87">
        <v>2.59</v>
      </c>
      <c r="G7" s="87">
        <v>2.08</v>
      </c>
      <c r="H7"/>
      <c r="I7"/>
      <c r="J7"/>
      <c r="K7" s="201"/>
      <c r="L7" s="201"/>
      <c r="M7" s="201"/>
      <c r="N7" s="201"/>
      <c r="O7" s="201"/>
      <c r="P7" s="201"/>
      <c r="Q7" s="201"/>
      <c r="R7" s="38"/>
    </row>
    <row r="8" spans="1:19">
      <c r="A8" s="303" t="str">
        <f>IF(Content!$E$1=1,B8,C8)</f>
        <v>2 Y</v>
      </c>
      <c r="B8" s="199" t="s">
        <v>1249</v>
      </c>
      <c r="C8" s="435" t="s">
        <v>1266</v>
      </c>
      <c r="D8" s="87">
        <v>2.4</v>
      </c>
      <c r="E8" s="87">
        <v>2.5</v>
      </c>
      <c r="F8" s="87">
        <v>2.58</v>
      </c>
      <c r="G8" s="87">
        <v>2.34</v>
      </c>
      <c r="H8"/>
      <c r="I8"/>
      <c r="J8"/>
      <c r="K8" s="201"/>
      <c r="L8" s="201"/>
      <c r="M8" s="201"/>
      <c r="N8" s="201"/>
      <c r="O8" s="201"/>
      <c r="P8" s="201"/>
      <c r="Q8" s="201"/>
      <c r="R8" s="38"/>
    </row>
    <row r="9" spans="1:19">
      <c r="A9" s="303" t="str">
        <f>IF(Content!$E$1=1,B9,C9)</f>
        <v>3 Y</v>
      </c>
      <c r="B9" s="199" t="s">
        <v>1250</v>
      </c>
      <c r="C9" s="434" t="s">
        <v>1267</v>
      </c>
      <c r="D9" s="87">
        <v>2.34</v>
      </c>
      <c r="E9" s="87">
        <v>2.4700000000000002</v>
      </c>
      <c r="F9" s="87">
        <v>2.5499999999999998</v>
      </c>
      <c r="G9" s="87">
        <v>2.4900000000000002</v>
      </c>
      <c r="H9"/>
      <c r="I9"/>
      <c r="J9"/>
      <c r="K9" s="38"/>
      <c r="L9" s="38"/>
      <c r="M9" s="38"/>
      <c r="N9" s="38"/>
      <c r="O9" s="38"/>
      <c r="P9" s="38"/>
      <c r="Q9" s="38"/>
      <c r="R9" s="38"/>
    </row>
    <row r="10" spans="1:19">
      <c r="A10" s="303" t="str">
        <f>IF(Content!$E$1=1,B10,C10)</f>
        <v>5 Y</v>
      </c>
      <c r="B10" s="199" t="s">
        <v>1251</v>
      </c>
      <c r="C10" s="434" t="s">
        <v>1268</v>
      </c>
      <c r="D10" s="87">
        <v>2.34</v>
      </c>
      <c r="E10" s="87">
        <v>2.4700000000000002</v>
      </c>
      <c r="F10" s="87">
        <v>2.57</v>
      </c>
      <c r="G10" s="87">
        <v>2.69</v>
      </c>
      <c r="H10"/>
      <c r="I10"/>
      <c r="J10"/>
      <c r="K10" s="38"/>
      <c r="L10" s="38"/>
      <c r="M10" s="38"/>
      <c r="N10" s="38"/>
      <c r="O10" s="38"/>
      <c r="P10" s="38"/>
      <c r="Q10" s="38"/>
      <c r="R10" s="38"/>
    </row>
    <row r="11" spans="1:19">
      <c r="A11" s="303" t="str">
        <f>IF(Content!$E$1=1,B11,C11)</f>
        <v>7 Y</v>
      </c>
      <c r="B11" s="199" t="s">
        <v>1252</v>
      </c>
      <c r="C11" s="435" t="s">
        <v>1269</v>
      </c>
      <c r="D11" s="87">
        <v>2.44</v>
      </c>
      <c r="E11" s="87">
        <v>2.5499999999999998</v>
      </c>
      <c r="F11" s="87">
        <v>2.65</v>
      </c>
      <c r="G11" s="87">
        <v>2.82</v>
      </c>
      <c r="H11"/>
      <c r="I11"/>
      <c r="J11"/>
      <c r="K11" s="38"/>
      <c r="L11" s="38"/>
      <c r="M11" s="38"/>
      <c r="N11" s="38"/>
      <c r="O11" s="38"/>
      <c r="P11" s="38"/>
      <c r="Q11" s="38"/>
      <c r="R11" s="38"/>
    </row>
    <row r="12" spans="1:19">
      <c r="A12" s="303" t="str">
        <f>IF(Content!$E$1=1,B12,C12)</f>
        <v>10 Y</v>
      </c>
      <c r="B12" s="199" t="s">
        <v>1253</v>
      </c>
      <c r="C12" s="435" t="s">
        <v>1270</v>
      </c>
      <c r="D12" s="87">
        <v>2.54</v>
      </c>
      <c r="E12" s="87">
        <v>2.65</v>
      </c>
      <c r="F12" s="87">
        <v>2.74</v>
      </c>
      <c r="G12" s="87">
        <v>2.89</v>
      </c>
      <c r="H12"/>
      <c r="I12"/>
      <c r="J12"/>
      <c r="K12" s="38"/>
      <c r="L12" s="38"/>
      <c r="M12" s="38"/>
      <c r="N12" s="38"/>
      <c r="O12" s="38"/>
      <c r="P12" s="38"/>
      <c r="Q12" s="38"/>
      <c r="R12" s="38"/>
    </row>
    <row r="13" spans="1:19">
      <c r="A13" s="303" t="str">
        <f>IF(Content!$E$1=1,B13,C13)</f>
        <v>30 Y</v>
      </c>
      <c r="B13" s="199" t="s">
        <v>1254</v>
      </c>
      <c r="C13" s="435" t="s">
        <v>1271</v>
      </c>
      <c r="D13" s="87">
        <v>2.98</v>
      </c>
      <c r="E13" s="87">
        <v>3</v>
      </c>
      <c r="F13" s="87">
        <v>3.06</v>
      </c>
      <c r="G13" s="87">
        <v>3.12</v>
      </c>
      <c r="H13"/>
      <c r="I13"/>
      <c r="J13"/>
      <c r="K13" s="38"/>
      <c r="L13" s="38"/>
      <c r="M13" s="38"/>
      <c r="N13" s="38"/>
      <c r="O13" s="38"/>
      <c r="P13" s="38"/>
      <c r="Q13" s="38"/>
      <c r="R13" s="38"/>
    </row>
    <row r="14" spans="1:19">
      <c r="A14" s="37"/>
      <c r="B14" s="37"/>
      <c r="C14" s="37"/>
      <c r="D14" s="87"/>
      <c r="E14" s="87"/>
      <c r="F14" s="87"/>
      <c r="G14" s="87"/>
      <c r="H14"/>
      <c r="I14"/>
      <c r="J14"/>
      <c r="K14" s="38"/>
      <c r="L14" s="38"/>
      <c r="M14" s="38"/>
      <c r="N14" s="38"/>
      <c r="O14" s="38"/>
      <c r="P14" s="38"/>
      <c r="Q14" s="38"/>
      <c r="R14" s="38"/>
    </row>
    <row r="15" spans="1:19">
      <c r="A15" s="37"/>
      <c r="B15" s="37"/>
      <c r="C15" s="37"/>
      <c r="D15" s="87"/>
      <c r="E15" s="87"/>
      <c r="F15" s="87"/>
      <c r="G15" s="87"/>
      <c r="H15"/>
      <c r="I15"/>
      <c r="J15"/>
      <c r="K15" s="38"/>
      <c r="L15" s="38"/>
      <c r="M15" s="38"/>
      <c r="N15" s="38"/>
      <c r="O15" s="38"/>
      <c r="P15" s="38"/>
      <c r="Q15" s="38"/>
      <c r="R15" s="38"/>
    </row>
    <row r="16" spans="1:19">
      <c r="A16" s="37"/>
      <c r="B16" s="37"/>
      <c r="C16" s="37"/>
      <c r="D16" s="87"/>
      <c r="E16" s="87"/>
      <c r="F16" s="87"/>
      <c r="G16" s="87"/>
      <c r="H16"/>
      <c r="I16"/>
      <c r="J16"/>
      <c r="K16" s="38"/>
      <c r="L16" s="38"/>
      <c r="M16" s="38"/>
      <c r="N16" s="38"/>
      <c r="O16" s="38"/>
      <c r="P16" s="38"/>
      <c r="Q16" s="38"/>
      <c r="R16" s="38"/>
    </row>
    <row r="17" spans="1:28">
      <c r="A17" s="37"/>
      <c r="B17" s="37"/>
      <c r="C17" s="37"/>
      <c r="D17" s="87"/>
      <c r="E17" s="87"/>
      <c r="F17" s="87"/>
      <c r="G17" s="87"/>
      <c r="H17"/>
      <c r="I17"/>
      <c r="J17"/>
      <c r="K17" s="38"/>
      <c r="L17" s="38"/>
      <c r="M17" s="38"/>
      <c r="N17" s="38"/>
      <c r="O17" s="38"/>
      <c r="P17" s="38"/>
      <c r="Q17" s="38"/>
      <c r="R17" s="38"/>
    </row>
    <row r="18" spans="1:28">
      <c r="A18" s="37"/>
      <c r="B18" s="37"/>
      <c r="C18" s="37"/>
      <c r="D18" s="87"/>
      <c r="E18" s="87"/>
      <c r="F18" s="87"/>
      <c r="G18" s="87"/>
      <c r="H18"/>
      <c r="I18" t="str">
        <f>IF(Content!$E$1=1,I19,I20)</f>
        <v>Source: Federal Reserve, NBU calculations.</v>
      </c>
      <c r="J18"/>
      <c r="K18" s="38"/>
      <c r="L18" s="38"/>
      <c r="M18" s="38"/>
      <c r="N18" s="38"/>
      <c r="O18" s="38"/>
      <c r="P18" s="38"/>
      <c r="Q18" s="38"/>
      <c r="R18" s="38"/>
    </row>
    <row r="19" spans="1:28">
      <c r="A19" s="37"/>
      <c r="B19" s="37"/>
      <c r="C19" s="37"/>
      <c r="D19" s="87"/>
      <c r="E19" s="87"/>
      <c r="F19" s="87"/>
      <c r="G19" s="87"/>
      <c r="H19"/>
      <c r="I19" s="2" t="s">
        <v>1260</v>
      </c>
      <c r="J19"/>
      <c r="K19" s="38"/>
      <c r="L19" s="38"/>
      <c r="M19" s="38"/>
      <c r="N19" s="38"/>
      <c r="O19" s="38"/>
      <c r="P19" s="38"/>
      <c r="Q19" s="38"/>
      <c r="R19" s="38"/>
    </row>
    <row r="20" spans="1:28">
      <c r="A20" s="37"/>
      <c r="B20" s="37"/>
      <c r="C20" s="37"/>
      <c r="D20" s="87"/>
      <c r="E20" s="87"/>
      <c r="F20" s="87"/>
      <c r="G20" s="87"/>
      <c r="H20"/>
      <c r="I20" s="2" t="s">
        <v>1261</v>
      </c>
      <c r="J20"/>
      <c r="K20" s="38"/>
      <c r="L20" s="38"/>
      <c r="M20" s="38"/>
      <c r="N20" s="38"/>
      <c r="O20" s="38"/>
      <c r="P20" s="38"/>
      <c r="Q20" s="38"/>
      <c r="R20" s="38"/>
      <c r="S20" s="35"/>
      <c r="AB20" s="202"/>
    </row>
    <row r="21" spans="1:28">
      <c r="A21" s="37"/>
      <c r="B21" s="37"/>
      <c r="C21" s="37"/>
      <c r="D21" s="87"/>
      <c r="E21" s="87"/>
      <c r="F21" s="87"/>
      <c r="G21" s="87"/>
      <c r="H21"/>
      <c r="I21"/>
      <c r="J21"/>
      <c r="K21" s="38"/>
      <c r="L21" s="38"/>
      <c r="M21" s="38"/>
      <c r="N21" s="38"/>
      <c r="O21" s="38"/>
      <c r="P21" s="38"/>
      <c r="Q21" s="38"/>
      <c r="R21" s="38"/>
      <c r="S21" s="35"/>
    </row>
    <row r="22" spans="1:28">
      <c r="A22" s="37"/>
      <c r="B22" s="37"/>
      <c r="C22" s="37"/>
      <c r="D22" s="87"/>
      <c r="E22" s="87"/>
      <c r="F22" s="87"/>
      <c r="G22" s="87"/>
      <c r="H22"/>
      <c r="I22"/>
      <c r="J22"/>
      <c r="K22" s="38"/>
      <c r="L22" s="38"/>
      <c r="M22" s="38"/>
      <c r="N22" s="38"/>
      <c r="O22" s="38"/>
      <c r="P22" s="38"/>
      <c r="Q22" s="38"/>
      <c r="R22" s="38"/>
    </row>
    <row r="23" spans="1:28">
      <c r="A23" s="37"/>
      <c r="B23" s="37"/>
      <c r="C23" s="37"/>
      <c r="D23" s="87"/>
      <c r="E23" s="87"/>
      <c r="F23" s="87"/>
      <c r="G23" s="87"/>
      <c r="H23"/>
      <c r="I23"/>
      <c r="J23"/>
      <c r="K23" s="38"/>
      <c r="L23" s="38"/>
      <c r="M23" s="38"/>
      <c r="N23" s="38"/>
      <c r="O23" s="38"/>
      <c r="P23" s="38"/>
      <c r="Q23" s="38"/>
      <c r="R23" s="38"/>
    </row>
    <row r="24" spans="1:28">
      <c r="A24" s="37"/>
      <c r="B24" s="37"/>
      <c r="C24" s="37"/>
      <c r="D24" s="87"/>
      <c r="E24" s="87"/>
      <c r="F24" s="87"/>
      <c r="G24" s="87"/>
      <c r="H24"/>
      <c r="I24"/>
      <c r="J24"/>
      <c r="K24" s="38"/>
      <c r="L24" s="38"/>
      <c r="M24" s="38"/>
      <c r="N24" s="38"/>
      <c r="O24" s="38"/>
      <c r="P24" s="38"/>
      <c r="Q24" s="38"/>
      <c r="R24" s="38"/>
    </row>
    <row r="25" spans="1:28">
      <c r="A25" s="37"/>
      <c r="B25" s="37"/>
      <c r="C25" s="37"/>
      <c r="D25" s="87"/>
      <c r="E25" s="87"/>
      <c r="F25" s="87"/>
      <c r="G25" s="87"/>
      <c r="H25"/>
      <c r="I25"/>
      <c r="J25"/>
      <c r="K25" s="38"/>
      <c r="L25" s="38"/>
      <c r="M25" s="38"/>
      <c r="N25" s="38"/>
      <c r="O25" s="38"/>
      <c r="P25" s="38"/>
      <c r="Q25" s="38"/>
      <c r="R25" s="38"/>
    </row>
    <row r="26" spans="1:28">
      <c r="A26" s="37"/>
      <c r="B26" s="37"/>
      <c r="C26" s="37"/>
      <c r="D26" s="87"/>
      <c r="E26" s="87"/>
      <c r="F26" s="87"/>
      <c r="G26" s="87"/>
      <c r="H26"/>
      <c r="I26"/>
      <c r="J26"/>
      <c r="K26" s="38"/>
      <c r="L26" s="38"/>
      <c r="M26" s="38"/>
      <c r="N26" s="38"/>
      <c r="O26" s="38"/>
      <c r="P26" s="38"/>
      <c r="Q26" s="38"/>
      <c r="R26" s="38"/>
    </row>
    <row r="27" spans="1:28">
      <c r="A27" s="37"/>
      <c r="B27" s="37"/>
      <c r="C27" s="37"/>
      <c r="D27" s="37"/>
      <c r="E27" s="37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</row>
    <row r="28" spans="1:28">
      <c r="A28" s="37"/>
      <c r="B28" s="37"/>
      <c r="C28" s="37"/>
      <c r="D28" s="37"/>
      <c r="E28" s="37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28">
      <c r="A29" s="37"/>
      <c r="B29" s="37"/>
      <c r="C29" s="37"/>
      <c r="D29" s="37"/>
      <c r="E29" s="37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</row>
    <row r="30" spans="1:28">
      <c r="A30" s="37"/>
      <c r="B30" s="37"/>
      <c r="C30" s="37"/>
      <c r="D30" s="37"/>
      <c r="E30" s="37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</row>
    <row r="31" spans="1:28">
      <c r="A31" s="37"/>
      <c r="B31" s="37"/>
      <c r="C31" s="37"/>
      <c r="D31" s="37"/>
      <c r="E31" s="3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28">
      <c r="A32" s="37"/>
      <c r="B32" s="37"/>
      <c r="C32" s="37"/>
      <c r="D32" s="37"/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>
      <c r="A33" s="37"/>
      <c r="B33" s="37"/>
      <c r="C33" s="37"/>
      <c r="D33" s="37"/>
      <c r="E33" s="3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>
      <c r="A34" s="37"/>
      <c r="B34" s="37"/>
      <c r="C34" s="37"/>
      <c r="D34" s="37"/>
      <c r="E34" s="37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37"/>
      <c r="B35" s="37"/>
      <c r="C35" s="37"/>
      <c r="D35" s="37"/>
      <c r="E35" s="37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>
      <c r="A36" s="37"/>
      <c r="B36" s="37"/>
      <c r="C36" s="37"/>
      <c r="D36" s="37"/>
      <c r="E36" s="37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>
      <c r="A37" s="37"/>
      <c r="B37" s="37"/>
      <c r="C37" s="37"/>
      <c r="D37" s="37"/>
      <c r="E37" s="37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8">
    <tabColor theme="5"/>
  </sheetPr>
  <dimension ref="A1:R84"/>
  <sheetViews>
    <sheetView showGridLines="0" zoomScaleNormal="100" workbookViewId="0">
      <selection activeCell="H18" sqref="H18:H19"/>
    </sheetView>
  </sheetViews>
  <sheetFormatPr defaultColWidth="9.140625" defaultRowHeight="12.75"/>
  <cols>
    <col min="1" max="1" width="9.140625" style="37"/>
    <col min="2" max="16384" width="9.140625" style="36"/>
  </cols>
  <sheetData>
    <row r="1" spans="1:18">
      <c r="A1" s="19" t="s">
        <v>140</v>
      </c>
      <c r="B1" s="36" t="str">
        <f>IF(Content!$E$1=1,B2,B3)</f>
        <v>CPI</v>
      </c>
      <c r="C1" s="36" t="str">
        <f>IF(Content!$E$1=1,C2,C3)</f>
        <v xml:space="preserve">Core CPI </v>
      </c>
      <c r="D1" s="36" t="str">
        <f>IF(Content!$E$1=1,D2,D3)</f>
        <v>Lower line</v>
      </c>
      <c r="E1" s="36" t="str">
        <f>IF(Content!$E$1=1,E2,E3)</f>
        <v>Line</v>
      </c>
      <c r="H1" s="36" t="str">
        <f>IF(Content!$E$1=1,H2,H3)</f>
        <v>Underlying Inflation Trends*, %  yoy</v>
      </c>
    </row>
    <row r="2" spans="1:18" hidden="1">
      <c r="A2" s="19"/>
      <c r="B2" s="35" t="s">
        <v>0</v>
      </c>
      <c r="C2" s="35" t="s">
        <v>7</v>
      </c>
      <c r="D2" s="35" t="s">
        <v>9</v>
      </c>
      <c r="E2" s="35" t="s">
        <v>70</v>
      </c>
      <c r="H2" s="35" t="s">
        <v>72</v>
      </c>
    </row>
    <row r="3" spans="1:18" hidden="1">
      <c r="B3" s="35" t="s">
        <v>10</v>
      </c>
      <c r="C3" s="35" t="s">
        <v>1048</v>
      </c>
      <c r="D3" s="35" t="s">
        <v>71</v>
      </c>
      <c r="E3" s="35" t="s">
        <v>69</v>
      </c>
      <c r="H3" s="35" t="s">
        <v>1855</v>
      </c>
    </row>
    <row r="4" spans="1:18">
      <c r="A4" s="37">
        <v>41275</v>
      </c>
      <c r="B4" s="38">
        <v>-0.2</v>
      </c>
      <c r="C4" s="38">
        <v>0.7</v>
      </c>
      <c r="D4" s="38">
        <v>-0.93</v>
      </c>
      <c r="E4" s="38">
        <v>2.14</v>
      </c>
      <c r="O4" s="38"/>
      <c r="P4" s="38"/>
      <c r="Q4" s="38"/>
      <c r="R4" s="38"/>
    </row>
    <row r="5" spans="1:18">
      <c r="A5" s="37">
        <v>41306</v>
      </c>
      <c r="B5" s="38">
        <v>-0.5</v>
      </c>
      <c r="C5" s="38">
        <v>0.5</v>
      </c>
      <c r="D5" s="38">
        <v>-1.18</v>
      </c>
      <c r="E5" s="38">
        <v>2.27</v>
      </c>
      <c r="O5" s="38"/>
      <c r="P5" s="38"/>
      <c r="Q5" s="38"/>
      <c r="R5" s="38"/>
    </row>
    <row r="6" spans="1:18">
      <c r="A6" s="37">
        <v>41334</v>
      </c>
      <c r="B6" s="38">
        <v>-0.8</v>
      </c>
      <c r="C6" s="38">
        <v>0.4</v>
      </c>
      <c r="D6" s="38">
        <v>-1.1399999999999999</v>
      </c>
      <c r="E6" s="38">
        <v>2.0699999999999998</v>
      </c>
      <c r="O6" s="38"/>
      <c r="P6" s="38"/>
      <c r="Q6" s="38"/>
      <c r="R6" s="38"/>
    </row>
    <row r="7" spans="1:18">
      <c r="A7" s="37">
        <v>41365</v>
      </c>
      <c r="B7" s="38">
        <v>-0.8</v>
      </c>
      <c r="C7" s="38">
        <v>0.3</v>
      </c>
      <c r="D7" s="38">
        <v>-0.81</v>
      </c>
      <c r="E7" s="38">
        <v>1.7</v>
      </c>
      <c r="O7" s="38"/>
      <c r="P7" s="38"/>
      <c r="Q7" s="38"/>
      <c r="R7" s="38"/>
    </row>
    <row r="8" spans="1:18">
      <c r="A8" s="37">
        <v>41395</v>
      </c>
      <c r="B8" s="38">
        <v>-0.4</v>
      </c>
      <c r="C8" s="38">
        <v>0.2</v>
      </c>
      <c r="D8" s="38">
        <v>-0.48</v>
      </c>
      <c r="E8" s="38">
        <v>1.3</v>
      </c>
      <c r="O8" s="38"/>
      <c r="P8" s="38"/>
      <c r="Q8" s="38"/>
      <c r="R8" s="38"/>
    </row>
    <row r="9" spans="1:18">
      <c r="A9" s="37">
        <v>41426</v>
      </c>
      <c r="B9" s="38">
        <v>-0.1</v>
      </c>
      <c r="C9" s="38">
        <v>0.1</v>
      </c>
      <c r="D9" s="38">
        <v>-0.2</v>
      </c>
      <c r="E9" s="38">
        <v>0.99</v>
      </c>
      <c r="O9" s="38"/>
      <c r="P9" s="38"/>
      <c r="Q9" s="38"/>
      <c r="R9" s="38"/>
    </row>
    <row r="10" spans="1:18">
      <c r="A10" s="37">
        <v>41456</v>
      </c>
      <c r="B10" s="38">
        <v>0</v>
      </c>
      <c r="C10" s="38">
        <v>0.1</v>
      </c>
      <c r="D10" s="38">
        <v>-0.14000000000000001</v>
      </c>
      <c r="E10" s="38">
        <v>0.94</v>
      </c>
      <c r="O10" s="38"/>
      <c r="P10" s="38"/>
      <c r="Q10" s="38"/>
      <c r="R10" s="38"/>
    </row>
    <row r="11" spans="1:18">
      <c r="A11" s="37">
        <v>41487</v>
      </c>
      <c r="B11" s="38">
        <v>-0.4</v>
      </c>
      <c r="C11" s="38">
        <v>0.1</v>
      </c>
      <c r="D11" s="38">
        <v>-0.56000000000000005</v>
      </c>
      <c r="E11" s="38">
        <v>1.34</v>
      </c>
      <c r="O11" s="38"/>
      <c r="P11" s="38"/>
      <c r="Q11" s="38"/>
      <c r="R11" s="38"/>
    </row>
    <row r="12" spans="1:18">
      <c r="A12" s="37">
        <v>41518</v>
      </c>
      <c r="B12" s="38">
        <v>-0.5</v>
      </c>
      <c r="C12" s="38">
        <v>0.1</v>
      </c>
      <c r="D12" s="38">
        <v>-0.6</v>
      </c>
      <c r="E12" s="38">
        <v>1.32</v>
      </c>
      <c r="O12" s="38"/>
      <c r="P12" s="38"/>
      <c r="Q12" s="38"/>
      <c r="R12" s="38"/>
    </row>
    <row r="13" spans="1:18">
      <c r="A13" s="37">
        <v>41548</v>
      </c>
      <c r="B13" s="38">
        <v>-0.1</v>
      </c>
      <c r="C13" s="38">
        <v>0.1</v>
      </c>
      <c r="D13" s="38">
        <v>-0.2</v>
      </c>
      <c r="E13" s="38">
        <v>1</v>
      </c>
      <c r="O13" s="38"/>
      <c r="P13" s="38"/>
      <c r="Q13" s="38"/>
      <c r="R13" s="38"/>
    </row>
    <row r="14" spans="1:18">
      <c r="A14" s="37">
        <v>41579</v>
      </c>
      <c r="B14" s="38">
        <v>0.2</v>
      </c>
      <c r="C14" s="38">
        <v>0.1</v>
      </c>
      <c r="D14" s="38">
        <v>-0.04</v>
      </c>
      <c r="E14" s="38">
        <v>0.93</v>
      </c>
      <c r="O14" s="38"/>
      <c r="P14" s="38"/>
      <c r="Q14" s="38"/>
      <c r="R14" s="38"/>
    </row>
    <row r="15" spans="1:18">
      <c r="A15" s="37">
        <v>41609</v>
      </c>
      <c r="B15" s="38">
        <v>0.5</v>
      </c>
      <c r="C15" s="38">
        <v>0.1</v>
      </c>
      <c r="D15" s="38">
        <v>0.13</v>
      </c>
      <c r="E15" s="38">
        <v>0.65</v>
      </c>
      <c r="O15" s="38"/>
      <c r="P15" s="38"/>
      <c r="Q15" s="38"/>
      <c r="R15" s="38"/>
    </row>
    <row r="16" spans="1:18">
      <c r="A16" s="37">
        <v>41640</v>
      </c>
      <c r="B16" s="38">
        <v>0.5</v>
      </c>
      <c r="C16" s="38">
        <v>0.1</v>
      </c>
      <c r="D16" s="38">
        <v>0.15</v>
      </c>
      <c r="E16" s="38">
        <v>0.66</v>
      </c>
      <c r="O16" s="38"/>
      <c r="P16" s="38"/>
      <c r="Q16" s="38"/>
      <c r="R16" s="38"/>
    </row>
    <row r="17" spans="1:18">
      <c r="A17" s="37">
        <v>41671</v>
      </c>
      <c r="B17" s="38">
        <v>1.2</v>
      </c>
      <c r="C17" s="38">
        <v>0</v>
      </c>
      <c r="D17" s="38">
        <v>0.08</v>
      </c>
      <c r="E17" s="38">
        <v>1.01</v>
      </c>
      <c r="O17" s="38"/>
      <c r="P17" s="38"/>
      <c r="Q17" s="38"/>
      <c r="R17" s="38"/>
    </row>
    <row r="18" spans="1:18">
      <c r="A18" s="37">
        <v>41699</v>
      </c>
      <c r="B18" s="38">
        <v>3.4</v>
      </c>
      <c r="C18" s="38">
        <v>2.1</v>
      </c>
      <c r="D18" s="38">
        <v>1.47</v>
      </c>
      <c r="E18" s="38">
        <v>1.48</v>
      </c>
      <c r="H18" s="36" t="str">
        <f>IF(Content!$E$1=1,H20,H22)</f>
        <v>* Green field reflects a range of core inflation rates</v>
      </c>
      <c r="O18" s="38"/>
      <c r="P18" s="38"/>
      <c r="Q18" s="38"/>
      <c r="R18" s="38"/>
    </row>
    <row r="19" spans="1:18">
      <c r="A19" s="37">
        <v>41730</v>
      </c>
      <c r="B19" s="38">
        <v>6.8</v>
      </c>
      <c r="C19" s="38">
        <v>5.0999999999999996</v>
      </c>
      <c r="D19" s="38">
        <v>2.4</v>
      </c>
      <c r="E19" s="38">
        <v>4.4800000000000004</v>
      </c>
      <c r="H19" s="36" t="str">
        <f>IF(Content!$E$1=1,H21,H23)</f>
        <v>Source: NBU staff estimates.</v>
      </c>
      <c r="O19" s="38"/>
      <c r="P19" s="38"/>
      <c r="Q19" s="38"/>
      <c r="R19" s="38"/>
    </row>
    <row r="20" spans="1:18">
      <c r="A20" s="37">
        <v>41760</v>
      </c>
      <c r="B20" s="38">
        <v>10.8</v>
      </c>
      <c r="C20" s="38">
        <v>7.5</v>
      </c>
      <c r="D20" s="38">
        <v>3.1</v>
      </c>
      <c r="E20" s="38">
        <v>6.1</v>
      </c>
      <c r="H20" s="237" t="s">
        <v>73</v>
      </c>
      <c r="O20" s="38"/>
      <c r="P20" s="38"/>
      <c r="Q20" s="38"/>
      <c r="R20" s="38"/>
    </row>
    <row r="21" spans="1:18">
      <c r="A21" s="37">
        <v>41791</v>
      </c>
      <c r="B21" s="38">
        <v>11.9</v>
      </c>
      <c r="C21" s="38">
        <v>9</v>
      </c>
      <c r="D21" s="38">
        <v>3.59</v>
      </c>
      <c r="E21" s="38">
        <v>6.73</v>
      </c>
      <c r="H21" s="35" t="s">
        <v>74</v>
      </c>
      <c r="O21" s="38"/>
      <c r="P21" s="38"/>
      <c r="Q21" s="38"/>
      <c r="R21" s="38"/>
    </row>
    <row r="22" spans="1:18">
      <c r="A22" s="37">
        <v>41821</v>
      </c>
      <c r="B22" s="38">
        <v>12.5</v>
      </c>
      <c r="C22" s="38">
        <v>9.9</v>
      </c>
      <c r="D22" s="38">
        <v>4.55</v>
      </c>
      <c r="E22" s="38">
        <v>6.51</v>
      </c>
      <c r="H22" s="35" t="s">
        <v>1047</v>
      </c>
      <c r="O22" s="38"/>
      <c r="P22" s="38"/>
      <c r="Q22" s="38"/>
      <c r="R22" s="38"/>
    </row>
    <row r="23" spans="1:18">
      <c r="A23" s="37">
        <v>41852</v>
      </c>
      <c r="B23" s="38">
        <v>14.2</v>
      </c>
      <c r="C23" s="38">
        <v>11.2</v>
      </c>
      <c r="D23" s="38">
        <v>5.58</v>
      </c>
      <c r="E23" s="38">
        <v>7.05</v>
      </c>
      <c r="H23" s="35" t="s">
        <v>75</v>
      </c>
      <c r="O23" s="38"/>
      <c r="P23" s="38"/>
      <c r="Q23" s="38"/>
      <c r="R23" s="38"/>
    </row>
    <row r="24" spans="1:18">
      <c r="A24" s="37">
        <v>41883</v>
      </c>
      <c r="B24" s="38">
        <v>17.5</v>
      </c>
      <c r="C24" s="38">
        <v>14.1</v>
      </c>
      <c r="D24" s="38">
        <v>7.15</v>
      </c>
      <c r="E24" s="38">
        <v>8.98</v>
      </c>
      <c r="O24" s="38"/>
      <c r="P24" s="38"/>
      <c r="Q24" s="38"/>
      <c r="R24" s="38"/>
    </row>
    <row r="25" spans="1:18">
      <c r="A25" s="37">
        <v>41913</v>
      </c>
      <c r="B25" s="38">
        <v>19.8</v>
      </c>
      <c r="C25" s="38">
        <v>17</v>
      </c>
      <c r="D25" s="38">
        <v>9.2200000000000006</v>
      </c>
      <c r="E25" s="38">
        <v>9.58</v>
      </c>
      <c r="O25" s="38"/>
      <c r="P25" s="38"/>
      <c r="Q25" s="38"/>
      <c r="R25" s="38"/>
    </row>
    <row r="26" spans="1:18">
      <c r="A26" s="37">
        <v>41944</v>
      </c>
      <c r="B26" s="38">
        <v>21.8</v>
      </c>
      <c r="C26" s="38">
        <v>19.600000000000001</v>
      </c>
      <c r="D26" s="38">
        <v>10.78</v>
      </c>
      <c r="E26" s="38">
        <v>10.51</v>
      </c>
      <c r="O26" s="38"/>
      <c r="P26" s="38"/>
      <c r="Q26" s="38"/>
      <c r="R26" s="38"/>
    </row>
    <row r="27" spans="1:18">
      <c r="A27" s="37">
        <v>41974</v>
      </c>
      <c r="B27" s="38">
        <v>24.9</v>
      </c>
      <c r="C27" s="38">
        <v>22.8</v>
      </c>
      <c r="D27" s="38">
        <v>13.03</v>
      </c>
      <c r="E27" s="38">
        <v>11.93</v>
      </c>
      <c r="O27" s="38"/>
      <c r="P27" s="38"/>
      <c r="Q27" s="38"/>
      <c r="R27" s="38"/>
    </row>
    <row r="28" spans="1:18">
      <c r="A28" s="37">
        <v>42005</v>
      </c>
      <c r="B28" s="38">
        <v>28.5</v>
      </c>
      <c r="C28" s="38">
        <v>26.1</v>
      </c>
      <c r="D28" s="38">
        <v>15.54</v>
      </c>
      <c r="E28" s="38">
        <v>13.17</v>
      </c>
      <c r="O28" s="38"/>
      <c r="P28" s="38"/>
      <c r="Q28" s="38"/>
      <c r="R28" s="38"/>
    </row>
    <row r="29" spans="1:18">
      <c r="A29" s="37">
        <v>42036</v>
      </c>
      <c r="B29" s="38">
        <v>34.5</v>
      </c>
      <c r="C29" s="38">
        <v>33.200000000000003</v>
      </c>
      <c r="D29" s="38">
        <v>18.940000000000001</v>
      </c>
      <c r="E29" s="38">
        <v>16.86</v>
      </c>
      <c r="O29" s="38"/>
      <c r="P29" s="38"/>
      <c r="Q29" s="38"/>
      <c r="R29" s="38"/>
    </row>
    <row r="30" spans="1:18">
      <c r="A30" s="37">
        <v>42064</v>
      </c>
      <c r="B30" s="38">
        <v>45.8</v>
      </c>
      <c r="C30" s="38">
        <v>44.6</v>
      </c>
      <c r="D30" s="38">
        <v>25.76</v>
      </c>
      <c r="E30" s="38">
        <v>22.42</v>
      </c>
      <c r="O30" s="38"/>
      <c r="P30" s="38"/>
      <c r="Q30" s="38"/>
      <c r="R30" s="38"/>
    </row>
    <row r="31" spans="1:18">
      <c r="A31" s="37">
        <v>42095</v>
      </c>
      <c r="B31" s="38">
        <v>60.9</v>
      </c>
      <c r="C31" s="38">
        <v>47.1</v>
      </c>
      <c r="D31" s="38">
        <v>28.97</v>
      </c>
      <c r="E31" s="38">
        <v>20.36</v>
      </c>
      <c r="O31" s="38"/>
      <c r="P31" s="38"/>
      <c r="Q31" s="38"/>
      <c r="R31" s="38"/>
    </row>
    <row r="32" spans="1:18">
      <c r="A32" s="37">
        <v>42125</v>
      </c>
      <c r="B32" s="38">
        <v>58.4</v>
      </c>
      <c r="C32" s="38">
        <v>46.5</v>
      </c>
      <c r="D32" s="38">
        <v>30.5</v>
      </c>
      <c r="E32" s="38">
        <v>17.28</v>
      </c>
      <c r="O32" s="38"/>
      <c r="P32" s="38"/>
      <c r="Q32" s="38"/>
      <c r="R32" s="38"/>
    </row>
    <row r="33" spans="1:18">
      <c r="A33" s="37">
        <v>42156</v>
      </c>
      <c r="B33" s="38">
        <v>57.5</v>
      </c>
      <c r="C33" s="38">
        <v>45.1</v>
      </c>
      <c r="D33" s="38">
        <v>30.61</v>
      </c>
      <c r="E33" s="38">
        <v>16.05</v>
      </c>
      <c r="O33" s="38"/>
      <c r="P33" s="38"/>
      <c r="Q33" s="38"/>
      <c r="R33" s="38"/>
    </row>
    <row r="34" spans="1:18">
      <c r="A34" s="37">
        <v>42186</v>
      </c>
      <c r="B34" s="38">
        <v>55.3</v>
      </c>
      <c r="C34" s="38">
        <v>43.8</v>
      </c>
      <c r="D34" s="38">
        <v>29.4</v>
      </c>
      <c r="E34" s="38">
        <v>15.2</v>
      </c>
      <c r="O34" s="38"/>
      <c r="P34" s="38"/>
      <c r="Q34" s="38"/>
      <c r="R34" s="38"/>
    </row>
    <row r="35" spans="1:18">
      <c r="A35" s="37">
        <v>42217</v>
      </c>
      <c r="B35" s="38">
        <v>52.8</v>
      </c>
      <c r="C35" s="38">
        <v>42.4</v>
      </c>
      <c r="D35" s="38">
        <v>27.83</v>
      </c>
      <c r="E35" s="38">
        <v>14.83</v>
      </c>
      <c r="O35" s="38"/>
      <c r="P35" s="38"/>
      <c r="Q35" s="38"/>
      <c r="R35" s="38"/>
    </row>
    <row r="36" spans="1:18">
      <c r="A36" s="37">
        <v>42248</v>
      </c>
      <c r="B36" s="38">
        <v>51.9</v>
      </c>
      <c r="C36" s="38">
        <v>42.8</v>
      </c>
      <c r="D36" s="38">
        <v>25.94</v>
      </c>
      <c r="E36" s="38">
        <v>17.02</v>
      </c>
      <c r="O36" s="38"/>
      <c r="P36" s="38"/>
      <c r="Q36" s="38"/>
      <c r="R36" s="38"/>
    </row>
    <row r="37" spans="1:18">
      <c r="A37" s="37">
        <v>42278</v>
      </c>
      <c r="B37" s="38">
        <v>46.4</v>
      </c>
      <c r="C37" s="38">
        <v>40.1</v>
      </c>
      <c r="D37" s="38">
        <v>23.87</v>
      </c>
      <c r="E37" s="38">
        <v>17.11</v>
      </c>
      <c r="O37" s="38"/>
      <c r="P37" s="38"/>
      <c r="Q37" s="38"/>
      <c r="R37" s="38"/>
    </row>
    <row r="38" spans="1:18">
      <c r="A38" s="37">
        <v>42309</v>
      </c>
      <c r="B38" s="38">
        <v>46.6</v>
      </c>
      <c r="C38" s="38">
        <v>37.9</v>
      </c>
      <c r="D38" s="38">
        <v>22.51</v>
      </c>
      <c r="E38" s="38">
        <v>18.07</v>
      </c>
      <c r="O38" s="38"/>
      <c r="P38" s="38"/>
      <c r="Q38" s="38"/>
      <c r="R38" s="38"/>
    </row>
    <row r="39" spans="1:18">
      <c r="A39" s="37">
        <v>42339</v>
      </c>
      <c r="B39" s="38">
        <v>43.3</v>
      </c>
      <c r="C39" s="38">
        <v>34.700000000000003</v>
      </c>
      <c r="D39" s="38">
        <v>20.329999999999998</v>
      </c>
      <c r="E39" s="38">
        <v>16.32</v>
      </c>
      <c r="O39" s="38"/>
      <c r="P39" s="38"/>
      <c r="Q39" s="38"/>
      <c r="R39" s="38"/>
    </row>
    <row r="40" spans="1:18">
      <c r="A40" s="37">
        <v>42370</v>
      </c>
      <c r="B40" s="38">
        <v>40.299999999999997</v>
      </c>
      <c r="C40" s="38">
        <v>31.3</v>
      </c>
      <c r="D40" s="38">
        <v>18.66</v>
      </c>
      <c r="E40" s="38">
        <v>14.47</v>
      </c>
      <c r="O40" s="38"/>
      <c r="P40" s="38"/>
      <c r="Q40" s="38"/>
      <c r="R40" s="38"/>
    </row>
    <row r="41" spans="1:18">
      <c r="A41" s="37">
        <v>42401</v>
      </c>
      <c r="B41" s="38">
        <v>32.700000000000003</v>
      </c>
      <c r="C41" s="38">
        <v>25.1</v>
      </c>
      <c r="D41" s="38">
        <v>15.81</v>
      </c>
      <c r="E41" s="38">
        <v>10.48</v>
      </c>
      <c r="O41" s="38"/>
      <c r="P41" s="38"/>
      <c r="Q41" s="38"/>
      <c r="R41" s="38"/>
    </row>
    <row r="42" spans="1:18">
      <c r="A42" s="37">
        <v>42430</v>
      </c>
      <c r="B42" s="38">
        <v>20.9</v>
      </c>
      <c r="C42" s="38">
        <v>15</v>
      </c>
      <c r="D42" s="38">
        <v>8.39</v>
      </c>
      <c r="E42" s="38">
        <v>7.59</v>
      </c>
      <c r="O42" s="38"/>
      <c r="P42" s="38"/>
      <c r="Q42" s="38"/>
      <c r="R42" s="38"/>
    </row>
    <row r="43" spans="1:18">
      <c r="A43" s="37">
        <v>42461</v>
      </c>
      <c r="B43" s="38">
        <v>9.8000000000000007</v>
      </c>
      <c r="C43" s="38">
        <v>10.6</v>
      </c>
      <c r="D43" s="38">
        <v>5.35</v>
      </c>
      <c r="E43" s="38">
        <v>6.4</v>
      </c>
      <c r="O43" s="38"/>
      <c r="P43" s="38"/>
      <c r="Q43" s="38"/>
      <c r="R43" s="38"/>
    </row>
    <row r="44" spans="1:18">
      <c r="A44" s="37">
        <v>42491</v>
      </c>
      <c r="B44" s="38">
        <v>7.5</v>
      </c>
      <c r="C44" s="38">
        <v>8.8000000000000007</v>
      </c>
      <c r="D44" s="38">
        <v>4.3899999999999997</v>
      </c>
      <c r="E44" s="38">
        <v>5.8</v>
      </c>
      <c r="O44" s="38"/>
      <c r="P44" s="38"/>
      <c r="Q44" s="38"/>
      <c r="R44" s="38"/>
    </row>
    <row r="45" spans="1:18">
      <c r="A45" s="37">
        <v>42522</v>
      </c>
      <c r="B45" s="38">
        <v>6.9</v>
      </c>
      <c r="C45" s="38">
        <v>8.3000000000000007</v>
      </c>
      <c r="D45" s="38">
        <v>4.0999999999999996</v>
      </c>
      <c r="E45" s="38">
        <v>5.29</v>
      </c>
      <c r="O45" s="38"/>
      <c r="P45" s="38"/>
      <c r="Q45" s="38"/>
      <c r="R45" s="38"/>
    </row>
    <row r="46" spans="1:18">
      <c r="A46" s="37">
        <v>42552</v>
      </c>
      <c r="B46" s="38">
        <v>7.9</v>
      </c>
      <c r="C46" s="38">
        <v>7.9</v>
      </c>
      <c r="D46" s="38">
        <v>4.0999999999999996</v>
      </c>
      <c r="E46" s="38">
        <v>5.22</v>
      </c>
      <c r="O46" s="38"/>
      <c r="P46" s="38"/>
      <c r="Q46" s="38"/>
      <c r="R46" s="38"/>
    </row>
    <row r="47" spans="1:18">
      <c r="A47" s="37">
        <v>42583</v>
      </c>
      <c r="B47" s="38">
        <v>8.4</v>
      </c>
      <c r="C47" s="38">
        <v>7.4</v>
      </c>
      <c r="D47" s="38">
        <v>4.01</v>
      </c>
      <c r="E47" s="38">
        <v>5.0999999999999996</v>
      </c>
      <c r="O47" s="38"/>
      <c r="P47" s="38"/>
      <c r="Q47" s="38"/>
      <c r="R47" s="38"/>
    </row>
    <row r="48" spans="1:18">
      <c r="A48" s="37">
        <v>42614</v>
      </c>
      <c r="B48" s="38">
        <v>7.9</v>
      </c>
      <c r="C48" s="38">
        <v>6.3</v>
      </c>
      <c r="D48" s="38">
        <v>3.95</v>
      </c>
      <c r="E48" s="38">
        <v>3.85</v>
      </c>
      <c r="O48" s="38"/>
      <c r="P48" s="38"/>
      <c r="Q48" s="38"/>
      <c r="R48" s="38"/>
    </row>
    <row r="49" spans="1:18">
      <c r="A49" s="37">
        <v>42644</v>
      </c>
      <c r="B49" s="38">
        <v>12.4</v>
      </c>
      <c r="C49" s="38">
        <v>6.5</v>
      </c>
      <c r="D49" s="38">
        <v>4.5</v>
      </c>
      <c r="E49" s="38">
        <v>3.33</v>
      </c>
      <c r="O49" s="38"/>
      <c r="P49" s="38"/>
      <c r="Q49" s="38"/>
      <c r="R49" s="38"/>
    </row>
    <row r="50" spans="1:18">
      <c r="A50" s="37">
        <v>42675</v>
      </c>
      <c r="B50" s="38">
        <v>12.1</v>
      </c>
      <c r="C50" s="38">
        <v>6.2</v>
      </c>
      <c r="D50" s="38">
        <v>4.6100000000000003</v>
      </c>
      <c r="E50" s="38">
        <v>2.88</v>
      </c>
      <c r="O50" s="38"/>
      <c r="P50" s="38"/>
      <c r="Q50" s="38"/>
      <c r="R50" s="38"/>
    </row>
    <row r="51" spans="1:18">
      <c r="A51" s="37">
        <v>42705</v>
      </c>
      <c r="B51" s="38">
        <v>12.4</v>
      </c>
      <c r="C51" s="38">
        <v>5.8</v>
      </c>
      <c r="D51" s="38">
        <v>4.84</v>
      </c>
      <c r="E51" s="38">
        <v>2.61</v>
      </c>
      <c r="O51" s="38"/>
      <c r="P51" s="38"/>
      <c r="Q51" s="38"/>
      <c r="R51" s="38"/>
    </row>
    <row r="52" spans="1:18">
      <c r="A52" s="37">
        <v>42736</v>
      </c>
      <c r="B52" s="38">
        <v>12.6</v>
      </c>
      <c r="C52" s="38">
        <v>6.2</v>
      </c>
      <c r="D52" s="38">
        <v>5.21</v>
      </c>
      <c r="E52" s="38">
        <v>2.39</v>
      </c>
      <c r="O52" s="38"/>
      <c r="P52" s="38"/>
      <c r="Q52" s="38"/>
      <c r="R52" s="38"/>
    </row>
    <row r="53" spans="1:18">
      <c r="A53" s="37">
        <v>42767</v>
      </c>
      <c r="B53" s="38">
        <v>14.2</v>
      </c>
      <c r="C53" s="38">
        <v>6.6</v>
      </c>
      <c r="D53" s="38">
        <v>5.6</v>
      </c>
      <c r="E53" s="38">
        <v>2.76</v>
      </c>
      <c r="O53" s="38"/>
      <c r="P53" s="38"/>
      <c r="Q53" s="38"/>
      <c r="R53" s="38"/>
    </row>
    <row r="54" spans="1:18">
      <c r="A54" s="37">
        <v>42795</v>
      </c>
      <c r="B54" s="38">
        <v>15.1</v>
      </c>
      <c r="C54" s="38">
        <v>6.3</v>
      </c>
      <c r="D54" s="38">
        <v>6.12</v>
      </c>
      <c r="E54" s="38">
        <v>2.66</v>
      </c>
      <c r="O54" s="38"/>
      <c r="P54" s="38"/>
      <c r="Q54" s="38"/>
      <c r="R54" s="38"/>
    </row>
    <row r="55" spans="1:18">
      <c r="A55" s="37">
        <v>42826</v>
      </c>
      <c r="B55" s="38">
        <v>12.2</v>
      </c>
      <c r="C55" s="38">
        <v>6.3</v>
      </c>
      <c r="D55" s="38">
        <v>6.26</v>
      </c>
      <c r="E55" s="38">
        <v>3.01</v>
      </c>
      <c r="O55" s="38"/>
      <c r="P55" s="38"/>
      <c r="Q55" s="38"/>
      <c r="R55" s="38"/>
    </row>
    <row r="56" spans="1:18">
      <c r="A56" s="37">
        <v>42856</v>
      </c>
      <c r="B56" s="38">
        <v>13.5</v>
      </c>
      <c r="C56" s="38">
        <v>6.5</v>
      </c>
      <c r="D56" s="38">
        <v>6.5</v>
      </c>
      <c r="E56" s="38">
        <v>3.09</v>
      </c>
      <c r="O56" s="38"/>
      <c r="P56" s="38"/>
      <c r="Q56" s="38"/>
      <c r="R56" s="38"/>
    </row>
    <row r="57" spans="1:18">
      <c r="A57" s="37">
        <v>42887</v>
      </c>
      <c r="B57" s="38">
        <v>15.6</v>
      </c>
      <c r="C57" s="38">
        <v>6.8</v>
      </c>
      <c r="D57" s="38">
        <v>6.8</v>
      </c>
      <c r="E57" s="38">
        <v>5.56</v>
      </c>
      <c r="O57" s="38"/>
      <c r="P57" s="38"/>
      <c r="Q57" s="38"/>
      <c r="R57" s="38"/>
    </row>
    <row r="58" spans="1:18">
      <c r="A58" s="37">
        <v>42917</v>
      </c>
      <c r="B58" s="38">
        <v>15.9</v>
      </c>
      <c r="C58" s="38">
        <v>7.3</v>
      </c>
      <c r="D58" s="38">
        <v>6.94</v>
      </c>
      <c r="E58" s="38">
        <v>5.93</v>
      </c>
      <c r="O58" s="38"/>
      <c r="P58" s="38"/>
      <c r="Q58" s="38"/>
      <c r="R58" s="38"/>
    </row>
    <row r="59" spans="1:18">
      <c r="A59" s="37">
        <v>42948</v>
      </c>
      <c r="B59" s="38">
        <v>16.2</v>
      </c>
      <c r="C59" s="38">
        <v>7.8</v>
      </c>
      <c r="D59" s="38">
        <v>7.14</v>
      </c>
      <c r="E59" s="38">
        <v>5.63</v>
      </c>
      <c r="O59" s="38"/>
      <c r="P59" s="38"/>
      <c r="Q59" s="38"/>
      <c r="R59" s="38"/>
    </row>
    <row r="60" spans="1:18">
      <c r="A60" s="37">
        <v>42979</v>
      </c>
      <c r="B60" s="38">
        <v>16.399999999999999</v>
      </c>
      <c r="C60" s="38">
        <v>7.7</v>
      </c>
      <c r="D60" s="38">
        <v>7.62</v>
      </c>
      <c r="E60" s="38">
        <v>6.38</v>
      </c>
      <c r="O60" s="38"/>
      <c r="P60" s="38"/>
      <c r="Q60" s="38"/>
      <c r="R60" s="38"/>
    </row>
    <row r="61" spans="1:18">
      <c r="A61" s="37">
        <v>43009</v>
      </c>
      <c r="B61" s="38">
        <v>14.6</v>
      </c>
      <c r="C61" s="38">
        <v>8.1</v>
      </c>
      <c r="D61" s="38">
        <v>7.53</v>
      </c>
      <c r="E61" s="38">
        <v>5.82</v>
      </c>
      <c r="O61" s="38"/>
      <c r="P61" s="38"/>
      <c r="Q61" s="38"/>
      <c r="R61" s="38"/>
    </row>
    <row r="62" spans="1:18">
      <c r="A62" s="37">
        <v>43040</v>
      </c>
      <c r="B62" s="38">
        <v>13.6</v>
      </c>
      <c r="C62" s="38">
        <v>8.6</v>
      </c>
      <c r="D62" s="38">
        <v>7.8</v>
      </c>
      <c r="E62" s="38">
        <v>4.71</v>
      </c>
      <c r="O62" s="38"/>
      <c r="P62" s="38"/>
      <c r="Q62" s="38"/>
      <c r="R62" s="38"/>
    </row>
    <row r="63" spans="1:18">
      <c r="A63" s="37">
        <v>43070</v>
      </c>
      <c r="B63" s="38">
        <v>13.7</v>
      </c>
      <c r="C63" s="38">
        <v>9.5</v>
      </c>
      <c r="D63" s="38">
        <v>8.1999999999999993</v>
      </c>
      <c r="E63" s="38">
        <v>4.22</v>
      </c>
      <c r="O63" s="38"/>
      <c r="P63" s="38"/>
      <c r="Q63" s="38"/>
      <c r="R63" s="38"/>
    </row>
    <row r="64" spans="1:18">
      <c r="A64" s="37">
        <v>43101</v>
      </c>
      <c r="B64" s="38">
        <v>14.1</v>
      </c>
      <c r="C64" s="38">
        <v>9.8000000000000007</v>
      </c>
      <c r="D64" s="38">
        <v>8.58</v>
      </c>
      <c r="E64" s="38">
        <v>3.96</v>
      </c>
      <c r="O64" s="38"/>
      <c r="P64" s="38"/>
      <c r="Q64" s="38"/>
      <c r="R64" s="38"/>
    </row>
    <row r="65" spans="1:18">
      <c r="A65" s="37">
        <v>43132</v>
      </c>
      <c r="B65" s="38">
        <v>14</v>
      </c>
      <c r="C65" s="38">
        <v>9.6999999999999993</v>
      </c>
      <c r="D65" s="38">
        <v>8.6300000000000008</v>
      </c>
      <c r="E65" s="38">
        <v>3.86</v>
      </c>
      <c r="O65" s="38"/>
      <c r="P65" s="38"/>
      <c r="Q65" s="38"/>
      <c r="R65" s="38"/>
    </row>
    <row r="66" spans="1:18">
      <c r="A66" s="37">
        <v>43160</v>
      </c>
      <c r="B66" s="38">
        <v>13.2</v>
      </c>
      <c r="C66" s="38">
        <v>9.4</v>
      </c>
      <c r="D66" s="38">
        <v>8.64</v>
      </c>
      <c r="E66" s="38">
        <v>4.0999999999999996</v>
      </c>
      <c r="O66" s="38"/>
      <c r="P66" s="38"/>
      <c r="Q66" s="38"/>
      <c r="R66" s="38"/>
    </row>
    <row r="67" spans="1:18">
      <c r="A67" s="37">
        <v>43191</v>
      </c>
      <c r="B67" s="38">
        <v>13.1</v>
      </c>
      <c r="C67" s="38">
        <v>9.4</v>
      </c>
      <c r="D67" s="38">
        <v>8.43</v>
      </c>
      <c r="E67" s="38">
        <v>3.85</v>
      </c>
      <c r="O67" s="38"/>
      <c r="P67" s="38"/>
      <c r="Q67" s="38"/>
      <c r="R67" s="38"/>
    </row>
    <row r="68" spans="1:18">
      <c r="A68" s="37">
        <v>43221</v>
      </c>
      <c r="B68" s="38">
        <v>11.7</v>
      </c>
      <c r="C68" s="38">
        <v>9.3000000000000007</v>
      </c>
      <c r="D68" s="38">
        <v>8.09</v>
      </c>
      <c r="E68" s="38">
        <v>2.73</v>
      </c>
      <c r="O68" s="38"/>
      <c r="P68" s="38"/>
      <c r="Q68" s="38"/>
      <c r="R68" s="38"/>
    </row>
    <row r="69" spans="1:18">
      <c r="A69" s="37">
        <v>43252</v>
      </c>
      <c r="B69" s="38">
        <v>9.9</v>
      </c>
      <c r="C69" s="38">
        <v>9</v>
      </c>
      <c r="D69" s="38">
        <v>7.97</v>
      </c>
      <c r="E69" s="38">
        <v>1.48</v>
      </c>
      <c r="O69" s="38"/>
      <c r="P69" s="38"/>
      <c r="Q69" s="38"/>
      <c r="R69" s="38"/>
    </row>
    <row r="70" spans="1:18">
      <c r="A70" s="37">
        <v>43282</v>
      </c>
      <c r="B70" s="38">
        <v>8.9</v>
      </c>
      <c r="C70" s="38">
        <v>8.8000000000000007</v>
      </c>
      <c r="D70" s="38">
        <v>7.86</v>
      </c>
      <c r="E70" s="38">
        <v>1.28</v>
      </c>
      <c r="O70" s="38"/>
      <c r="P70" s="38"/>
      <c r="Q70" s="38"/>
      <c r="R70" s="38"/>
    </row>
    <row r="71" spans="1:18">
      <c r="A71" s="37">
        <v>43313</v>
      </c>
      <c r="B71" s="38">
        <v>9</v>
      </c>
      <c r="C71" s="38">
        <v>8.6999999999999993</v>
      </c>
      <c r="D71" s="38">
        <v>7.93</v>
      </c>
      <c r="E71" s="38">
        <v>1.1100000000000001</v>
      </c>
      <c r="O71" s="38"/>
      <c r="P71" s="38"/>
      <c r="Q71" s="38"/>
      <c r="R71" s="38"/>
    </row>
    <row r="72" spans="1:18">
      <c r="A72" s="37">
        <v>43344</v>
      </c>
      <c r="B72" s="38">
        <v>8.9</v>
      </c>
      <c r="C72" s="38">
        <v>8.6999999999999993</v>
      </c>
      <c r="D72" s="38">
        <v>8.02</v>
      </c>
      <c r="E72" s="38">
        <v>1.24</v>
      </c>
      <c r="O72" s="38"/>
      <c r="P72" s="38"/>
      <c r="Q72" s="38"/>
      <c r="R72" s="38"/>
    </row>
    <row r="73" spans="1:18">
      <c r="A73" s="37">
        <v>43374</v>
      </c>
      <c r="B73" s="36">
        <v>9.5</v>
      </c>
      <c r="C73" s="36">
        <v>8.8000000000000007</v>
      </c>
      <c r="D73" s="38">
        <v>8.42</v>
      </c>
      <c r="E73" s="38">
        <v>1.21</v>
      </c>
      <c r="O73" s="38"/>
      <c r="P73" s="38"/>
      <c r="Q73" s="38"/>
      <c r="R73" s="38"/>
    </row>
    <row r="74" spans="1:18">
      <c r="A74" s="37">
        <v>43405</v>
      </c>
      <c r="B74" s="36">
        <v>10</v>
      </c>
      <c r="C74" s="36">
        <v>8.9</v>
      </c>
      <c r="D74" s="38">
        <v>8.31</v>
      </c>
      <c r="E74" s="38">
        <v>1.41</v>
      </c>
      <c r="O74" s="38"/>
      <c r="P74" s="38"/>
      <c r="Q74" s="38"/>
      <c r="R74" s="38"/>
    </row>
    <row r="75" spans="1:18">
      <c r="A75" s="37">
        <v>43435</v>
      </c>
      <c r="B75" s="36">
        <v>9.8000000000000007</v>
      </c>
      <c r="C75" s="36">
        <v>8.6999999999999993</v>
      </c>
      <c r="D75" s="38">
        <v>8.09</v>
      </c>
      <c r="E75" s="38">
        <v>1.6</v>
      </c>
      <c r="O75" s="38"/>
      <c r="P75" s="38"/>
      <c r="Q75" s="38"/>
      <c r="R75" s="38"/>
    </row>
    <row r="76" spans="1:18">
      <c r="A76" s="37">
        <v>43466</v>
      </c>
      <c r="B76" s="36">
        <v>9.1999999999999993</v>
      </c>
      <c r="C76" s="36">
        <v>9.8000000000000007</v>
      </c>
      <c r="D76" s="36">
        <v>7.7</v>
      </c>
      <c r="E76" s="36">
        <v>1.5</v>
      </c>
      <c r="O76" s="38"/>
      <c r="P76" s="38"/>
      <c r="Q76" s="38"/>
      <c r="R76" s="38"/>
    </row>
    <row r="77" spans="1:18">
      <c r="A77" s="37">
        <v>43497</v>
      </c>
      <c r="B77" s="36">
        <v>8.8000000000000007</v>
      </c>
      <c r="C77" s="36">
        <v>9.6999999999999993</v>
      </c>
      <c r="D77" s="36">
        <v>7.3</v>
      </c>
      <c r="E77" s="36">
        <v>1.4</v>
      </c>
      <c r="O77" s="38"/>
      <c r="P77" s="38"/>
      <c r="Q77" s="38"/>
      <c r="R77" s="38"/>
    </row>
    <row r="78" spans="1:18">
      <c r="A78" s="37">
        <v>43525</v>
      </c>
      <c r="B78" s="36">
        <v>8.6</v>
      </c>
      <c r="C78" s="36">
        <v>9.4</v>
      </c>
      <c r="D78" s="36">
        <v>6.7</v>
      </c>
      <c r="E78" s="36">
        <v>1.5</v>
      </c>
      <c r="O78" s="38"/>
      <c r="P78" s="38"/>
      <c r="Q78" s="38"/>
      <c r="R78" s="38"/>
    </row>
    <row r="79" spans="1:18">
      <c r="O79" s="38"/>
      <c r="P79" s="38"/>
      <c r="Q79" s="38"/>
      <c r="R79" s="38"/>
    </row>
    <row r="80" spans="1:18">
      <c r="O80" s="38"/>
      <c r="P80" s="38"/>
      <c r="Q80" s="38"/>
      <c r="R80" s="38"/>
    </row>
    <row r="81" spans="15:18">
      <c r="O81" s="38"/>
      <c r="P81" s="38"/>
      <c r="Q81" s="38"/>
      <c r="R81" s="38"/>
    </row>
    <row r="82" spans="15:18">
      <c r="O82" s="38"/>
      <c r="P82" s="38"/>
      <c r="Q82" s="38"/>
      <c r="R82" s="38"/>
    </row>
    <row r="83" spans="15:18">
      <c r="O83" s="38"/>
      <c r="P83" s="38"/>
      <c r="Q83" s="38"/>
      <c r="R83" s="38"/>
    </row>
    <row r="84" spans="15:18">
      <c r="O84" s="38"/>
      <c r="P84" s="38"/>
      <c r="Q84" s="38"/>
      <c r="R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1">
    <tabColor theme="5"/>
  </sheetPr>
  <dimension ref="A1:R39"/>
  <sheetViews>
    <sheetView showGridLines="0" topLeftCell="B1" zoomScaleNormal="100" workbookViewId="0">
      <selection activeCell="H19" sqref="H19"/>
    </sheetView>
  </sheetViews>
  <sheetFormatPr defaultColWidth="9.140625" defaultRowHeight="12.75"/>
  <cols>
    <col min="1" max="5" width="9.140625" style="36"/>
    <col min="6" max="6" width="9.140625" style="35"/>
    <col min="7" max="16384" width="9.140625" style="36"/>
  </cols>
  <sheetData>
    <row r="1" spans="1:18">
      <c r="A1" s="19" t="s">
        <v>140</v>
      </c>
      <c r="B1" s="36" t="str">
        <f>IF(Content!$E$1=1,B2,B3)</f>
        <v>Processed foods</v>
      </c>
      <c r="C1" s="36" t="str">
        <f>IF(Content!$E$1=1,C2,C3)</f>
        <v>Services</v>
      </c>
      <c r="D1" s="36" t="str">
        <f>IF(Content!$E$1=1,D2,D3)</f>
        <v>Clothing &amp; Footwear</v>
      </c>
      <c r="E1" s="36" t="str">
        <f>IF(Content!$E$1=1,E2,E3)</f>
        <v>Other nonfoods</v>
      </c>
      <c r="H1" s="36" t="str">
        <f>IF(Content!$E$1=1,H2,H3)</f>
        <v>Main Components of Core CPI, % yoy</v>
      </c>
    </row>
    <row r="2" spans="1:18" s="35" customFormat="1" hidden="1">
      <c r="A2" s="46"/>
      <c r="B2" s="35" t="s">
        <v>86</v>
      </c>
      <c r="C2" s="35" t="s">
        <v>87</v>
      </c>
      <c r="D2" s="35" t="s">
        <v>88</v>
      </c>
      <c r="E2" s="35" t="s">
        <v>89</v>
      </c>
      <c r="H2" s="35" t="s">
        <v>94</v>
      </c>
    </row>
    <row r="3" spans="1:18" s="35" customFormat="1" hidden="1">
      <c r="B3" s="35" t="s">
        <v>93</v>
      </c>
      <c r="C3" s="35" t="s">
        <v>92</v>
      </c>
      <c r="D3" s="35" t="s">
        <v>90</v>
      </c>
      <c r="E3" s="35" t="s">
        <v>91</v>
      </c>
      <c r="H3" s="35" t="s">
        <v>95</v>
      </c>
    </row>
    <row r="4" spans="1:18">
      <c r="A4" s="37">
        <v>42736</v>
      </c>
      <c r="B4" s="38">
        <v>5.8</v>
      </c>
      <c r="C4" s="38">
        <v>8.9</v>
      </c>
      <c r="D4" s="38">
        <v>5.6</v>
      </c>
      <c r="E4" s="38">
        <v>4.2</v>
      </c>
      <c r="F4" s="35" t="s">
        <v>3</v>
      </c>
      <c r="O4" s="38"/>
      <c r="P4" s="38"/>
      <c r="Q4" s="38"/>
      <c r="R4" s="38"/>
    </row>
    <row r="5" spans="1:18">
      <c r="A5" s="37">
        <v>42767</v>
      </c>
      <c r="B5" s="38">
        <v>6.7</v>
      </c>
      <c r="C5" s="38">
        <v>9.3000000000000007</v>
      </c>
      <c r="D5" s="38">
        <v>4.7</v>
      </c>
      <c r="E5" s="38">
        <v>3.5</v>
      </c>
      <c r="O5" s="38"/>
      <c r="P5" s="38"/>
      <c r="Q5" s="38"/>
      <c r="R5" s="38"/>
    </row>
    <row r="6" spans="1:18">
      <c r="A6" s="37">
        <v>42795</v>
      </c>
      <c r="B6" s="38">
        <v>7.6</v>
      </c>
      <c r="C6" s="38">
        <v>9.8000000000000007</v>
      </c>
      <c r="D6" s="38">
        <v>4.5</v>
      </c>
      <c r="E6" s="38">
        <v>3</v>
      </c>
      <c r="O6" s="38"/>
      <c r="P6" s="38"/>
      <c r="Q6" s="38"/>
      <c r="R6" s="38"/>
    </row>
    <row r="7" spans="1:18">
      <c r="A7" s="37">
        <v>42826</v>
      </c>
      <c r="B7" s="38">
        <v>7.9</v>
      </c>
      <c r="C7" s="38">
        <v>10.4</v>
      </c>
      <c r="D7" s="38">
        <v>3.7</v>
      </c>
      <c r="E7" s="38">
        <v>3</v>
      </c>
      <c r="O7" s="38"/>
      <c r="P7" s="38"/>
      <c r="Q7" s="38"/>
      <c r="R7" s="38"/>
    </row>
    <row r="8" spans="1:18">
      <c r="A8" s="37">
        <v>42856</v>
      </c>
      <c r="B8" s="38">
        <v>8.1</v>
      </c>
      <c r="C8" s="38">
        <v>10.7</v>
      </c>
      <c r="D8" s="38">
        <v>2.7</v>
      </c>
      <c r="E8" s="38">
        <v>3.2</v>
      </c>
      <c r="F8" s="35" t="s">
        <v>1081</v>
      </c>
      <c r="O8" s="38"/>
      <c r="P8" s="38"/>
      <c r="Q8" s="38"/>
      <c r="R8" s="38"/>
    </row>
    <row r="9" spans="1:18">
      <c r="A9" s="37">
        <v>42887</v>
      </c>
      <c r="B9" s="38">
        <v>8.4</v>
      </c>
      <c r="C9" s="38">
        <v>11.4</v>
      </c>
      <c r="D9" s="38">
        <v>2.1</v>
      </c>
      <c r="E9" s="38">
        <v>3.2</v>
      </c>
      <c r="O9" s="38"/>
      <c r="P9" s="38"/>
      <c r="Q9" s="38"/>
      <c r="R9" s="38"/>
    </row>
    <row r="10" spans="1:18">
      <c r="A10" s="37">
        <v>42917</v>
      </c>
      <c r="B10" s="38">
        <v>9</v>
      </c>
      <c r="C10" s="38">
        <v>11.8</v>
      </c>
      <c r="D10" s="38">
        <v>1.2</v>
      </c>
      <c r="E10" s="38">
        <v>3.3</v>
      </c>
      <c r="O10" s="38"/>
      <c r="P10" s="38"/>
      <c r="Q10" s="38"/>
      <c r="R10" s="38"/>
    </row>
    <row r="11" spans="1:18">
      <c r="A11" s="37">
        <v>42948</v>
      </c>
      <c r="B11" s="38">
        <v>9.6999999999999993</v>
      </c>
      <c r="C11" s="38">
        <v>11.8</v>
      </c>
      <c r="D11" s="38">
        <v>2.1</v>
      </c>
      <c r="E11" s="38">
        <v>3.4</v>
      </c>
      <c r="O11" s="38"/>
      <c r="P11" s="38"/>
      <c r="Q11" s="38"/>
      <c r="R11" s="38"/>
    </row>
    <row r="12" spans="1:18">
      <c r="A12" s="37">
        <v>42979</v>
      </c>
      <c r="B12" s="38">
        <v>10.4</v>
      </c>
      <c r="C12" s="38">
        <v>13.2</v>
      </c>
      <c r="D12" s="38">
        <v>0.8</v>
      </c>
      <c r="E12" s="38">
        <v>3.1</v>
      </c>
      <c r="F12" s="35" t="s">
        <v>4</v>
      </c>
      <c r="O12" s="38"/>
      <c r="P12" s="38"/>
      <c r="Q12" s="38"/>
      <c r="R12" s="38"/>
    </row>
    <row r="13" spans="1:18">
      <c r="A13" s="37">
        <v>43009</v>
      </c>
      <c r="B13" s="38">
        <v>11.4</v>
      </c>
      <c r="C13" s="38">
        <v>13.2</v>
      </c>
      <c r="D13" s="38">
        <v>0.7</v>
      </c>
      <c r="E13" s="38">
        <v>3.3</v>
      </c>
      <c r="O13" s="38"/>
      <c r="P13" s="38"/>
      <c r="Q13" s="38"/>
      <c r="R13" s="38"/>
    </row>
    <row r="14" spans="1:18">
      <c r="A14" s="37">
        <v>43040</v>
      </c>
      <c r="B14" s="38">
        <v>12.3</v>
      </c>
      <c r="C14" s="38">
        <v>13.7</v>
      </c>
      <c r="D14" s="38">
        <v>0.5</v>
      </c>
      <c r="E14" s="38">
        <v>3.6</v>
      </c>
      <c r="O14" s="38"/>
      <c r="P14" s="38"/>
      <c r="Q14" s="38"/>
      <c r="R14" s="38"/>
    </row>
    <row r="15" spans="1:18">
      <c r="A15" s="37">
        <v>43070</v>
      </c>
      <c r="B15" s="38">
        <v>13</v>
      </c>
      <c r="C15" s="38">
        <v>14.6</v>
      </c>
      <c r="D15" s="38">
        <v>0.9</v>
      </c>
      <c r="E15" s="38">
        <v>4.0999999999999996</v>
      </c>
      <c r="O15" s="38"/>
      <c r="P15" s="38"/>
      <c r="Q15" s="38"/>
      <c r="R15" s="38"/>
    </row>
    <row r="16" spans="1:18">
      <c r="A16" s="37">
        <v>43101</v>
      </c>
      <c r="B16" s="38">
        <v>12.8</v>
      </c>
      <c r="C16" s="38">
        <v>15.2</v>
      </c>
      <c r="D16" s="38">
        <v>1.4</v>
      </c>
      <c r="E16" s="38">
        <v>4.7</v>
      </c>
      <c r="F16" s="35" t="s">
        <v>5</v>
      </c>
      <c r="O16" s="38"/>
      <c r="P16" s="38"/>
      <c r="Q16" s="38"/>
      <c r="R16" s="38"/>
    </row>
    <row r="17" spans="1:18">
      <c r="A17" s="37">
        <v>43132</v>
      </c>
      <c r="B17" s="38">
        <v>12.2</v>
      </c>
      <c r="C17" s="38">
        <v>15</v>
      </c>
      <c r="D17" s="38">
        <v>1.4</v>
      </c>
      <c r="E17" s="38">
        <v>4.9000000000000004</v>
      </c>
      <c r="O17" s="38"/>
      <c r="P17" s="38"/>
      <c r="Q17" s="38"/>
      <c r="R17" s="38"/>
    </row>
    <row r="18" spans="1:18">
      <c r="A18" s="37">
        <v>43160</v>
      </c>
      <c r="B18" s="38">
        <v>11.8</v>
      </c>
      <c r="C18" s="38">
        <v>14.9</v>
      </c>
      <c r="D18" s="38">
        <v>0.5</v>
      </c>
      <c r="E18" s="38">
        <v>5.2</v>
      </c>
      <c r="H18" s="36" t="str">
        <f>IF(Content!$E$1=1,H20,H23)</f>
        <v xml:space="preserve"> </v>
      </c>
      <c r="O18" s="38"/>
      <c r="P18" s="38"/>
      <c r="Q18" s="38"/>
      <c r="R18" s="38"/>
    </row>
    <row r="19" spans="1:18">
      <c r="A19" s="37">
        <v>43191</v>
      </c>
      <c r="B19" s="38">
        <v>11.7</v>
      </c>
      <c r="C19" s="38">
        <v>14.5</v>
      </c>
      <c r="D19" s="38">
        <v>1.7</v>
      </c>
      <c r="E19" s="38">
        <v>5</v>
      </c>
      <c r="H19" s="36" t="str">
        <f>IF(Content!$E$1=1,H21,H22)</f>
        <v xml:space="preserve">Source: SSSU, NBU staff estimates. </v>
      </c>
      <c r="O19" s="38"/>
      <c r="P19" s="38"/>
      <c r="Q19" s="38"/>
      <c r="R19" s="38"/>
    </row>
    <row r="20" spans="1:18">
      <c r="A20" s="37">
        <v>43221</v>
      </c>
      <c r="B20" s="38">
        <v>11.4</v>
      </c>
      <c r="C20" s="38">
        <v>14.3</v>
      </c>
      <c r="D20" s="38">
        <v>2.4</v>
      </c>
      <c r="E20" s="38">
        <v>5</v>
      </c>
      <c r="F20" s="35" t="s">
        <v>1082</v>
      </c>
      <c r="H20" s="35" t="s">
        <v>96</v>
      </c>
      <c r="O20" s="38"/>
      <c r="P20" s="38"/>
      <c r="Q20" s="38"/>
      <c r="R20" s="38"/>
    </row>
    <row r="21" spans="1:18">
      <c r="A21" s="37">
        <v>43252</v>
      </c>
      <c r="B21" s="38">
        <v>11.2</v>
      </c>
      <c r="C21" s="38">
        <v>14</v>
      </c>
      <c r="D21" s="38">
        <v>2.5</v>
      </c>
      <c r="E21" s="38">
        <v>4.7</v>
      </c>
      <c r="H21" s="35" t="s">
        <v>97</v>
      </c>
      <c r="O21" s="38"/>
      <c r="P21" s="38"/>
      <c r="Q21" s="38"/>
      <c r="R21" s="38"/>
    </row>
    <row r="22" spans="1:18">
      <c r="A22" s="37">
        <v>43282</v>
      </c>
      <c r="B22" s="38">
        <v>10.6</v>
      </c>
      <c r="C22" s="38">
        <v>13.8</v>
      </c>
      <c r="D22" s="38">
        <v>2.2000000000000002</v>
      </c>
      <c r="E22" s="38">
        <v>4.5</v>
      </c>
      <c r="H22" s="35" t="s">
        <v>98</v>
      </c>
      <c r="O22" s="38"/>
      <c r="P22" s="38"/>
      <c r="Q22" s="38"/>
      <c r="R22" s="38"/>
    </row>
    <row r="23" spans="1:18">
      <c r="A23" s="37">
        <v>43313</v>
      </c>
      <c r="B23" s="38">
        <v>10.1</v>
      </c>
      <c r="C23" s="38">
        <v>13.8</v>
      </c>
      <c r="D23" s="38">
        <v>2</v>
      </c>
      <c r="E23" s="38">
        <v>4.8</v>
      </c>
      <c r="H23" s="26" t="s">
        <v>1</v>
      </c>
      <c r="O23" s="38"/>
      <c r="P23" s="38"/>
      <c r="Q23" s="38"/>
      <c r="R23" s="38"/>
    </row>
    <row r="24" spans="1:18">
      <c r="A24" s="37">
        <v>43344</v>
      </c>
      <c r="B24" s="38">
        <v>10.1</v>
      </c>
      <c r="C24" s="38">
        <v>13.6</v>
      </c>
      <c r="D24" s="38">
        <v>1.8</v>
      </c>
      <c r="E24" s="38">
        <v>5.4</v>
      </c>
      <c r="F24" s="35" t="s">
        <v>936</v>
      </c>
      <c r="O24" s="38"/>
      <c r="P24" s="38"/>
      <c r="Q24" s="38"/>
      <c r="R24" s="38"/>
    </row>
    <row r="25" spans="1:18">
      <c r="A25" s="37">
        <v>43374</v>
      </c>
      <c r="B25" s="38">
        <v>10</v>
      </c>
      <c r="C25" s="38">
        <v>14.5</v>
      </c>
      <c r="D25" s="38">
        <v>2</v>
      </c>
      <c r="E25" s="38">
        <v>5.4</v>
      </c>
      <c r="O25" s="38"/>
      <c r="P25" s="38"/>
      <c r="Q25" s="38"/>
      <c r="R25" s="38"/>
    </row>
    <row r="26" spans="1:18">
      <c r="A26" s="37">
        <v>43405</v>
      </c>
      <c r="B26" s="38">
        <v>10</v>
      </c>
      <c r="C26" s="38">
        <v>14.8</v>
      </c>
      <c r="D26" s="38">
        <v>2.1</v>
      </c>
      <c r="E26" s="38">
        <v>5.2</v>
      </c>
      <c r="O26" s="38"/>
      <c r="P26" s="38"/>
      <c r="Q26" s="38"/>
      <c r="R26" s="38"/>
    </row>
    <row r="27" spans="1:18">
      <c r="A27" s="37">
        <v>43435</v>
      </c>
      <c r="B27" s="38">
        <v>9.6</v>
      </c>
      <c r="C27" s="38">
        <v>14.9</v>
      </c>
      <c r="D27" s="38">
        <v>2</v>
      </c>
      <c r="E27" s="38">
        <v>4.8</v>
      </c>
      <c r="O27" s="38"/>
      <c r="P27" s="38"/>
      <c r="Q27" s="38"/>
      <c r="R27" s="38"/>
    </row>
    <row r="28" spans="1:18">
      <c r="A28" s="37">
        <v>43466</v>
      </c>
      <c r="B28" s="36">
        <v>9.5</v>
      </c>
      <c r="C28" s="36">
        <v>14.2</v>
      </c>
      <c r="D28" s="36">
        <v>1.2</v>
      </c>
      <c r="E28" s="36">
        <v>4.0999999999999996</v>
      </c>
      <c r="O28" s="38"/>
      <c r="P28" s="38"/>
      <c r="Q28" s="38"/>
      <c r="R28" s="38"/>
    </row>
    <row r="29" spans="1:18">
      <c r="A29" s="37">
        <v>43497</v>
      </c>
      <c r="B29" s="36">
        <v>9.1999999999999993</v>
      </c>
      <c r="C29" s="36">
        <v>14.1</v>
      </c>
      <c r="D29" s="36">
        <v>0.5</v>
      </c>
      <c r="E29" s="36">
        <v>3.5</v>
      </c>
      <c r="O29" s="38"/>
      <c r="P29" s="38"/>
      <c r="Q29" s="38"/>
      <c r="R29" s="38"/>
    </row>
    <row r="30" spans="1:18">
      <c r="A30" s="37">
        <v>43525</v>
      </c>
      <c r="B30" s="36">
        <v>8.6999999999999993</v>
      </c>
      <c r="C30" s="36">
        <v>14.1</v>
      </c>
      <c r="D30" s="36">
        <v>2</v>
      </c>
      <c r="E30" s="36">
        <v>3</v>
      </c>
      <c r="F30" s="35" t="s">
        <v>1084</v>
      </c>
      <c r="O30" s="38"/>
      <c r="P30" s="38"/>
      <c r="Q30" s="38"/>
      <c r="R30" s="38"/>
    </row>
    <row r="31" spans="1:18">
      <c r="O31" s="38"/>
      <c r="P31" s="38"/>
      <c r="Q31" s="38"/>
      <c r="R31" s="38"/>
    </row>
    <row r="32" spans="1:18">
      <c r="O32" s="38"/>
      <c r="P32" s="38"/>
      <c r="Q32" s="38"/>
      <c r="R32" s="38"/>
    </row>
    <row r="33" spans="6:18">
      <c r="O33" s="38"/>
      <c r="P33" s="38"/>
      <c r="Q33" s="38"/>
      <c r="R33" s="38"/>
    </row>
    <row r="34" spans="6:18">
      <c r="F34" s="35" t="s">
        <v>749</v>
      </c>
      <c r="O34" s="38"/>
      <c r="P34" s="38"/>
      <c r="Q34" s="38"/>
      <c r="R34" s="38"/>
    </row>
    <row r="35" spans="6:18">
      <c r="O35" s="38"/>
      <c r="P35" s="38"/>
      <c r="Q35" s="38"/>
      <c r="R35" s="38"/>
    </row>
    <row r="36" spans="6:18">
      <c r="O36" s="38"/>
      <c r="P36" s="38"/>
      <c r="Q36" s="38"/>
      <c r="R36" s="38"/>
    </row>
    <row r="39" spans="6:18">
      <c r="F39" s="35" t="s">
        <v>751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Аркуш22">
    <tabColor theme="5"/>
  </sheetPr>
  <dimension ref="A1:BD41"/>
  <sheetViews>
    <sheetView showGridLines="0" zoomScaleNormal="100" workbookViewId="0">
      <pane xSplit="2" ySplit="1" topLeftCell="C2" activePane="bottomRight" state="frozen"/>
      <selection activeCell="S32" sqref="S32"/>
      <selection pane="topRight" activeCell="S32" sqref="S32"/>
      <selection pane="bottomLeft" activeCell="S32" sqref="S32"/>
      <selection pane="bottomRight" activeCell="D17" sqref="D17"/>
    </sheetView>
  </sheetViews>
  <sheetFormatPr defaultColWidth="9.140625" defaultRowHeight="10.5"/>
  <cols>
    <col min="1" max="1" width="4" style="16" customWidth="1"/>
    <col min="2" max="3" width="26.42578125" style="18" customWidth="1"/>
    <col min="4" max="4" width="32.140625" style="18" customWidth="1"/>
    <col min="5" max="29" width="0.85546875" style="17" customWidth="1"/>
    <col min="30" max="40" width="0.85546875" style="16" customWidth="1"/>
    <col min="41" max="41" width="0.85546875" style="17" customWidth="1"/>
    <col min="42" max="52" width="0.85546875" style="16" customWidth="1"/>
    <col min="53" max="16384" width="9.140625" style="16"/>
  </cols>
  <sheetData>
    <row r="1" spans="1:56" ht="13.5" thickBot="1">
      <c r="A1" s="19" t="s">
        <v>140</v>
      </c>
      <c r="B1" s="14" t="s">
        <v>110</v>
      </c>
      <c r="C1" s="14" t="s">
        <v>111</v>
      </c>
      <c r="D1" s="14" t="str">
        <f>IF(Content!$E$1=1,B1,C1)</f>
        <v>Normalized* Services Inflation Heat Map** in Ukraine, %</v>
      </c>
      <c r="AT1" s="16">
        <v>3</v>
      </c>
    </row>
    <row r="2" spans="1:56" ht="12">
      <c r="D2" s="601"/>
      <c r="E2" s="748">
        <v>2016</v>
      </c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>
        <v>2017</v>
      </c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>
        <v>2018</v>
      </c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>
        <v>2019</v>
      </c>
      <c r="AP2" s="748"/>
      <c r="AQ2" s="748"/>
      <c r="AR2" s="748"/>
      <c r="AS2" s="748"/>
      <c r="AT2" s="247"/>
      <c r="AU2" s="247"/>
      <c r="AV2" s="247"/>
      <c r="AW2" s="247"/>
      <c r="AX2" s="247"/>
      <c r="AY2" s="247"/>
      <c r="AZ2" s="247"/>
      <c r="BA2" s="247"/>
      <c r="BB2" s="749"/>
      <c r="BC2" s="749"/>
      <c r="BD2" s="749"/>
    </row>
    <row r="3" spans="1:56" ht="12.75">
      <c r="B3" s="14" t="s">
        <v>1085</v>
      </c>
      <c r="C3" s="14" t="s">
        <v>1098</v>
      </c>
      <c r="D3" s="602" t="str">
        <f>IF(Content!$E$1=1,B3,C3)</f>
        <v>Market services</v>
      </c>
      <c r="E3" s="359">
        <v>1.86</v>
      </c>
      <c r="F3" s="360">
        <v>0.94</v>
      </c>
      <c r="G3" s="360">
        <v>-0.35</v>
      </c>
      <c r="H3" s="360">
        <v>-0.76</v>
      </c>
      <c r="I3" s="360">
        <v>-1.25</v>
      </c>
      <c r="J3" s="360">
        <v>-1.39</v>
      </c>
      <c r="K3" s="360">
        <v>-1.41</v>
      </c>
      <c r="L3" s="360">
        <v>-1.33</v>
      </c>
      <c r="M3" s="360">
        <v>-1.41</v>
      </c>
      <c r="N3" s="360">
        <v>-1.33</v>
      </c>
      <c r="O3" s="360">
        <v>-1.32</v>
      </c>
      <c r="P3" s="361">
        <v>-1.45</v>
      </c>
      <c r="Q3" s="362">
        <v>-1.36</v>
      </c>
      <c r="R3" s="360">
        <v>-1.2</v>
      </c>
      <c r="S3" s="360">
        <v>-0.98</v>
      </c>
      <c r="T3" s="360">
        <v>-0.77</v>
      </c>
      <c r="U3" s="360">
        <v>-0.62</v>
      </c>
      <c r="V3" s="360">
        <v>-0.34</v>
      </c>
      <c r="W3" s="360">
        <v>-0.18</v>
      </c>
      <c r="X3" s="360">
        <v>-0.19</v>
      </c>
      <c r="Y3" s="360">
        <v>0.36</v>
      </c>
      <c r="Z3" s="360">
        <v>0.36</v>
      </c>
      <c r="AA3" s="360">
        <v>0.56999999999999995</v>
      </c>
      <c r="AB3" s="361">
        <v>0.92</v>
      </c>
      <c r="AC3" s="362">
        <v>1.18</v>
      </c>
      <c r="AD3" s="360">
        <v>1.1100000000000001</v>
      </c>
      <c r="AE3" s="360">
        <v>1.04</v>
      </c>
      <c r="AF3" s="360">
        <v>0.88</v>
      </c>
      <c r="AG3" s="360">
        <v>0.82</v>
      </c>
      <c r="AH3" s="360">
        <v>0.71</v>
      </c>
      <c r="AI3" s="360">
        <v>0.6</v>
      </c>
      <c r="AJ3" s="360">
        <v>0.6</v>
      </c>
      <c r="AK3" s="360">
        <v>0.51</v>
      </c>
      <c r="AL3" s="360">
        <v>0.89</v>
      </c>
      <c r="AM3" s="360">
        <v>1.02</v>
      </c>
      <c r="AN3" s="361">
        <v>1.04</v>
      </c>
      <c r="AO3" s="360">
        <v>0.76</v>
      </c>
      <c r="AP3" s="360">
        <v>0.74</v>
      </c>
      <c r="AQ3" s="363">
        <v>0.73</v>
      </c>
    </row>
    <row r="4" spans="1:56" ht="12.75">
      <c r="B4" s="14" t="s">
        <v>1086</v>
      </c>
      <c r="C4" s="14" t="s">
        <v>1099</v>
      </c>
      <c r="D4" s="602" t="str">
        <f>IF(Content!$E$1=1,B4,C4)</f>
        <v>Chemical cleaning</v>
      </c>
      <c r="E4" s="364">
        <v>2.0699999999999998</v>
      </c>
      <c r="F4" s="365">
        <v>1.55</v>
      </c>
      <c r="G4" s="365">
        <v>-0.87</v>
      </c>
      <c r="H4" s="365">
        <v>-1.05</v>
      </c>
      <c r="I4" s="365">
        <v>-1.59</v>
      </c>
      <c r="J4" s="365">
        <v>-1.59</v>
      </c>
      <c r="K4" s="365">
        <v>-1.64</v>
      </c>
      <c r="L4" s="365">
        <v>-1.82</v>
      </c>
      <c r="M4" s="365">
        <v>-1.64</v>
      </c>
      <c r="N4" s="365">
        <v>-1.33</v>
      </c>
      <c r="O4" s="365">
        <v>-0.97</v>
      </c>
      <c r="P4" s="366">
        <v>-0.65</v>
      </c>
      <c r="Q4" s="367">
        <v>0.41</v>
      </c>
      <c r="R4" s="365">
        <v>0.55000000000000004</v>
      </c>
      <c r="S4" s="365">
        <v>1.3</v>
      </c>
      <c r="T4" s="365">
        <v>0.92</v>
      </c>
      <c r="U4" s="365">
        <v>0.82</v>
      </c>
      <c r="V4" s="365">
        <v>0.87</v>
      </c>
      <c r="W4" s="365">
        <v>1.06</v>
      </c>
      <c r="X4" s="365">
        <v>1.44</v>
      </c>
      <c r="Y4" s="365">
        <v>1.25</v>
      </c>
      <c r="Z4" s="365">
        <v>1.21</v>
      </c>
      <c r="AA4" s="365">
        <v>0.36</v>
      </c>
      <c r="AB4" s="366">
        <v>0.22</v>
      </c>
      <c r="AC4" s="367">
        <v>-0.19</v>
      </c>
      <c r="AD4" s="365">
        <v>-0.28000000000000003</v>
      </c>
      <c r="AE4" s="365">
        <v>-0.55000000000000004</v>
      </c>
      <c r="AF4" s="365">
        <v>-0.28000000000000003</v>
      </c>
      <c r="AG4" s="365">
        <v>-0.32</v>
      </c>
      <c r="AH4" s="365">
        <v>0</v>
      </c>
      <c r="AI4" s="365">
        <v>-0.14000000000000001</v>
      </c>
      <c r="AJ4" s="365">
        <v>-0.33</v>
      </c>
      <c r="AK4" s="365">
        <v>-0.19</v>
      </c>
      <c r="AL4" s="365">
        <v>-0.23</v>
      </c>
      <c r="AM4" s="365">
        <v>0.42</v>
      </c>
      <c r="AN4" s="366">
        <v>0.28000000000000003</v>
      </c>
      <c r="AO4" s="365">
        <v>0.55000000000000004</v>
      </c>
      <c r="AP4" s="365">
        <v>0.55000000000000004</v>
      </c>
      <c r="AQ4" s="368">
        <v>-0.15</v>
      </c>
    </row>
    <row r="5" spans="1:56" ht="12.75">
      <c r="B5" s="14" t="s">
        <v>103</v>
      </c>
      <c r="C5" s="14" t="s">
        <v>102</v>
      </c>
      <c r="D5" s="602" t="str">
        <f>IF(Content!$E$1=1,B5,C5)</f>
        <v>Actual rentals for housing</v>
      </c>
      <c r="E5" s="364">
        <v>2.27</v>
      </c>
      <c r="F5" s="365">
        <v>1.81</v>
      </c>
      <c r="G5" s="365">
        <v>1.5</v>
      </c>
      <c r="H5" s="365">
        <v>1.1299999999999999</v>
      </c>
      <c r="I5" s="365">
        <v>1.08</v>
      </c>
      <c r="J5" s="365">
        <v>1.03</v>
      </c>
      <c r="K5" s="365">
        <v>0.88</v>
      </c>
      <c r="L5" s="365">
        <v>1.23</v>
      </c>
      <c r="M5" s="365">
        <v>1.39</v>
      </c>
      <c r="N5" s="365">
        <v>1.69</v>
      </c>
      <c r="O5" s="365">
        <v>0.33</v>
      </c>
      <c r="P5" s="366">
        <v>-0.02</v>
      </c>
      <c r="Q5" s="367">
        <v>-0.52</v>
      </c>
      <c r="R5" s="365">
        <v>-0.87</v>
      </c>
      <c r="S5" s="365">
        <v>-0.87</v>
      </c>
      <c r="T5" s="365">
        <v>-0.62</v>
      </c>
      <c r="U5" s="365">
        <v>-0.72</v>
      </c>
      <c r="V5" s="365">
        <v>-0.77</v>
      </c>
      <c r="W5" s="365">
        <v>-0.52</v>
      </c>
      <c r="X5" s="365">
        <v>-1.06</v>
      </c>
      <c r="Y5" s="365">
        <v>-1.2</v>
      </c>
      <c r="Z5" s="365">
        <v>-1.54</v>
      </c>
      <c r="AA5" s="365">
        <v>-1.54</v>
      </c>
      <c r="AB5" s="366">
        <v>-1.45</v>
      </c>
      <c r="AC5" s="367">
        <v>-1.1000000000000001</v>
      </c>
      <c r="AD5" s="365">
        <v>-0.86</v>
      </c>
      <c r="AE5" s="365">
        <v>-0.51</v>
      </c>
      <c r="AF5" s="365">
        <v>-0.61</v>
      </c>
      <c r="AG5" s="365">
        <v>-0.51</v>
      </c>
      <c r="AH5" s="365">
        <v>-0.11</v>
      </c>
      <c r="AI5" s="365">
        <v>0.09</v>
      </c>
      <c r="AJ5" s="365">
        <v>0.54</v>
      </c>
      <c r="AK5" s="365">
        <v>0.14000000000000001</v>
      </c>
      <c r="AL5" s="365">
        <v>0.04</v>
      </c>
      <c r="AM5" s="365">
        <v>0.14000000000000001</v>
      </c>
      <c r="AN5" s="366">
        <v>0.39</v>
      </c>
      <c r="AO5" s="365">
        <v>0.24</v>
      </c>
      <c r="AP5" s="365">
        <v>-0.01</v>
      </c>
      <c r="AQ5" s="368">
        <v>-0.51</v>
      </c>
    </row>
    <row r="6" spans="1:56" ht="12.75">
      <c r="B6" s="14" t="s">
        <v>1087</v>
      </c>
      <c r="C6" s="14" t="s">
        <v>104</v>
      </c>
      <c r="D6" s="602" t="str">
        <f>IF(Content!$E$1=1,B6,C6)</f>
        <v>Maintenance and repair of the dwelling</v>
      </c>
      <c r="E6" s="364">
        <v>4.97</v>
      </c>
      <c r="F6" s="365">
        <v>2.44</v>
      </c>
      <c r="G6" s="365">
        <v>0.15</v>
      </c>
      <c r="H6" s="365">
        <v>-0.34</v>
      </c>
      <c r="I6" s="365">
        <v>-0.51</v>
      </c>
      <c r="J6" s="365">
        <v>-0.45</v>
      </c>
      <c r="K6" s="365">
        <v>-0.51</v>
      </c>
      <c r="L6" s="365">
        <v>-0.48</v>
      </c>
      <c r="M6" s="365">
        <v>-0.25</v>
      </c>
      <c r="N6" s="365">
        <v>-0.43</v>
      </c>
      <c r="O6" s="365">
        <v>-0.43</v>
      </c>
      <c r="P6" s="366">
        <v>-0.48</v>
      </c>
      <c r="Q6" s="367">
        <v>-0.46</v>
      </c>
      <c r="R6" s="365">
        <v>-0.51</v>
      </c>
      <c r="S6" s="365">
        <v>-0.6</v>
      </c>
      <c r="T6" s="365">
        <v>-0.56999999999999995</v>
      </c>
      <c r="U6" s="365">
        <v>-0.56999999999999995</v>
      </c>
      <c r="V6" s="365">
        <v>-0.56999999999999995</v>
      </c>
      <c r="W6" s="365">
        <v>-0.54</v>
      </c>
      <c r="X6" s="365">
        <v>-0.46</v>
      </c>
      <c r="Y6" s="365">
        <v>-0.71</v>
      </c>
      <c r="Z6" s="365">
        <v>-0.6</v>
      </c>
      <c r="AA6" s="365">
        <v>-0.6</v>
      </c>
      <c r="AB6" s="366">
        <v>-0.34</v>
      </c>
      <c r="AC6" s="367">
        <v>-0.19</v>
      </c>
      <c r="AD6" s="365">
        <v>0.01</v>
      </c>
      <c r="AE6" s="365">
        <v>0.16</v>
      </c>
      <c r="AF6" s="365">
        <v>0.21</v>
      </c>
      <c r="AG6" s="365">
        <v>0.27</v>
      </c>
      <c r="AH6" s="365">
        <v>0.24</v>
      </c>
      <c r="AI6" s="365">
        <v>0.27</v>
      </c>
      <c r="AJ6" s="365">
        <v>0.48</v>
      </c>
      <c r="AK6" s="365">
        <v>0.54</v>
      </c>
      <c r="AL6" s="365">
        <v>0.6</v>
      </c>
      <c r="AM6" s="365">
        <v>0.6</v>
      </c>
      <c r="AN6" s="366">
        <v>0.33</v>
      </c>
      <c r="AO6" s="365">
        <v>7.0000000000000007E-2</v>
      </c>
      <c r="AP6" s="365">
        <v>-0.28000000000000003</v>
      </c>
      <c r="AQ6" s="368">
        <v>-0.46</v>
      </c>
    </row>
    <row r="7" spans="1:56" ht="12.75">
      <c r="B7" s="14" t="s">
        <v>106</v>
      </c>
      <c r="C7" s="14" t="s">
        <v>105</v>
      </c>
      <c r="D7" s="602" t="str">
        <f>IF(Content!$E$1=1,B7,C7)</f>
        <v>Out-patient services</v>
      </c>
      <c r="E7" s="364">
        <v>3.98</v>
      </c>
      <c r="F7" s="365">
        <v>3.05</v>
      </c>
      <c r="G7" s="365">
        <v>0.96</v>
      </c>
      <c r="H7" s="365">
        <v>0.39</v>
      </c>
      <c r="I7" s="365">
        <v>-0.43</v>
      </c>
      <c r="J7" s="365">
        <v>-0.53</v>
      </c>
      <c r="K7" s="365">
        <v>-0.73</v>
      </c>
      <c r="L7" s="365">
        <v>-0.88</v>
      </c>
      <c r="M7" s="365">
        <v>-0.83</v>
      </c>
      <c r="N7" s="365">
        <v>-0.93</v>
      </c>
      <c r="O7" s="365">
        <v>-1.04</v>
      </c>
      <c r="P7" s="366">
        <v>-0.93</v>
      </c>
      <c r="Q7" s="367">
        <v>-0.53</v>
      </c>
      <c r="R7" s="365">
        <v>-0.02</v>
      </c>
      <c r="S7" s="365">
        <v>-0.13</v>
      </c>
      <c r="T7" s="365">
        <v>0.18</v>
      </c>
      <c r="U7" s="365">
        <v>-0.08</v>
      </c>
      <c r="V7" s="365">
        <v>0.13</v>
      </c>
      <c r="W7" s="365">
        <v>0.23</v>
      </c>
      <c r="X7" s="365">
        <v>0.23</v>
      </c>
      <c r="Y7" s="365">
        <v>0.13</v>
      </c>
      <c r="Z7" s="365">
        <v>0.34</v>
      </c>
      <c r="AA7" s="365">
        <v>0.65</v>
      </c>
      <c r="AB7" s="366">
        <v>0.54</v>
      </c>
      <c r="AC7" s="367">
        <v>0.85</v>
      </c>
      <c r="AD7" s="365">
        <v>0.34</v>
      </c>
      <c r="AE7" s="365">
        <v>0.39</v>
      </c>
      <c r="AF7" s="365">
        <v>-0.02</v>
      </c>
      <c r="AG7" s="365">
        <v>0.13</v>
      </c>
      <c r="AH7" s="365">
        <v>-0.13</v>
      </c>
      <c r="AI7" s="365">
        <v>-0.44</v>
      </c>
      <c r="AJ7" s="365">
        <v>-0.54</v>
      </c>
      <c r="AK7" s="365">
        <v>-0.33</v>
      </c>
      <c r="AL7" s="365">
        <v>-0.33</v>
      </c>
      <c r="AM7" s="365">
        <v>-0.28000000000000003</v>
      </c>
      <c r="AN7" s="366">
        <v>-0.28000000000000003</v>
      </c>
      <c r="AO7" s="365">
        <v>-0.84</v>
      </c>
      <c r="AP7" s="365">
        <v>-1.0900000000000001</v>
      </c>
      <c r="AQ7" s="368">
        <v>-1.19</v>
      </c>
    </row>
    <row r="8" spans="1:56" ht="12.75">
      <c r="B8" s="14" t="s">
        <v>108</v>
      </c>
      <c r="C8" s="14" t="s">
        <v>107</v>
      </c>
      <c r="D8" s="602" t="str">
        <f>IF(Content!$E$1=1,B8,C8)</f>
        <v>Hospital services</v>
      </c>
      <c r="E8" s="364">
        <v>1.94</v>
      </c>
      <c r="F8" s="365">
        <v>1.68</v>
      </c>
      <c r="G8" s="365">
        <v>0.44</v>
      </c>
      <c r="H8" s="365">
        <v>0.14000000000000001</v>
      </c>
      <c r="I8" s="365">
        <v>-0.15</v>
      </c>
      <c r="J8" s="365">
        <v>-0.5</v>
      </c>
      <c r="K8" s="365">
        <v>-0.55000000000000004</v>
      </c>
      <c r="L8" s="365">
        <v>-0.25</v>
      </c>
      <c r="M8" s="365">
        <v>-0.6</v>
      </c>
      <c r="N8" s="365">
        <v>-0.55000000000000004</v>
      </c>
      <c r="O8" s="365">
        <v>-1.03</v>
      </c>
      <c r="P8" s="366">
        <v>-1.98</v>
      </c>
      <c r="Q8" s="367">
        <v>-1.56</v>
      </c>
      <c r="R8" s="365">
        <v>-1.23</v>
      </c>
      <c r="S8" s="365">
        <v>-0.79</v>
      </c>
      <c r="T8" s="365">
        <v>-0.55000000000000004</v>
      </c>
      <c r="U8" s="365">
        <v>-0.26</v>
      </c>
      <c r="V8" s="365">
        <v>0.09</v>
      </c>
      <c r="W8" s="365">
        <v>-0.16</v>
      </c>
      <c r="X8" s="365">
        <v>-0.94</v>
      </c>
      <c r="Y8" s="365">
        <v>-0.84</v>
      </c>
      <c r="Z8" s="365">
        <v>-0.6</v>
      </c>
      <c r="AA8" s="365">
        <v>-0.35</v>
      </c>
      <c r="AB8" s="366">
        <v>-0.35</v>
      </c>
      <c r="AC8" s="367">
        <v>0.18</v>
      </c>
      <c r="AD8" s="365">
        <v>-7.0000000000000007E-2</v>
      </c>
      <c r="AE8" s="365">
        <v>-0.26</v>
      </c>
      <c r="AF8" s="365">
        <v>-0.36</v>
      </c>
      <c r="AG8" s="365">
        <v>-0.55000000000000004</v>
      </c>
      <c r="AH8" s="365">
        <v>-0.36</v>
      </c>
      <c r="AI8" s="365">
        <v>-0.16</v>
      </c>
      <c r="AJ8" s="365">
        <v>-0.06</v>
      </c>
      <c r="AK8" s="365">
        <v>1.42</v>
      </c>
      <c r="AL8" s="365">
        <v>1.42</v>
      </c>
      <c r="AM8" s="365">
        <v>1.87</v>
      </c>
      <c r="AN8" s="366">
        <v>2.1800000000000002</v>
      </c>
      <c r="AO8" s="365">
        <v>1.48</v>
      </c>
      <c r="AP8" s="365">
        <v>1.18</v>
      </c>
      <c r="AQ8" s="368">
        <v>1.07</v>
      </c>
    </row>
    <row r="9" spans="1:56" ht="12.75">
      <c r="B9" s="14" t="s">
        <v>1088</v>
      </c>
      <c r="C9" s="14" t="s">
        <v>1095</v>
      </c>
      <c r="D9" s="602" t="str">
        <f>IF(Content!$E$1=1,B9,C9)</f>
        <v>Recreational and cultural services</v>
      </c>
      <c r="E9" s="364">
        <v>1.02</v>
      </c>
      <c r="F9" s="365">
        <v>0.75</v>
      </c>
      <c r="G9" s="365">
        <v>-0.22</v>
      </c>
      <c r="H9" s="365">
        <v>-0.75</v>
      </c>
      <c r="I9" s="365">
        <v>-1.49</v>
      </c>
      <c r="J9" s="365">
        <v>-1.58</v>
      </c>
      <c r="K9" s="365">
        <v>-1.58</v>
      </c>
      <c r="L9" s="365">
        <v>-1.06</v>
      </c>
      <c r="M9" s="365">
        <v>-1.61</v>
      </c>
      <c r="N9" s="365">
        <v>-1.66</v>
      </c>
      <c r="O9" s="365">
        <v>-1.79</v>
      </c>
      <c r="P9" s="366">
        <v>-1.96</v>
      </c>
      <c r="Q9" s="367">
        <v>-1.66</v>
      </c>
      <c r="R9" s="365">
        <v>-0.51</v>
      </c>
      <c r="S9" s="365">
        <v>-0.06</v>
      </c>
      <c r="T9" s="365">
        <v>0.12</v>
      </c>
      <c r="U9" s="365">
        <v>0.43</v>
      </c>
      <c r="V9" s="365">
        <v>0.79</v>
      </c>
      <c r="W9" s="365">
        <v>1.07</v>
      </c>
      <c r="X9" s="365">
        <v>0.52</v>
      </c>
      <c r="Y9" s="365">
        <v>0.56999999999999995</v>
      </c>
      <c r="Z9" s="365">
        <v>0.61</v>
      </c>
      <c r="AA9" s="365">
        <v>0.75</v>
      </c>
      <c r="AB9" s="366">
        <v>0.84</v>
      </c>
      <c r="AC9" s="367">
        <v>1.69</v>
      </c>
      <c r="AD9" s="365">
        <v>0.49</v>
      </c>
      <c r="AE9" s="365">
        <v>0.26</v>
      </c>
      <c r="AF9" s="365">
        <v>0.22</v>
      </c>
      <c r="AG9" s="365">
        <v>0.53</v>
      </c>
      <c r="AH9" s="365">
        <v>0.13</v>
      </c>
      <c r="AI9" s="365">
        <v>-0.1</v>
      </c>
      <c r="AJ9" s="365">
        <v>0.13</v>
      </c>
      <c r="AK9" s="365">
        <v>0.35</v>
      </c>
      <c r="AL9" s="365">
        <v>0.48</v>
      </c>
      <c r="AM9" s="365">
        <v>0.62</v>
      </c>
      <c r="AN9" s="366">
        <v>0.56999999999999995</v>
      </c>
      <c r="AO9" s="365">
        <v>0.79</v>
      </c>
      <c r="AP9" s="365">
        <v>1.1499999999999999</v>
      </c>
      <c r="AQ9" s="368">
        <v>1.1499999999999999</v>
      </c>
    </row>
    <row r="10" spans="1:56" ht="12.75">
      <c r="B10" s="14" t="s">
        <v>1089</v>
      </c>
      <c r="C10" s="14" t="s">
        <v>1096</v>
      </c>
      <c r="D10" s="602" t="str">
        <f>IF(Content!$E$1=1,B10,C10)</f>
        <v>Tourist services</v>
      </c>
      <c r="E10" s="364">
        <v>3.82</v>
      </c>
      <c r="F10" s="365">
        <v>0.74</v>
      </c>
      <c r="G10" s="365">
        <v>0.55000000000000004</v>
      </c>
      <c r="H10" s="365">
        <v>1.1599999999999999</v>
      </c>
      <c r="I10" s="365">
        <v>0.02</v>
      </c>
      <c r="J10" s="365">
        <v>-0.25</v>
      </c>
      <c r="K10" s="365">
        <v>-0.43</v>
      </c>
      <c r="L10" s="365">
        <v>-0.22</v>
      </c>
      <c r="M10" s="365">
        <v>0.51</v>
      </c>
      <c r="N10" s="365">
        <v>0.39</v>
      </c>
      <c r="O10" s="365">
        <v>-0.03</v>
      </c>
      <c r="P10" s="366">
        <v>-0.7</v>
      </c>
      <c r="Q10" s="367">
        <v>-1.51</v>
      </c>
      <c r="R10" s="365">
        <v>-1.73</v>
      </c>
      <c r="S10" s="365">
        <v>-1.94</v>
      </c>
      <c r="T10" s="365">
        <v>-1.62</v>
      </c>
      <c r="U10" s="365">
        <v>-0.93</v>
      </c>
      <c r="V10" s="365">
        <v>-0.56999999999999995</v>
      </c>
      <c r="W10" s="365">
        <v>-0.2</v>
      </c>
      <c r="X10" s="365">
        <v>-0.45</v>
      </c>
      <c r="Y10" s="365">
        <v>-0.92</v>
      </c>
      <c r="Z10" s="365">
        <v>-0.1</v>
      </c>
      <c r="AA10" s="365">
        <v>-0.83</v>
      </c>
      <c r="AB10" s="366">
        <v>-0.5</v>
      </c>
      <c r="AC10" s="367">
        <v>0.19</v>
      </c>
      <c r="AD10" s="365">
        <v>0.18</v>
      </c>
      <c r="AE10" s="365">
        <v>0.23</v>
      </c>
      <c r="AF10" s="365">
        <v>0.09</v>
      </c>
      <c r="AG10" s="365">
        <v>0.15</v>
      </c>
      <c r="AH10" s="365">
        <v>0.24</v>
      </c>
      <c r="AI10" s="365">
        <v>0.1</v>
      </c>
      <c r="AJ10" s="365">
        <v>0.76</v>
      </c>
      <c r="AK10" s="365">
        <v>1.17</v>
      </c>
      <c r="AL10" s="365">
        <v>0.7</v>
      </c>
      <c r="AM10" s="365">
        <v>1.1100000000000001</v>
      </c>
      <c r="AN10" s="366">
        <v>0.81</v>
      </c>
      <c r="AO10" s="365">
        <v>0.06</v>
      </c>
      <c r="AP10" s="365">
        <v>0.53</v>
      </c>
      <c r="AQ10" s="368">
        <v>-0.56999999999999995</v>
      </c>
    </row>
    <row r="11" spans="1:56" ht="12.75">
      <c r="B11" s="14" t="s">
        <v>1090</v>
      </c>
      <c r="C11" s="14" t="s">
        <v>1097</v>
      </c>
      <c r="D11" s="602" t="str">
        <f>IF(Content!$E$1=1,B11,C11)</f>
        <v>Telecommunication services</v>
      </c>
      <c r="E11" s="364">
        <v>-0.91</v>
      </c>
      <c r="F11" s="365">
        <v>-0.88</v>
      </c>
      <c r="G11" s="365">
        <v>-1.04</v>
      </c>
      <c r="H11" s="365">
        <v>-1.08</v>
      </c>
      <c r="I11" s="365">
        <v>-1.21</v>
      </c>
      <c r="J11" s="365">
        <v>-1.24</v>
      </c>
      <c r="K11" s="365">
        <v>-1.24</v>
      </c>
      <c r="L11" s="365">
        <v>-1.1299999999999999</v>
      </c>
      <c r="M11" s="365">
        <v>-1.22</v>
      </c>
      <c r="N11" s="365">
        <v>-1.22</v>
      </c>
      <c r="O11" s="365">
        <v>-1.2</v>
      </c>
      <c r="P11" s="366">
        <v>-1.19</v>
      </c>
      <c r="Q11" s="367">
        <v>-1.1200000000000001</v>
      </c>
      <c r="R11" s="365">
        <v>-0.93</v>
      </c>
      <c r="S11" s="365">
        <v>-0.39</v>
      </c>
      <c r="T11" s="365">
        <v>0.02</v>
      </c>
      <c r="U11" s="365">
        <v>0.06</v>
      </c>
      <c r="V11" s="365">
        <v>0.12</v>
      </c>
      <c r="W11" s="365">
        <v>0.15</v>
      </c>
      <c r="X11" s="365">
        <v>0.05</v>
      </c>
      <c r="Y11" s="365">
        <v>7.0000000000000007E-2</v>
      </c>
      <c r="Z11" s="365">
        <v>7.0000000000000007E-2</v>
      </c>
      <c r="AA11" s="365">
        <v>0.31</v>
      </c>
      <c r="AB11" s="366">
        <v>0.47</v>
      </c>
      <c r="AC11" s="367">
        <v>0.72</v>
      </c>
      <c r="AD11" s="365">
        <v>0.7</v>
      </c>
      <c r="AE11" s="365">
        <v>0.28999999999999998</v>
      </c>
      <c r="AF11" s="365">
        <v>0.33</v>
      </c>
      <c r="AG11" s="365">
        <v>0.53</v>
      </c>
      <c r="AH11" s="365">
        <v>0.49</v>
      </c>
      <c r="AI11" s="365">
        <v>0.44</v>
      </c>
      <c r="AJ11" s="365">
        <v>0.48</v>
      </c>
      <c r="AK11" s="365">
        <v>0.64</v>
      </c>
      <c r="AL11" s="365">
        <v>1.41</v>
      </c>
      <c r="AM11" s="365">
        <v>1.47</v>
      </c>
      <c r="AN11" s="366">
        <v>1.55</v>
      </c>
      <c r="AO11" s="365">
        <v>1.61</v>
      </c>
      <c r="AP11" s="365">
        <v>1.92</v>
      </c>
      <c r="AQ11" s="368">
        <v>2.11</v>
      </c>
    </row>
    <row r="12" spans="1:56" ht="12.75">
      <c r="B12" s="14" t="s">
        <v>752</v>
      </c>
      <c r="C12" s="14" t="s">
        <v>753</v>
      </c>
      <c r="D12" s="602" t="str">
        <f>IF(Content!$E$1=1,B12,C12)</f>
        <v>Education</v>
      </c>
      <c r="E12" s="364">
        <v>3.23</v>
      </c>
      <c r="F12" s="365">
        <v>2.02</v>
      </c>
      <c r="G12" s="365">
        <v>1.6</v>
      </c>
      <c r="H12" s="365">
        <v>1.03</v>
      </c>
      <c r="I12" s="365">
        <v>0.73</v>
      </c>
      <c r="J12" s="365">
        <v>0.57999999999999996</v>
      </c>
      <c r="K12" s="365">
        <v>0.5</v>
      </c>
      <c r="L12" s="365">
        <v>0.39</v>
      </c>
      <c r="M12" s="365">
        <v>-0.17</v>
      </c>
      <c r="N12" s="365">
        <v>-0.17</v>
      </c>
      <c r="O12" s="365">
        <v>-0.17</v>
      </c>
      <c r="P12" s="366">
        <v>-0.21</v>
      </c>
      <c r="Q12" s="367">
        <v>-0.71</v>
      </c>
      <c r="R12" s="365">
        <v>-0.93</v>
      </c>
      <c r="S12" s="365">
        <v>-1.18</v>
      </c>
      <c r="T12" s="365">
        <v>-1.29</v>
      </c>
      <c r="U12" s="365">
        <v>-1.5</v>
      </c>
      <c r="V12" s="365">
        <v>-1.75</v>
      </c>
      <c r="W12" s="365">
        <v>-1.89</v>
      </c>
      <c r="X12" s="365">
        <v>-1.79</v>
      </c>
      <c r="Y12" s="365">
        <v>0.47</v>
      </c>
      <c r="Z12" s="365">
        <v>0.35</v>
      </c>
      <c r="AA12" s="365">
        <v>0.24</v>
      </c>
      <c r="AB12" s="366">
        <v>0.2</v>
      </c>
      <c r="AC12" s="367">
        <v>0.32</v>
      </c>
      <c r="AD12" s="365">
        <v>0.32</v>
      </c>
      <c r="AE12" s="365">
        <v>0.32</v>
      </c>
      <c r="AF12" s="365">
        <v>0.32</v>
      </c>
      <c r="AG12" s="365">
        <v>0.28000000000000003</v>
      </c>
      <c r="AH12" s="365">
        <v>0.32</v>
      </c>
      <c r="AI12" s="365">
        <v>0.35</v>
      </c>
      <c r="AJ12" s="365">
        <v>0.35</v>
      </c>
      <c r="AK12" s="365">
        <v>-0.32</v>
      </c>
      <c r="AL12" s="365">
        <v>-0.35</v>
      </c>
      <c r="AM12" s="365">
        <v>-0.32</v>
      </c>
      <c r="AN12" s="366">
        <v>-0.28000000000000003</v>
      </c>
      <c r="AO12" s="365">
        <v>-0.28000000000000003</v>
      </c>
      <c r="AP12" s="365">
        <v>-0.28000000000000003</v>
      </c>
      <c r="AQ12" s="368">
        <v>-0.32</v>
      </c>
    </row>
    <row r="13" spans="1:56" ht="12.75">
      <c r="B13" s="14" t="s">
        <v>1091</v>
      </c>
      <c r="C13" s="14" t="s">
        <v>99</v>
      </c>
      <c r="D13" s="602" t="str">
        <f>IF(Content!$E$1=1,B13,C13)</f>
        <v>Restaurants, cafés and the like</v>
      </c>
      <c r="E13" s="364">
        <v>3.51</v>
      </c>
      <c r="F13" s="365">
        <v>2.94</v>
      </c>
      <c r="G13" s="365">
        <v>0.55000000000000004</v>
      </c>
      <c r="H13" s="365">
        <v>-0.24</v>
      </c>
      <c r="I13" s="365">
        <v>-0.56999999999999995</v>
      </c>
      <c r="J13" s="365">
        <v>-0.79</v>
      </c>
      <c r="K13" s="365">
        <v>-0.96</v>
      </c>
      <c r="L13" s="365">
        <v>-0.96</v>
      </c>
      <c r="M13" s="365">
        <v>-1.08</v>
      </c>
      <c r="N13" s="365">
        <v>-0.92</v>
      </c>
      <c r="O13" s="365">
        <v>-0.89</v>
      </c>
      <c r="P13" s="366">
        <v>-0.96</v>
      </c>
      <c r="Q13" s="367">
        <v>-0.86</v>
      </c>
      <c r="R13" s="365">
        <v>-0.89</v>
      </c>
      <c r="S13" s="365">
        <v>-0.83</v>
      </c>
      <c r="T13" s="365">
        <v>-0.8</v>
      </c>
      <c r="U13" s="365">
        <v>-0.73</v>
      </c>
      <c r="V13" s="365">
        <v>-0.47</v>
      </c>
      <c r="W13" s="365">
        <v>-0.18</v>
      </c>
      <c r="X13" s="365">
        <v>-0.01</v>
      </c>
      <c r="Y13" s="365">
        <v>0.32</v>
      </c>
      <c r="Z13" s="365">
        <v>0.45</v>
      </c>
      <c r="AA13" s="365">
        <v>0.62</v>
      </c>
      <c r="AB13" s="366">
        <v>0.99</v>
      </c>
      <c r="AC13" s="367">
        <v>0.89</v>
      </c>
      <c r="AD13" s="365">
        <v>0.79</v>
      </c>
      <c r="AE13" s="365">
        <v>0.76</v>
      </c>
      <c r="AF13" s="365">
        <v>0.79</v>
      </c>
      <c r="AG13" s="365">
        <v>0.79</v>
      </c>
      <c r="AH13" s="365">
        <v>0.62</v>
      </c>
      <c r="AI13" s="365">
        <v>0.28000000000000003</v>
      </c>
      <c r="AJ13" s="365">
        <v>0.09</v>
      </c>
      <c r="AK13" s="365">
        <v>-0.08</v>
      </c>
      <c r="AL13" s="365">
        <v>-0.05</v>
      </c>
      <c r="AM13" s="365">
        <v>-0.11</v>
      </c>
      <c r="AN13" s="366">
        <v>-0.31</v>
      </c>
      <c r="AO13" s="365">
        <v>-0.5</v>
      </c>
      <c r="AP13" s="365">
        <v>-0.56999999999999995</v>
      </c>
      <c r="AQ13" s="368">
        <v>-0.63</v>
      </c>
    </row>
    <row r="14" spans="1:56" ht="12.75">
      <c r="B14" s="14" t="s">
        <v>101</v>
      </c>
      <c r="C14" s="14" t="s">
        <v>100</v>
      </c>
      <c r="D14" s="602" t="str">
        <f>IF(Content!$E$1=1,B14,C14)</f>
        <v>Accommodation services</v>
      </c>
      <c r="E14" s="364">
        <v>7.0000000000000007E-2</v>
      </c>
      <c r="F14" s="365">
        <v>0.14000000000000001</v>
      </c>
      <c r="G14" s="365">
        <v>-0.27</v>
      </c>
      <c r="H14" s="365">
        <v>-1.29</v>
      </c>
      <c r="I14" s="365">
        <v>-2.2400000000000002</v>
      </c>
      <c r="J14" s="365">
        <v>-1.58</v>
      </c>
      <c r="K14" s="365">
        <v>-0.57999999999999996</v>
      </c>
      <c r="L14" s="365">
        <v>-0.57999999999999996</v>
      </c>
      <c r="M14" s="365">
        <v>-1.23</v>
      </c>
      <c r="N14" s="365">
        <v>0.31</v>
      </c>
      <c r="O14" s="365">
        <v>0.52</v>
      </c>
      <c r="P14" s="366">
        <v>0.66</v>
      </c>
      <c r="Q14" s="367">
        <v>1.29</v>
      </c>
      <c r="R14" s="365">
        <v>1.08</v>
      </c>
      <c r="S14" s="365">
        <v>1.36</v>
      </c>
      <c r="T14" s="365">
        <v>1.36</v>
      </c>
      <c r="U14" s="365">
        <v>1.1499999999999999</v>
      </c>
      <c r="V14" s="365">
        <v>1.43</v>
      </c>
      <c r="W14" s="365">
        <v>0.68</v>
      </c>
      <c r="X14" s="365">
        <v>1.03</v>
      </c>
      <c r="Y14" s="365">
        <v>0.57999999999999996</v>
      </c>
      <c r="Z14" s="365">
        <v>0.12</v>
      </c>
      <c r="AA14" s="365">
        <v>0.6</v>
      </c>
      <c r="AB14" s="366">
        <v>0.81</v>
      </c>
      <c r="AC14" s="367">
        <v>0.46</v>
      </c>
      <c r="AD14" s="365">
        <v>0.88</v>
      </c>
      <c r="AE14" s="365">
        <v>0.81</v>
      </c>
      <c r="AF14" s="365">
        <v>1.02</v>
      </c>
      <c r="AG14" s="365">
        <v>-0.55000000000000004</v>
      </c>
      <c r="AH14" s="365">
        <v>-0.95</v>
      </c>
      <c r="AI14" s="365">
        <v>-0.09</v>
      </c>
      <c r="AJ14" s="365">
        <v>-0.37</v>
      </c>
      <c r="AK14" s="365">
        <v>-0.22</v>
      </c>
      <c r="AL14" s="365">
        <v>0.11</v>
      </c>
      <c r="AM14" s="365">
        <v>-0.92</v>
      </c>
      <c r="AN14" s="366">
        <v>-1.4</v>
      </c>
      <c r="AO14" s="365">
        <v>-1.1299999999999999</v>
      </c>
      <c r="AP14" s="365">
        <v>-1.54</v>
      </c>
      <c r="AQ14" s="368">
        <v>-1.54</v>
      </c>
    </row>
    <row r="15" spans="1:56" ht="12.75">
      <c r="B15" s="14" t="s">
        <v>1092</v>
      </c>
      <c r="C15" s="14" t="s">
        <v>754</v>
      </c>
      <c r="D15" s="602" t="str">
        <f>IF(Content!$E$1=1,B15,C15)</f>
        <v>Hairdressing and manicure</v>
      </c>
      <c r="E15" s="364">
        <v>1.51</v>
      </c>
      <c r="F15" s="365">
        <v>0.93</v>
      </c>
      <c r="G15" s="365">
        <v>-0.17</v>
      </c>
      <c r="H15" s="365">
        <v>-1.24</v>
      </c>
      <c r="I15" s="365">
        <v>-1.39</v>
      </c>
      <c r="J15" s="365">
        <v>-1.6</v>
      </c>
      <c r="K15" s="365">
        <v>-1.8</v>
      </c>
      <c r="L15" s="365">
        <v>-1.7</v>
      </c>
      <c r="M15" s="365">
        <v>-1.7</v>
      </c>
      <c r="N15" s="365">
        <v>-1.55</v>
      </c>
      <c r="O15" s="365">
        <v>-1.55</v>
      </c>
      <c r="P15" s="366">
        <v>-1.44</v>
      </c>
      <c r="Q15" s="367">
        <v>-1.1399999999999999</v>
      </c>
      <c r="R15" s="365">
        <v>-0.63</v>
      </c>
      <c r="S15" s="365">
        <v>-0.16</v>
      </c>
      <c r="T15" s="365">
        <v>0.15</v>
      </c>
      <c r="U15" s="365">
        <v>0.05</v>
      </c>
      <c r="V15" s="365">
        <v>0.2</v>
      </c>
      <c r="W15" s="365">
        <v>0.26</v>
      </c>
      <c r="X15" s="365">
        <v>0.26</v>
      </c>
      <c r="Y15" s="365">
        <v>0.47</v>
      </c>
      <c r="Z15" s="365">
        <v>0.31</v>
      </c>
      <c r="AA15" s="365">
        <v>0.2</v>
      </c>
      <c r="AB15" s="366">
        <v>0.68</v>
      </c>
      <c r="AC15" s="367">
        <v>0.83</v>
      </c>
      <c r="AD15" s="365">
        <v>0.47</v>
      </c>
      <c r="AE15" s="365">
        <v>0.41</v>
      </c>
      <c r="AF15" s="365">
        <v>0.15</v>
      </c>
      <c r="AG15" s="365">
        <v>0.31</v>
      </c>
      <c r="AH15" s="365">
        <v>0.2</v>
      </c>
      <c r="AI15" s="365">
        <v>0.47</v>
      </c>
      <c r="AJ15" s="365">
        <v>0.73</v>
      </c>
      <c r="AK15" s="365">
        <v>0.84</v>
      </c>
      <c r="AL15" s="365">
        <v>1.1000000000000001</v>
      </c>
      <c r="AM15" s="365">
        <v>1.42</v>
      </c>
      <c r="AN15" s="366">
        <v>1.1599999999999999</v>
      </c>
      <c r="AO15" s="365">
        <v>0.84</v>
      </c>
      <c r="AP15" s="365">
        <v>1.05</v>
      </c>
      <c r="AQ15" s="368">
        <v>1.05</v>
      </c>
    </row>
    <row r="16" spans="1:56" ht="12.75">
      <c r="B16" s="14" t="s">
        <v>1093</v>
      </c>
      <c r="C16" s="14" t="s">
        <v>109</v>
      </c>
      <c r="D16" s="602" t="str">
        <f>IF(Content!$E$1=1,B16,C16)</f>
        <v>Financial services n.e.c.</v>
      </c>
      <c r="E16" s="364">
        <v>-1.2</v>
      </c>
      <c r="F16" s="365">
        <v>-1.23</v>
      </c>
      <c r="G16" s="365">
        <v>-1.29</v>
      </c>
      <c r="H16" s="365">
        <v>-1.23</v>
      </c>
      <c r="I16" s="365">
        <v>-1.47</v>
      </c>
      <c r="J16" s="365">
        <v>-1.54</v>
      </c>
      <c r="K16" s="365">
        <v>-1.52</v>
      </c>
      <c r="L16" s="365">
        <v>-1.59</v>
      </c>
      <c r="M16" s="365">
        <v>-1.03</v>
      </c>
      <c r="N16" s="365">
        <v>-1.1200000000000001</v>
      </c>
      <c r="O16" s="365">
        <v>-0.78</v>
      </c>
      <c r="P16" s="366">
        <v>-0.48</v>
      </c>
      <c r="Q16" s="367">
        <v>-0.41</v>
      </c>
      <c r="R16" s="365">
        <v>-0.23</v>
      </c>
      <c r="S16" s="365">
        <v>-0.25</v>
      </c>
      <c r="T16" s="365">
        <v>7.0000000000000007E-2</v>
      </c>
      <c r="U16" s="365">
        <v>7.0000000000000007E-2</v>
      </c>
      <c r="V16" s="365">
        <v>0.38</v>
      </c>
      <c r="W16" s="365">
        <v>0.52</v>
      </c>
      <c r="X16" s="365">
        <v>0.78</v>
      </c>
      <c r="Y16" s="365">
        <v>0.22</v>
      </c>
      <c r="Z16" s="365">
        <v>0.34</v>
      </c>
      <c r="AA16" s="365">
        <v>1.01</v>
      </c>
      <c r="AB16" s="366">
        <v>1.48</v>
      </c>
      <c r="AC16" s="367">
        <v>1.46</v>
      </c>
      <c r="AD16" s="365">
        <v>1.33</v>
      </c>
      <c r="AE16" s="365">
        <v>1.35</v>
      </c>
      <c r="AF16" s="365">
        <v>1.41</v>
      </c>
      <c r="AG16" s="365">
        <v>1.39</v>
      </c>
      <c r="AH16" s="365">
        <v>1.06</v>
      </c>
      <c r="AI16" s="365">
        <v>0.98</v>
      </c>
      <c r="AJ16" s="365">
        <v>0.82</v>
      </c>
      <c r="AK16" s="365">
        <v>0.57999999999999996</v>
      </c>
      <c r="AL16" s="365">
        <v>0.68</v>
      </c>
      <c r="AM16" s="365">
        <v>0.08</v>
      </c>
      <c r="AN16" s="366">
        <v>-0.51</v>
      </c>
      <c r="AO16" s="365">
        <v>-0.55000000000000004</v>
      </c>
      <c r="AP16" s="365">
        <v>-0.41</v>
      </c>
      <c r="AQ16" s="368">
        <v>0.82</v>
      </c>
    </row>
    <row r="17" spans="2:56" ht="12.75">
      <c r="B17" s="14" t="s">
        <v>1094</v>
      </c>
      <c r="C17" s="14" t="s">
        <v>1100</v>
      </c>
      <c r="D17" s="602" t="str">
        <f>IF(Content!$E$1=1,B17,C17)</f>
        <v>Other services</v>
      </c>
      <c r="E17" s="369">
        <v>-1.48</v>
      </c>
      <c r="F17" s="370">
        <v>-1.36</v>
      </c>
      <c r="G17" s="370">
        <v>-0.12</v>
      </c>
      <c r="H17" s="370">
        <v>-1.56</v>
      </c>
      <c r="I17" s="370">
        <v>-1.63</v>
      </c>
      <c r="J17" s="370">
        <v>-1.66</v>
      </c>
      <c r="K17" s="370">
        <v>-1.23</v>
      </c>
      <c r="L17" s="370">
        <v>-1.2</v>
      </c>
      <c r="M17" s="370">
        <v>-1.26</v>
      </c>
      <c r="N17" s="370">
        <v>-1.1399999999999999</v>
      </c>
      <c r="O17" s="370">
        <v>0.71</v>
      </c>
      <c r="P17" s="371">
        <v>0.24</v>
      </c>
      <c r="Q17" s="372">
        <v>-0.73</v>
      </c>
      <c r="R17" s="370">
        <v>-0.13</v>
      </c>
      <c r="S17" s="370">
        <v>-0.03</v>
      </c>
      <c r="T17" s="370">
        <v>1.53</v>
      </c>
      <c r="U17" s="370">
        <v>1.18</v>
      </c>
      <c r="V17" s="370">
        <v>1.38</v>
      </c>
      <c r="W17" s="370">
        <v>0.72</v>
      </c>
      <c r="X17" s="370">
        <v>0.72</v>
      </c>
      <c r="Y17" s="370">
        <v>0.92</v>
      </c>
      <c r="Z17" s="370">
        <v>0.52</v>
      </c>
      <c r="AA17" s="370">
        <v>-0.15</v>
      </c>
      <c r="AB17" s="371">
        <v>-0.27</v>
      </c>
      <c r="AC17" s="372">
        <v>0.02</v>
      </c>
      <c r="AD17" s="370">
        <v>-0.36</v>
      </c>
      <c r="AE17" s="370">
        <v>0.5</v>
      </c>
      <c r="AF17" s="370">
        <v>0.16</v>
      </c>
      <c r="AG17" s="370">
        <v>-0.57999999999999996</v>
      </c>
      <c r="AH17" s="370">
        <v>-0.55000000000000004</v>
      </c>
      <c r="AI17" s="370">
        <v>-0.1</v>
      </c>
      <c r="AJ17" s="370">
        <v>-0.45</v>
      </c>
      <c r="AK17" s="370">
        <v>0.28000000000000003</v>
      </c>
      <c r="AL17" s="370">
        <v>0.55000000000000004</v>
      </c>
      <c r="AM17" s="370">
        <v>1.5</v>
      </c>
      <c r="AN17" s="371">
        <v>1.81</v>
      </c>
      <c r="AO17" s="370">
        <v>1.5</v>
      </c>
      <c r="AP17" s="370">
        <v>1.3</v>
      </c>
      <c r="AQ17" s="373">
        <v>0.42</v>
      </c>
    </row>
    <row r="18" spans="2:56" ht="14.25">
      <c r="B18" s="15" t="s">
        <v>113</v>
      </c>
      <c r="C18" s="15" t="s">
        <v>1049</v>
      </c>
      <c r="D18" s="14" t="str">
        <f>IF(Content!$E$1=1,B18,C18)</f>
        <v>* Data are normalized by subtracting the mean change and dividing by standard deviation. Data for 2015 is excluded from the mean and STD calculation. See more at stlouisfed.org.</v>
      </c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9"/>
      <c r="BC18" s="249"/>
      <c r="BD18" s="249"/>
    </row>
    <row r="19" spans="2:56" ht="13.5" customHeight="1">
      <c r="B19" s="15" t="s">
        <v>114</v>
      </c>
      <c r="C19" s="15" t="s">
        <v>112</v>
      </c>
      <c r="D19" s="14" t="str">
        <f>IF(Content!$E$1=1,B19,C19)</f>
        <v>** Graphical representation of data where the individual values contained in a matrix are represented as colors. Red indicates higher inflation, blue lower inflation. The color of the components corresponds to the pace of normalized annual inflation.</v>
      </c>
    </row>
    <row r="20" spans="2:56" ht="14.25">
      <c r="B20" s="15" t="s">
        <v>54</v>
      </c>
      <c r="C20" s="15" t="s">
        <v>55</v>
      </c>
      <c r="D20" s="14" t="str">
        <f>IF(Content!$E$1=1,B20,C20)</f>
        <v>Source: SSSU, NBU staff estimates.</v>
      </c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9"/>
      <c r="BC20" s="249"/>
      <c r="BD20" s="249"/>
    </row>
    <row r="23" spans="2:56"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</row>
    <row r="24" spans="2:56"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77"/>
      <c r="AR24" s="377">
        <f t="shared" ref="AR24" si="0">ROUND(AR3,2)</f>
        <v>0</v>
      </c>
      <c r="AS24" s="17"/>
      <c r="AT24" s="17"/>
      <c r="AU24" s="17"/>
      <c r="AV24" s="17"/>
      <c r="AW24" s="17"/>
      <c r="AX24" s="17"/>
      <c r="AY24" s="17"/>
      <c r="AZ24" s="17"/>
    </row>
    <row r="25" spans="2:56"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  <c r="AQ25" s="377"/>
      <c r="AR25" s="377">
        <f t="shared" ref="AR25" si="1">ROUND(AR4,2)</f>
        <v>0</v>
      </c>
      <c r="AS25" s="17"/>
      <c r="AT25" s="17"/>
      <c r="AU25" s="17"/>
      <c r="AV25" s="17"/>
      <c r="AW25" s="17"/>
      <c r="AX25" s="17"/>
      <c r="AY25" s="17"/>
      <c r="AZ25" s="17"/>
    </row>
    <row r="26" spans="2:56"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  <c r="AP26" s="377"/>
      <c r="AQ26" s="377"/>
      <c r="AR26" s="377">
        <f t="shared" ref="AR26" si="2">ROUND(AR5,2)</f>
        <v>0</v>
      </c>
      <c r="AS26" s="17"/>
      <c r="AT26" s="17"/>
      <c r="AU26" s="17"/>
      <c r="AV26" s="17"/>
      <c r="AW26" s="17"/>
      <c r="AX26" s="17"/>
      <c r="AY26" s="17"/>
      <c r="AZ26" s="17"/>
    </row>
    <row r="27" spans="2:56"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>
        <f t="shared" ref="AR27" si="3">ROUND(AR6,2)</f>
        <v>0</v>
      </c>
      <c r="AS27" s="17"/>
      <c r="AT27" s="17"/>
      <c r="AU27" s="17"/>
      <c r="AV27" s="17"/>
      <c r="AW27" s="17"/>
      <c r="AX27" s="17"/>
      <c r="AY27" s="17"/>
      <c r="AZ27" s="17"/>
    </row>
    <row r="28" spans="2:56"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>
        <f t="shared" ref="AR28" si="4">ROUND(AR7,2)</f>
        <v>0</v>
      </c>
      <c r="AS28" s="17"/>
      <c r="AT28" s="17"/>
      <c r="AU28" s="17"/>
      <c r="AV28" s="17"/>
      <c r="AW28" s="17"/>
      <c r="AX28" s="17"/>
      <c r="AY28" s="17"/>
      <c r="AZ28" s="17"/>
    </row>
    <row r="29" spans="2:56"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>
        <f t="shared" ref="AR29" si="5">ROUND(AR8,2)</f>
        <v>0</v>
      </c>
      <c r="AS29" s="17"/>
      <c r="AT29" s="17"/>
      <c r="AU29" s="17"/>
      <c r="AV29" s="17"/>
      <c r="AW29" s="17"/>
      <c r="AX29" s="17"/>
      <c r="AY29" s="17"/>
      <c r="AZ29" s="17"/>
    </row>
    <row r="30" spans="2:56"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>
        <f t="shared" ref="AR30" si="6">ROUND(AR9,2)</f>
        <v>0</v>
      </c>
      <c r="AS30" s="17"/>
      <c r="AT30" s="17"/>
      <c r="AU30" s="17"/>
      <c r="AV30" s="17"/>
      <c r="AW30" s="17"/>
      <c r="AX30" s="17"/>
      <c r="AY30" s="17"/>
      <c r="AZ30" s="17"/>
    </row>
    <row r="31" spans="2:56"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  <c r="AP31" s="377"/>
      <c r="AQ31" s="377"/>
      <c r="AR31" s="377">
        <f t="shared" ref="AR31" si="7">ROUND(AR10,2)</f>
        <v>0</v>
      </c>
      <c r="AS31" s="17"/>
      <c r="AT31" s="17"/>
      <c r="AU31" s="17"/>
      <c r="AV31" s="17"/>
      <c r="AW31" s="17"/>
      <c r="AX31" s="17"/>
      <c r="AY31" s="17"/>
      <c r="AZ31" s="17"/>
    </row>
    <row r="32" spans="2:56"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  <c r="AP32" s="377"/>
      <c r="AQ32" s="377"/>
      <c r="AR32" s="377">
        <f t="shared" ref="AR32" si="8">ROUND(AR11,2)</f>
        <v>0</v>
      </c>
      <c r="AS32" s="17"/>
      <c r="AT32" s="17"/>
      <c r="AU32" s="17"/>
      <c r="AV32" s="17"/>
      <c r="AW32" s="17"/>
      <c r="AX32" s="17"/>
      <c r="AY32" s="17"/>
      <c r="AZ32" s="17"/>
    </row>
    <row r="33" spans="5:52"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>
        <f t="shared" ref="AR33" si="9">ROUND(AR12,2)</f>
        <v>0</v>
      </c>
      <c r="AS33" s="17"/>
      <c r="AT33" s="17"/>
      <c r="AU33" s="17"/>
      <c r="AV33" s="17"/>
      <c r="AW33" s="17"/>
      <c r="AX33" s="17"/>
      <c r="AY33" s="17"/>
      <c r="AZ33" s="17"/>
    </row>
    <row r="34" spans="5:52"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>
        <f t="shared" ref="AR34" si="10">ROUND(AR13,2)</f>
        <v>0</v>
      </c>
      <c r="AS34" s="17"/>
      <c r="AT34" s="17"/>
      <c r="AU34" s="17"/>
      <c r="AV34" s="17"/>
      <c r="AW34" s="17"/>
      <c r="AX34" s="17"/>
      <c r="AY34" s="17"/>
      <c r="AZ34" s="17"/>
    </row>
    <row r="35" spans="5:52"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>
        <f t="shared" ref="AR35" si="11">ROUND(AR14,2)</f>
        <v>0</v>
      </c>
      <c r="AS35" s="17"/>
      <c r="AT35" s="17"/>
      <c r="AU35" s="17"/>
      <c r="AV35" s="17"/>
      <c r="AW35" s="17"/>
      <c r="AX35" s="17"/>
      <c r="AY35" s="17"/>
      <c r="AZ35" s="17"/>
    </row>
    <row r="36" spans="5:52">
      <c r="E36" s="377"/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>
        <f t="shared" ref="AR36" si="12">ROUND(AR15,2)</f>
        <v>0</v>
      </c>
      <c r="AS36" s="17"/>
      <c r="AT36" s="17"/>
      <c r="AU36" s="17"/>
      <c r="AV36" s="17"/>
      <c r="AW36" s="17"/>
      <c r="AX36" s="17"/>
      <c r="AY36" s="17"/>
      <c r="AZ36" s="17"/>
    </row>
    <row r="37" spans="5:52"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>
        <f t="shared" ref="AR37" si="13">ROUND(AR16,2)</f>
        <v>0</v>
      </c>
      <c r="AS37" s="17"/>
      <c r="AT37" s="17"/>
      <c r="AU37" s="17"/>
      <c r="AV37" s="17"/>
      <c r="AW37" s="17"/>
      <c r="AX37" s="17"/>
      <c r="AY37" s="17"/>
      <c r="AZ37" s="17"/>
    </row>
    <row r="38" spans="5:52">
      <c r="E38" s="377"/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  <c r="AP38" s="377"/>
      <c r="AQ38" s="377"/>
      <c r="AR38" s="377">
        <f t="shared" ref="AR38" si="14">ROUND(AR17,2)</f>
        <v>0</v>
      </c>
      <c r="AS38" s="17"/>
      <c r="AT38" s="17"/>
      <c r="AU38" s="17"/>
      <c r="AV38" s="17"/>
      <c r="AW38" s="17"/>
      <c r="AX38" s="17"/>
      <c r="AY38" s="17"/>
      <c r="AZ38" s="17"/>
    </row>
    <row r="39" spans="5:52">
      <c r="E39" s="377">
        <f t="shared" ref="E39:AR39" si="15">ROUND(E18,2)</f>
        <v>0</v>
      </c>
      <c r="F39" s="377">
        <f t="shared" si="15"/>
        <v>0</v>
      </c>
      <c r="G39" s="377">
        <f t="shared" si="15"/>
        <v>0</v>
      </c>
      <c r="H39" s="377">
        <f t="shared" si="15"/>
        <v>0</v>
      </c>
      <c r="I39" s="377">
        <f t="shared" si="15"/>
        <v>0</v>
      </c>
      <c r="J39" s="377">
        <f t="shared" si="15"/>
        <v>0</v>
      </c>
      <c r="K39" s="377">
        <f t="shared" si="15"/>
        <v>0</v>
      </c>
      <c r="L39" s="377">
        <f t="shared" si="15"/>
        <v>0</v>
      </c>
      <c r="M39" s="377">
        <f t="shared" si="15"/>
        <v>0</v>
      </c>
      <c r="N39" s="377">
        <f t="shared" si="15"/>
        <v>0</v>
      </c>
      <c r="O39" s="377">
        <f t="shared" si="15"/>
        <v>0</v>
      </c>
      <c r="P39" s="377">
        <f t="shared" si="15"/>
        <v>0</v>
      </c>
      <c r="Q39" s="377">
        <f t="shared" si="15"/>
        <v>0</v>
      </c>
      <c r="R39" s="377">
        <f t="shared" si="15"/>
        <v>0</v>
      </c>
      <c r="S39" s="377">
        <f t="shared" si="15"/>
        <v>0</v>
      </c>
      <c r="T39" s="377">
        <f t="shared" si="15"/>
        <v>0</v>
      </c>
      <c r="U39" s="377">
        <f t="shared" si="15"/>
        <v>0</v>
      </c>
      <c r="V39" s="377">
        <f t="shared" si="15"/>
        <v>0</v>
      </c>
      <c r="W39" s="377">
        <f t="shared" si="15"/>
        <v>0</v>
      </c>
      <c r="X39" s="377">
        <f t="shared" si="15"/>
        <v>0</v>
      </c>
      <c r="Y39" s="377">
        <f t="shared" si="15"/>
        <v>0</v>
      </c>
      <c r="Z39" s="377">
        <f t="shared" si="15"/>
        <v>0</v>
      </c>
      <c r="AA39" s="377">
        <f t="shared" si="15"/>
        <v>0</v>
      </c>
      <c r="AB39" s="377">
        <f t="shared" si="15"/>
        <v>0</v>
      </c>
      <c r="AC39" s="377">
        <f t="shared" si="15"/>
        <v>0</v>
      </c>
      <c r="AD39" s="377">
        <f t="shared" si="15"/>
        <v>0</v>
      </c>
      <c r="AE39" s="377">
        <f t="shared" si="15"/>
        <v>0</v>
      </c>
      <c r="AF39" s="377">
        <f t="shared" si="15"/>
        <v>0</v>
      </c>
      <c r="AG39" s="377">
        <f t="shared" si="15"/>
        <v>0</v>
      </c>
      <c r="AH39" s="377">
        <f t="shared" si="15"/>
        <v>0</v>
      </c>
      <c r="AI39" s="377">
        <f t="shared" si="15"/>
        <v>0</v>
      </c>
      <c r="AJ39" s="377">
        <f t="shared" si="15"/>
        <v>0</v>
      </c>
      <c r="AK39" s="377">
        <f t="shared" si="15"/>
        <v>0</v>
      </c>
      <c r="AL39" s="377">
        <f t="shared" si="15"/>
        <v>0</v>
      </c>
      <c r="AM39" s="377">
        <f t="shared" si="15"/>
        <v>0</v>
      </c>
      <c r="AN39" s="377">
        <f t="shared" si="15"/>
        <v>0</v>
      </c>
      <c r="AO39" s="377">
        <f t="shared" si="15"/>
        <v>0</v>
      </c>
      <c r="AP39" s="377">
        <f t="shared" si="15"/>
        <v>0</v>
      </c>
      <c r="AQ39" s="377">
        <f t="shared" si="15"/>
        <v>0</v>
      </c>
      <c r="AR39" s="377">
        <f t="shared" si="15"/>
        <v>0</v>
      </c>
      <c r="AS39" s="17"/>
      <c r="AT39" s="17"/>
      <c r="AU39" s="17"/>
      <c r="AV39" s="17"/>
      <c r="AW39" s="17"/>
      <c r="AX39" s="17"/>
      <c r="AY39" s="17"/>
      <c r="AZ39" s="17"/>
    </row>
    <row r="40" spans="5:52">
      <c r="E40" s="377">
        <f t="shared" ref="E40:AR40" si="16">ROUND(E19,2)</f>
        <v>0</v>
      </c>
      <c r="F40" s="377">
        <f t="shared" si="16"/>
        <v>0</v>
      </c>
      <c r="G40" s="377">
        <f t="shared" si="16"/>
        <v>0</v>
      </c>
      <c r="H40" s="377">
        <f t="shared" si="16"/>
        <v>0</v>
      </c>
      <c r="I40" s="377">
        <f t="shared" si="16"/>
        <v>0</v>
      </c>
      <c r="J40" s="377">
        <f t="shared" si="16"/>
        <v>0</v>
      </c>
      <c r="K40" s="377">
        <f t="shared" si="16"/>
        <v>0</v>
      </c>
      <c r="L40" s="377">
        <f t="shared" si="16"/>
        <v>0</v>
      </c>
      <c r="M40" s="377">
        <f t="shared" si="16"/>
        <v>0</v>
      </c>
      <c r="N40" s="377">
        <f t="shared" si="16"/>
        <v>0</v>
      </c>
      <c r="O40" s="377">
        <f t="shared" si="16"/>
        <v>0</v>
      </c>
      <c r="P40" s="377">
        <f t="shared" si="16"/>
        <v>0</v>
      </c>
      <c r="Q40" s="377">
        <f t="shared" si="16"/>
        <v>0</v>
      </c>
      <c r="R40" s="377">
        <f t="shared" si="16"/>
        <v>0</v>
      </c>
      <c r="S40" s="377">
        <f t="shared" si="16"/>
        <v>0</v>
      </c>
      <c r="T40" s="377">
        <f t="shared" si="16"/>
        <v>0</v>
      </c>
      <c r="U40" s="377">
        <f t="shared" si="16"/>
        <v>0</v>
      </c>
      <c r="V40" s="377">
        <f t="shared" si="16"/>
        <v>0</v>
      </c>
      <c r="W40" s="377">
        <f t="shared" si="16"/>
        <v>0</v>
      </c>
      <c r="X40" s="377">
        <f t="shared" si="16"/>
        <v>0</v>
      </c>
      <c r="Y40" s="377">
        <f t="shared" si="16"/>
        <v>0</v>
      </c>
      <c r="Z40" s="377">
        <f t="shared" si="16"/>
        <v>0</v>
      </c>
      <c r="AA40" s="377">
        <f t="shared" si="16"/>
        <v>0</v>
      </c>
      <c r="AB40" s="377">
        <f t="shared" si="16"/>
        <v>0</v>
      </c>
      <c r="AC40" s="377">
        <f t="shared" si="16"/>
        <v>0</v>
      </c>
      <c r="AD40" s="377">
        <f t="shared" si="16"/>
        <v>0</v>
      </c>
      <c r="AE40" s="377">
        <f t="shared" si="16"/>
        <v>0</v>
      </c>
      <c r="AF40" s="377">
        <f t="shared" si="16"/>
        <v>0</v>
      </c>
      <c r="AG40" s="377">
        <f t="shared" si="16"/>
        <v>0</v>
      </c>
      <c r="AH40" s="377">
        <f t="shared" si="16"/>
        <v>0</v>
      </c>
      <c r="AI40" s="377">
        <f t="shared" si="16"/>
        <v>0</v>
      </c>
      <c r="AJ40" s="377">
        <f t="shared" si="16"/>
        <v>0</v>
      </c>
      <c r="AK40" s="377">
        <f t="shared" si="16"/>
        <v>0</v>
      </c>
      <c r="AL40" s="377">
        <f t="shared" si="16"/>
        <v>0</v>
      </c>
      <c r="AM40" s="377">
        <f t="shared" si="16"/>
        <v>0</v>
      </c>
      <c r="AN40" s="377">
        <f t="shared" si="16"/>
        <v>0</v>
      </c>
      <c r="AO40" s="377">
        <f t="shared" si="16"/>
        <v>0</v>
      </c>
      <c r="AP40" s="377">
        <f t="shared" si="16"/>
        <v>0</v>
      </c>
      <c r="AQ40" s="377">
        <f t="shared" si="16"/>
        <v>0</v>
      </c>
      <c r="AR40" s="377">
        <f t="shared" si="16"/>
        <v>0</v>
      </c>
      <c r="AS40" s="17"/>
      <c r="AT40" s="17"/>
      <c r="AU40" s="17"/>
      <c r="AV40" s="17"/>
      <c r="AW40" s="17"/>
      <c r="AX40" s="17"/>
      <c r="AY40" s="17"/>
      <c r="AZ40" s="17"/>
    </row>
    <row r="41" spans="5:52">
      <c r="E41" s="377">
        <f t="shared" ref="E41:AR41" si="17">ROUND(E20,2)</f>
        <v>0</v>
      </c>
      <c r="F41" s="377">
        <f t="shared" si="17"/>
        <v>0</v>
      </c>
      <c r="G41" s="377">
        <f t="shared" si="17"/>
        <v>0</v>
      </c>
      <c r="H41" s="377">
        <f t="shared" si="17"/>
        <v>0</v>
      </c>
      <c r="I41" s="377">
        <f t="shared" si="17"/>
        <v>0</v>
      </c>
      <c r="J41" s="377">
        <f t="shared" si="17"/>
        <v>0</v>
      </c>
      <c r="K41" s="377">
        <f t="shared" si="17"/>
        <v>0</v>
      </c>
      <c r="L41" s="377">
        <f t="shared" si="17"/>
        <v>0</v>
      </c>
      <c r="M41" s="377">
        <f t="shared" si="17"/>
        <v>0</v>
      </c>
      <c r="N41" s="377">
        <f t="shared" si="17"/>
        <v>0</v>
      </c>
      <c r="O41" s="377">
        <f t="shared" si="17"/>
        <v>0</v>
      </c>
      <c r="P41" s="377">
        <f t="shared" si="17"/>
        <v>0</v>
      </c>
      <c r="Q41" s="377">
        <f t="shared" si="17"/>
        <v>0</v>
      </c>
      <c r="R41" s="377">
        <f t="shared" si="17"/>
        <v>0</v>
      </c>
      <c r="S41" s="377">
        <f t="shared" si="17"/>
        <v>0</v>
      </c>
      <c r="T41" s="377">
        <f t="shared" si="17"/>
        <v>0</v>
      </c>
      <c r="U41" s="377">
        <f t="shared" si="17"/>
        <v>0</v>
      </c>
      <c r="V41" s="377">
        <f t="shared" si="17"/>
        <v>0</v>
      </c>
      <c r="W41" s="377">
        <f t="shared" si="17"/>
        <v>0</v>
      </c>
      <c r="X41" s="377">
        <f t="shared" si="17"/>
        <v>0</v>
      </c>
      <c r="Y41" s="377">
        <f t="shared" si="17"/>
        <v>0</v>
      </c>
      <c r="Z41" s="377">
        <f t="shared" si="17"/>
        <v>0</v>
      </c>
      <c r="AA41" s="377">
        <f t="shared" si="17"/>
        <v>0</v>
      </c>
      <c r="AB41" s="377">
        <f t="shared" si="17"/>
        <v>0</v>
      </c>
      <c r="AC41" s="377">
        <f t="shared" si="17"/>
        <v>0</v>
      </c>
      <c r="AD41" s="377">
        <f t="shared" si="17"/>
        <v>0</v>
      </c>
      <c r="AE41" s="377">
        <f t="shared" si="17"/>
        <v>0</v>
      </c>
      <c r="AF41" s="377">
        <f t="shared" si="17"/>
        <v>0</v>
      </c>
      <c r="AG41" s="377">
        <f t="shared" si="17"/>
        <v>0</v>
      </c>
      <c r="AH41" s="377">
        <f t="shared" si="17"/>
        <v>0</v>
      </c>
      <c r="AI41" s="377">
        <f t="shared" si="17"/>
        <v>0</v>
      </c>
      <c r="AJ41" s="377">
        <f t="shared" si="17"/>
        <v>0</v>
      </c>
      <c r="AK41" s="377">
        <f t="shared" si="17"/>
        <v>0</v>
      </c>
      <c r="AL41" s="377">
        <f t="shared" si="17"/>
        <v>0</v>
      </c>
      <c r="AM41" s="377">
        <f t="shared" si="17"/>
        <v>0</v>
      </c>
      <c r="AN41" s="377">
        <f t="shared" si="17"/>
        <v>0</v>
      </c>
      <c r="AO41" s="377">
        <f t="shared" si="17"/>
        <v>0</v>
      </c>
      <c r="AP41" s="377">
        <f t="shared" si="17"/>
        <v>0</v>
      </c>
      <c r="AQ41" s="377">
        <f t="shared" si="17"/>
        <v>0</v>
      </c>
      <c r="AR41" s="377">
        <f t="shared" si="17"/>
        <v>0</v>
      </c>
    </row>
  </sheetData>
  <mergeCells count="5">
    <mergeCell ref="E2:P2"/>
    <mergeCell ref="Q2:AB2"/>
    <mergeCell ref="AC2:AN2"/>
    <mergeCell ref="BB2:BD2"/>
    <mergeCell ref="AO2:AS2"/>
  </mergeCells>
  <conditionalFormatting sqref="E3:AQ17">
    <cfRule type="colorScale" priority="1">
      <colorScale>
        <cfvo type="num" val="-$AT$1"/>
        <cfvo type="num" val="0"/>
        <cfvo type="num" val="$AT$1"/>
        <color theme="6"/>
        <color theme="0"/>
        <color rgb="FFE9095E"/>
      </colorScale>
    </cfRule>
  </conditionalFormatting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3">
    <tabColor theme="5"/>
  </sheetPr>
  <dimension ref="A1:G63"/>
  <sheetViews>
    <sheetView showGridLines="0" zoomScaleNormal="100" workbookViewId="0">
      <selection activeCell="G19" sqref="G19"/>
    </sheetView>
  </sheetViews>
  <sheetFormatPr defaultColWidth="9.140625" defaultRowHeight="12.75"/>
  <cols>
    <col min="1" max="5" width="9.140625" style="239"/>
    <col min="6" max="6" width="9.140625" style="238"/>
    <col min="7" max="16384" width="9.140625" style="239"/>
  </cols>
  <sheetData>
    <row r="1" spans="1:7">
      <c r="A1" s="19" t="s">
        <v>140</v>
      </c>
      <c r="B1" s="36" t="str">
        <f>IF(Content!$E$1=1,B2,B3)</f>
        <v>Banks</v>
      </c>
      <c r="C1" s="36" t="str">
        <f>IF(Content!$E$1=1,C2,C3)</f>
        <v>Corporates</v>
      </c>
      <c r="D1" s="36" t="str">
        <f>IF(Content!$E$1=1,D2,D3)</f>
        <v>Households</v>
      </c>
      <c r="E1" s="36" t="str">
        <f>IF(Content!$E$1=1,E2,E3)</f>
        <v>Financial analysts</v>
      </c>
      <c r="G1" s="36" t="str">
        <f>IF(Content!$E$1=1,G2,G3)</f>
        <v>Inflation Expectations for the Next 12 Months, %</v>
      </c>
    </row>
    <row r="2" spans="1:7" s="238" customFormat="1" hidden="1">
      <c r="A2" s="46"/>
      <c r="B2" s="240" t="s">
        <v>57</v>
      </c>
      <c r="C2" s="240" t="s">
        <v>58</v>
      </c>
      <c r="D2" s="240" t="s">
        <v>59</v>
      </c>
      <c r="E2" s="240" t="s">
        <v>60</v>
      </c>
      <c r="G2" s="238" t="s">
        <v>65</v>
      </c>
    </row>
    <row r="3" spans="1:7" s="238" customFormat="1" hidden="1">
      <c r="B3" s="240" t="s">
        <v>61</v>
      </c>
      <c r="C3" s="240" t="s">
        <v>62</v>
      </c>
      <c r="D3" s="240" t="s">
        <v>63</v>
      </c>
      <c r="E3" s="240" t="s">
        <v>64</v>
      </c>
      <c r="G3" s="238" t="s">
        <v>66</v>
      </c>
    </row>
    <row r="4" spans="1:7">
      <c r="A4" s="241">
        <v>42736</v>
      </c>
      <c r="B4" s="243">
        <v>11.953125</v>
      </c>
      <c r="C4" s="239" t="e">
        <f>NA()</f>
        <v>#N/A</v>
      </c>
      <c r="D4" s="239">
        <v>17.100000000000001</v>
      </c>
      <c r="E4" s="239">
        <v>8.8000000000000007</v>
      </c>
      <c r="F4" s="242" t="s">
        <v>3</v>
      </c>
    </row>
    <row r="5" spans="1:7">
      <c r="A5" s="241">
        <v>42767</v>
      </c>
      <c r="B5" s="239" t="e">
        <f>NA()</f>
        <v>#N/A</v>
      </c>
      <c r="C5" s="239">
        <v>15.6</v>
      </c>
      <c r="D5" s="239">
        <v>15.3</v>
      </c>
      <c r="E5" s="239">
        <v>8.9</v>
      </c>
      <c r="F5" s="242"/>
    </row>
    <row r="6" spans="1:7">
      <c r="A6" s="241">
        <v>42795</v>
      </c>
      <c r="B6" s="239" t="e">
        <f>NA()</f>
        <v>#N/A</v>
      </c>
      <c r="C6" s="239" t="e">
        <f>NA()</f>
        <v>#N/A</v>
      </c>
      <c r="D6" s="239">
        <v>14.9</v>
      </c>
      <c r="E6" s="239">
        <v>8.9</v>
      </c>
      <c r="F6" s="242"/>
    </row>
    <row r="7" spans="1:7">
      <c r="A7" s="241">
        <v>42826</v>
      </c>
      <c r="B7" s="239">
        <v>10.1</v>
      </c>
      <c r="C7" s="239" t="e">
        <f>NA()</f>
        <v>#N/A</v>
      </c>
      <c r="D7" s="239">
        <v>14.7</v>
      </c>
      <c r="E7" s="239">
        <v>9.6999999999999993</v>
      </c>
      <c r="F7" s="242"/>
    </row>
    <row r="8" spans="1:7">
      <c r="A8" s="241">
        <v>42856</v>
      </c>
      <c r="B8" s="239" t="e">
        <f>NA()</f>
        <v>#N/A</v>
      </c>
      <c r="C8" s="239">
        <v>9.9</v>
      </c>
      <c r="D8" s="239">
        <v>11.3</v>
      </c>
      <c r="E8" s="239">
        <v>8.8000000000000007</v>
      </c>
      <c r="F8" s="242" t="s">
        <v>1081</v>
      </c>
    </row>
    <row r="9" spans="1:7">
      <c r="A9" s="241">
        <v>42887</v>
      </c>
      <c r="B9" s="239" t="e">
        <f>NA()</f>
        <v>#N/A</v>
      </c>
      <c r="C9" s="239" t="e">
        <f>NA()</f>
        <v>#N/A</v>
      </c>
      <c r="D9" s="239">
        <v>11.4</v>
      </c>
      <c r="E9" s="239">
        <v>8.9</v>
      </c>
      <c r="F9" s="242"/>
    </row>
    <row r="10" spans="1:7">
      <c r="A10" s="241">
        <v>42917</v>
      </c>
      <c r="B10" s="243">
        <v>8.9999999999999982</v>
      </c>
      <c r="C10" s="239" t="e">
        <f>NA()</f>
        <v>#N/A</v>
      </c>
      <c r="D10" s="243">
        <v>12</v>
      </c>
      <c r="E10" s="239">
        <v>9.1</v>
      </c>
      <c r="F10" s="242"/>
    </row>
    <row r="11" spans="1:7">
      <c r="A11" s="241">
        <v>42948</v>
      </c>
      <c r="B11" s="239" t="e">
        <f>NA()</f>
        <v>#N/A</v>
      </c>
      <c r="C11" s="243">
        <v>10</v>
      </c>
      <c r="D11" s="239">
        <v>11.1</v>
      </c>
      <c r="E11" s="239">
        <v>7.2</v>
      </c>
      <c r="F11" s="242"/>
    </row>
    <row r="12" spans="1:7">
      <c r="A12" s="241">
        <v>42979</v>
      </c>
      <c r="B12" s="239" t="e">
        <f>NA()</f>
        <v>#N/A</v>
      </c>
      <c r="C12" s="239" t="e">
        <f>NA()</f>
        <v>#N/A</v>
      </c>
      <c r="D12" s="239">
        <v>12.7</v>
      </c>
      <c r="E12" s="239">
        <v>7.6</v>
      </c>
      <c r="F12" s="242" t="s">
        <v>4</v>
      </c>
    </row>
    <row r="13" spans="1:7">
      <c r="A13" s="241">
        <v>43009</v>
      </c>
      <c r="B13" s="239">
        <v>10.5</v>
      </c>
      <c r="C13" s="239" t="e">
        <f>NA()</f>
        <v>#N/A</v>
      </c>
      <c r="D13" s="243">
        <v>12</v>
      </c>
      <c r="E13" s="239">
        <v>8.6</v>
      </c>
      <c r="F13" s="242"/>
    </row>
    <row r="14" spans="1:7">
      <c r="A14" s="241">
        <v>43040</v>
      </c>
      <c r="B14" s="239" t="e">
        <f>NA()</f>
        <v>#N/A</v>
      </c>
      <c r="C14" s="239">
        <v>10.4</v>
      </c>
      <c r="D14" s="243">
        <v>13</v>
      </c>
      <c r="E14" s="239">
        <v>8.3000000000000007</v>
      </c>
      <c r="F14" s="242"/>
    </row>
    <row r="15" spans="1:7">
      <c r="A15" s="241">
        <v>43070</v>
      </c>
      <c r="B15" s="239" t="e">
        <f>NA()</f>
        <v>#N/A</v>
      </c>
      <c r="C15" s="239" t="e">
        <f>NA()</f>
        <v>#N/A</v>
      </c>
      <c r="D15" s="239">
        <v>12.6</v>
      </c>
      <c r="E15" s="239">
        <v>8.8000000000000007</v>
      </c>
      <c r="F15" s="242"/>
    </row>
    <row r="16" spans="1:7">
      <c r="A16" s="241">
        <v>43101</v>
      </c>
      <c r="B16" s="239">
        <v>10.8</v>
      </c>
      <c r="C16" s="239" t="e">
        <f>NA()</f>
        <v>#N/A</v>
      </c>
      <c r="D16" s="239">
        <v>13.3</v>
      </c>
      <c r="E16" s="239">
        <v>8.6999999999999993</v>
      </c>
      <c r="F16" s="242" t="s">
        <v>5</v>
      </c>
    </row>
    <row r="17" spans="1:7">
      <c r="A17" s="241">
        <v>43132</v>
      </c>
      <c r="B17" s="239" t="e">
        <f>NA()</f>
        <v>#N/A</v>
      </c>
      <c r="C17" s="243">
        <v>11</v>
      </c>
      <c r="D17" s="239">
        <v>13.7</v>
      </c>
      <c r="E17" s="239">
        <v>9.5</v>
      </c>
      <c r="F17" s="242"/>
    </row>
    <row r="18" spans="1:7">
      <c r="A18" s="241">
        <v>43160</v>
      </c>
      <c r="B18" s="239" t="e">
        <f>NA()</f>
        <v>#N/A</v>
      </c>
      <c r="C18" s="239" t="e">
        <f>NA()</f>
        <v>#N/A</v>
      </c>
      <c r="D18" s="239">
        <v>13.7</v>
      </c>
      <c r="E18" s="239">
        <v>9.1999999999999993</v>
      </c>
      <c r="F18" s="244"/>
    </row>
    <row r="19" spans="1:7">
      <c r="A19" s="241">
        <v>43191</v>
      </c>
      <c r="B19" s="239">
        <v>9.1999999999999993</v>
      </c>
      <c r="C19" s="239" t="e">
        <f>NA()</f>
        <v>#N/A</v>
      </c>
      <c r="D19" s="239">
        <v>12.9</v>
      </c>
      <c r="E19" s="239">
        <v>8.4</v>
      </c>
      <c r="F19" s="244"/>
      <c r="G19" s="36" t="str">
        <f>IF(Content!$E$1=1,G20,G21)</f>
        <v>Source: NBU, GfK Ukraine.</v>
      </c>
    </row>
    <row r="20" spans="1:7">
      <c r="A20" s="241">
        <v>43221</v>
      </c>
      <c r="B20" s="239" t="e">
        <v>#N/A</v>
      </c>
      <c r="C20" s="239">
        <v>9.6</v>
      </c>
      <c r="D20" s="239">
        <v>13.6</v>
      </c>
      <c r="E20" s="239">
        <v>8.6</v>
      </c>
      <c r="F20" s="244" t="s">
        <v>1082</v>
      </c>
      <c r="G20" s="238" t="s">
        <v>67</v>
      </c>
    </row>
    <row r="21" spans="1:7">
      <c r="A21" s="241">
        <v>43252</v>
      </c>
      <c r="B21" s="239" t="e">
        <v>#N/A</v>
      </c>
      <c r="C21" s="239" t="e">
        <f>NA()</f>
        <v>#N/A</v>
      </c>
      <c r="D21" s="239">
        <v>13.4</v>
      </c>
      <c r="E21" s="239">
        <v>8.3000000000000007</v>
      </c>
      <c r="F21" s="244"/>
      <c r="G21" s="238" t="s">
        <v>68</v>
      </c>
    </row>
    <row r="22" spans="1:7">
      <c r="A22" s="241">
        <v>43282</v>
      </c>
      <c r="B22" s="239">
        <v>10.3</v>
      </c>
      <c r="C22" s="239" t="e">
        <f>NA()</f>
        <v>#N/A</v>
      </c>
      <c r="D22" s="239">
        <v>14.1</v>
      </c>
      <c r="E22" s="239">
        <v>8.6999999999999993</v>
      </c>
      <c r="F22" s="245"/>
    </row>
    <row r="23" spans="1:7">
      <c r="A23" s="241">
        <v>43313</v>
      </c>
      <c r="B23" s="239" t="e">
        <v>#N/A</v>
      </c>
      <c r="C23" s="239">
        <v>8.9</v>
      </c>
      <c r="D23" s="239">
        <v>13.6</v>
      </c>
      <c r="E23" s="239">
        <v>8.1999999999999993</v>
      </c>
      <c r="F23" s="244"/>
    </row>
    <row r="24" spans="1:7">
      <c r="A24" s="241">
        <v>43344</v>
      </c>
      <c r="B24" s="239" t="e">
        <v>#N/A</v>
      </c>
      <c r="C24" s="239" t="e">
        <v>#N/A</v>
      </c>
      <c r="D24" s="239">
        <v>14.9</v>
      </c>
      <c r="E24" s="239">
        <v>8.5</v>
      </c>
      <c r="F24" s="244" t="s">
        <v>936</v>
      </c>
    </row>
    <row r="25" spans="1:7">
      <c r="A25" s="241">
        <v>43374</v>
      </c>
      <c r="B25" s="239">
        <v>11.5</v>
      </c>
      <c r="C25" s="239" t="e">
        <v>#N/A</v>
      </c>
      <c r="D25" s="239">
        <v>14.3</v>
      </c>
      <c r="E25" s="239">
        <v>7.9</v>
      </c>
      <c r="F25" s="245"/>
    </row>
    <row r="26" spans="1:7">
      <c r="A26" s="241">
        <v>43405</v>
      </c>
      <c r="B26" s="239" t="e">
        <v>#N/A</v>
      </c>
      <c r="C26" s="239">
        <v>9.5</v>
      </c>
      <c r="D26" s="239">
        <v>12.2</v>
      </c>
      <c r="E26" s="239">
        <v>8.1</v>
      </c>
      <c r="F26" s="245"/>
    </row>
    <row r="27" spans="1:7">
      <c r="A27" s="241">
        <v>43435</v>
      </c>
      <c r="B27" s="239" t="e">
        <v>#N/A</v>
      </c>
      <c r="C27" s="239" t="e">
        <v>#N/A</v>
      </c>
      <c r="D27" s="239">
        <v>11.9</v>
      </c>
      <c r="E27" s="239">
        <v>7.9</v>
      </c>
      <c r="F27" s="244"/>
    </row>
    <row r="28" spans="1:7">
      <c r="A28" s="241">
        <v>43466</v>
      </c>
      <c r="B28" s="239">
        <v>10.8</v>
      </c>
      <c r="C28" s="239" t="e">
        <v>#N/A</v>
      </c>
      <c r="D28" s="239">
        <v>12.1</v>
      </c>
      <c r="E28" s="239">
        <v>7.5</v>
      </c>
      <c r="F28" s="244" t="s">
        <v>750</v>
      </c>
    </row>
    <row r="29" spans="1:7">
      <c r="A29" s="241">
        <v>43497</v>
      </c>
      <c r="B29" s="239" t="e">
        <v>#N/A</v>
      </c>
      <c r="C29" s="239">
        <v>9</v>
      </c>
      <c r="D29" s="239">
        <v>11.5</v>
      </c>
      <c r="E29" s="239">
        <v>7.2</v>
      </c>
      <c r="F29" s="244"/>
    </row>
    <row r="30" spans="1:7">
      <c r="A30" s="241">
        <v>43525</v>
      </c>
      <c r="B30" s="239" t="e">
        <v>#N/A</v>
      </c>
      <c r="D30" s="239">
        <v>11.4</v>
      </c>
      <c r="E30" s="239">
        <v>7.3</v>
      </c>
      <c r="F30" s="244"/>
    </row>
    <row r="31" spans="1:7">
      <c r="A31" s="241">
        <v>43556</v>
      </c>
      <c r="B31" s="239">
        <v>10.4</v>
      </c>
      <c r="E31" s="239">
        <v>7.2</v>
      </c>
      <c r="F31" s="244" t="s">
        <v>1083</v>
      </c>
    </row>
    <row r="32" spans="1:7">
      <c r="A32" s="246"/>
      <c r="B32" s="246"/>
      <c r="C32" s="246"/>
      <c r="D32" s="246"/>
      <c r="E32" s="246"/>
      <c r="F32" s="244"/>
    </row>
    <row r="33" spans="1:6">
      <c r="A33" s="246"/>
      <c r="B33" s="246"/>
      <c r="C33" s="246"/>
      <c r="D33" s="246"/>
      <c r="E33" s="246"/>
      <c r="F33" s="244"/>
    </row>
    <row r="34" spans="1:6">
      <c r="A34" s="246"/>
      <c r="B34" s="246"/>
      <c r="C34" s="246"/>
      <c r="D34" s="246"/>
      <c r="E34" s="246"/>
      <c r="F34" s="244" t="s">
        <v>749</v>
      </c>
    </row>
    <row r="35" spans="1:6">
      <c r="A35" s="246"/>
      <c r="B35" s="246"/>
      <c r="C35" s="246"/>
      <c r="D35" s="246"/>
      <c r="E35" s="246"/>
      <c r="F35" s="244"/>
    </row>
    <row r="36" spans="1:6">
      <c r="A36" s="246"/>
      <c r="B36" s="246"/>
      <c r="C36" s="246"/>
      <c r="D36" s="246"/>
      <c r="E36" s="246"/>
      <c r="F36" s="244"/>
    </row>
    <row r="37" spans="1:6">
      <c r="A37" s="246"/>
      <c r="B37" s="246"/>
      <c r="C37" s="246"/>
      <c r="D37" s="246"/>
      <c r="E37" s="246"/>
      <c r="F37" s="244"/>
    </row>
    <row r="38" spans="1:6">
      <c r="A38" s="246"/>
      <c r="B38" s="246"/>
      <c r="C38" s="246"/>
      <c r="D38" s="246"/>
      <c r="E38" s="246"/>
    </row>
    <row r="39" spans="1:6">
      <c r="A39" s="246"/>
      <c r="B39" s="246"/>
      <c r="C39" s="246"/>
      <c r="D39" s="246"/>
      <c r="E39" s="246"/>
    </row>
    <row r="40" spans="1:6">
      <c r="A40" s="246"/>
      <c r="B40" s="246"/>
      <c r="C40" s="246"/>
      <c r="D40" s="246"/>
      <c r="E40" s="246"/>
      <c r="F40" s="244" t="s">
        <v>750</v>
      </c>
    </row>
    <row r="41" spans="1:6">
      <c r="A41" s="246"/>
      <c r="B41" s="246"/>
      <c r="C41" s="246"/>
      <c r="D41" s="246"/>
      <c r="E41" s="246"/>
    </row>
    <row r="42" spans="1:6">
      <c r="A42" s="246"/>
      <c r="B42" s="246"/>
      <c r="C42" s="246"/>
      <c r="D42" s="246"/>
      <c r="E42" s="246"/>
    </row>
    <row r="43" spans="1:6">
      <c r="A43" s="246"/>
      <c r="B43" s="246"/>
      <c r="C43" s="246"/>
      <c r="D43" s="246"/>
      <c r="E43" s="246"/>
    </row>
    <row r="44" spans="1:6">
      <c r="A44" s="246"/>
      <c r="B44" s="246"/>
      <c r="C44" s="246"/>
      <c r="D44" s="246"/>
      <c r="E44" s="246"/>
    </row>
    <row r="45" spans="1:6">
      <c r="A45" s="246"/>
      <c r="B45" s="246"/>
      <c r="C45" s="246"/>
      <c r="D45" s="246"/>
      <c r="E45" s="246"/>
    </row>
    <row r="46" spans="1:6">
      <c r="A46" s="246"/>
      <c r="B46" s="246"/>
      <c r="C46" s="246"/>
      <c r="D46" s="246"/>
      <c r="E46" s="246"/>
    </row>
    <row r="47" spans="1:6">
      <c r="A47" s="246"/>
      <c r="B47" s="246"/>
      <c r="C47" s="246"/>
      <c r="D47" s="246"/>
      <c r="E47" s="246"/>
    </row>
    <row r="48" spans="1:6">
      <c r="A48" s="246"/>
      <c r="B48" s="246"/>
      <c r="C48" s="246"/>
      <c r="D48" s="246"/>
      <c r="E48" s="246"/>
    </row>
    <row r="49" spans="1:5">
      <c r="A49" s="246"/>
      <c r="B49" s="246"/>
      <c r="C49" s="246"/>
      <c r="D49" s="246"/>
      <c r="E49" s="246"/>
    </row>
    <row r="50" spans="1:5">
      <c r="A50" s="246"/>
      <c r="B50" s="246"/>
      <c r="C50" s="246"/>
      <c r="D50" s="246"/>
      <c r="E50" s="246"/>
    </row>
    <row r="51" spans="1:5">
      <c r="A51" s="246"/>
      <c r="B51" s="246"/>
      <c r="C51" s="246"/>
      <c r="D51" s="246"/>
      <c r="E51" s="246"/>
    </row>
    <row r="52" spans="1:5">
      <c r="A52" s="246"/>
      <c r="B52" s="246"/>
      <c r="C52" s="246"/>
      <c r="D52" s="246"/>
      <c r="E52" s="246"/>
    </row>
    <row r="53" spans="1:5">
      <c r="A53" s="246"/>
      <c r="B53" s="246"/>
      <c r="C53" s="246"/>
      <c r="D53" s="246"/>
      <c r="E53" s="246"/>
    </row>
    <row r="54" spans="1:5">
      <c r="A54" s="246"/>
      <c r="B54" s="246"/>
      <c r="C54" s="246"/>
      <c r="D54" s="246"/>
      <c r="E54" s="246"/>
    </row>
    <row r="55" spans="1:5">
      <c r="A55" s="246"/>
      <c r="B55" s="246"/>
      <c r="C55" s="246"/>
      <c r="D55" s="246"/>
      <c r="E55" s="246"/>
    </row>
    <row r="56" spans="1:5">
      <c r="A56" s="246"/>
      <c r="B56" s="246"/>
      <c r="C56" s="246"/>
      <c r="D56" s="246"/>
      <c r="E56" s="246"/>
    </row>
    <row r="57" spans="1:5">
      <c r="A57" s="246"/>
      <c r="B57" s="246"/>
      <c r="C57" s="246"/>
      <c r="D57" s="246"/>
      <c r="E57" s="246"/>
    </row>
    <row r="58" spans="1:5">
      <c r="A58" s="246"/>
      <c r="B58" s="246"/>
      <c r="C58" s="246"/>
      <c r="D58" s="246"/>
      <c r="E58" s="246"/>
    </row>
    <row r="59" spans="1:5">
      <c r="A59" s="246"/>
      <c r="B59" s="246"/>
      <c r="C59" s="246"/>
      <c r="D59" s="246"/>
      <c r="E59" s="246"/>
    </row>
    <row r="60" spans="1:5">
      <c r="A60" s="246"/>
      <c r="B60" s="246"/>
      <c r="C60" s="246"/>
      <c r="D60" s="246"/>
      <c r="E60" s="246"/>
    </row>
    <row r="61" spans="1:5">
      <c r="A61" s="246"/>
      <c r="B61" s="246"/>
      <c r="C61" s="246"/>
      <c r="D61" s="246"/>
      <c r="E61" s="246"/>
    </row>
    <row r="62" spans="1:5">
      <c r="A62" s="246"/>
      <c r="B62" s="246"/>
      <c r="C62" s="246"/>
      <c r="D62" s="246"/>
      <c r="E62" s="246"/>
    </row>
    <row r="63" spans="1:5">
      <c r="A63" s="246"/>
      <c r="B63" s="246"/>
      <c r="C63" s="246"/>
      <c r="D63" s="246"/>
      <c r="E63" s="24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4">
    <tabColor theme="5"/>
  </sheetPr>
  <dimension ref="A1:Y67"/>
  <sheetViews>
    <sheetView showGridLines="0" zoomScaleNormal="100" workbookViewId="0">
      <selection activeCell="H21" sqref="H21"/>
    </sheetView>
  </sheetViews>
  <sheetFormatPr defaultColWidth="9.140625" defaultRowHeight="12.75"/>
  <cols>
    <col min="1" max="6" width="9.140625" style="251"/>
    <col min="7" max="7" width="10.140625" style="9" bestFit="1" customWidth="1"/>
    <col min="8" max="13" width="9.140625" style="251"/>
    <col min="14" max="15" width="9.140625" style="374"/>
    <col min="16" max="25" width="9.140625" style="9"/>
    <col min="26" max="16384" width="9.140625" style="251"/>
  </cols>
  <sheetData>
    <row r="1" spans="1:24">
      <c r="A1" s="250" t="s">
        <v>140</v>
      </c>
      <c r="B1" s="230" t="str">
        <f>IF(Content!$E$1=1,B2,B3)</f>
        <v>Core CPI</v>
      </c>
      <c r="C1" s="230" t="str">
        <f>IF(Content!$E$1=1,C2,C3)</f>
        <v>Raw-food prices</v>
      </c>
      <c r="D1" s="230" t="str">
        <f>IF(Content!$E$1=1,D2,D3)</f>
        <v>Administered prices</v>
      </c>
      <c r="E1" s="230" t="str">
        <f>IF(Content!$E$1=1,E2,E3)</f>
        <v>Fuel prices</v>
      </c>
      <c r="F1" s="230" t="str">
        <f>IF(Content!$E$1=1,F2,F3)</f>
        <v>CPI, % yoy</v>
      </c>
      <c r="H1" s="230" t="str">
        <f>IF(Content!$E$1=1,H2,H3)</f>
        <v xml:space="preserve">Contributions to Annual Inflation, eoq, pp </v>
      </c>
      <c r="P1" s="9" t="s">
        <v>17</v>
      </c>
      <c r="Q1" s="9" t="s">
        <v>7</v>
      </c>
      <c r="R1" s="9" t="s">
        <v>21</v>
      </c>
      <c r="S1" s="9" t="s">
        <v>25</v>
      </c>
      <c r="T1" s="9" t="s">
        <v>23</v>
      </c>
      <c r="U1" s="9" t="s">
        <v>7</v>
      </c>
      <c r="V1" s="9" t="s">
        <v>21</v>
      </c>
      <c r="W1" s="9" t="s">
        <v>22</v>
      </c>
      <c r="X1" s="9" t="s">
        <v>23</v>
      </c>
    </row>
    <row r="2" spans="1:24" hidden="1">
      <c r="A2" s="250"/>
      <c r="B2" s="251" t="s">
        <v>7</v>
      </c>
      <c r="C2" s="251" t="s">
        <v>21</v>
      </c>
      <c r="D2" s="251" t="s">
        <v>25</v>
      </c>
      <c r="E2" s="251" t="s">
        <v>23</v>
      </c>
      <c r="F2" s="251" t="s">
        <v>24</v>
      </c>
      <c r="H2" s="251" t="s">
        <v>1018</v>
      </c>
    </row>
    <row r="3" spans="1:24" hidden="1">
      <c r="B3" s="251" t="s">
        <v>6</v>
      </c>
      <c r="C3" s="251" t="s">
        <v>18</v>
      </c>
      <c r="D3" s="251" t="s">
        <v>19</v>
      </c>
      <c r="E3" s="251" t="s">
        <v>20</v>
      </c>
      <c r="F3" s="251" t="s">
        <v>16</v>
      </c>
      <c r="H3" s="251" t="s">
        <v>1050</v>
      </c>
      <c r="P3" s="9" t="s">
        <v>26</v>
      </c>
      <c r="Q3" s="9" t="s">
        <v>6</v>
      </c>
      <c r="R3" s="9" t="s">
        <v>18</v>
      </c>
      <c r="S3" s="9" t="s">
        <v>19</v>
      </c>
      <c r="T3" s="9" t="s">
        <v>20</v>
      </c>
    </row>
    <row r="4" spans="1:24">
      <c r="A4" s="251" t="s">
        <v>31</v>
      </c>
      <c r="B4" s="252">
        <v>0.184</v>
      </c>
      <c r="C4" s="252">
        <v>-2.1389999999999998</v>
      </c>
      <c r="D4" s="252">
        <v>0.49399999999999999</v>
      </c>
      <c r="E4" s="252">
        <v>3.2000000000000001E-2</v>
      </c>
      <c r="F4" s="252">
        <v>-0.8</v>
      </c>
      <c r="G4" s="11" t="s">
        <v>1</v>
      </c>
      <c r="O4" s="375"/>
      <c r="Q4" s="198">
        <f t="shared" ref="Q4:Q28" si="0">IF(B4&gt;0,B4,0)</f>
        <v>0.184</v>
      </c>
      <c r="R4" s="198">
        <f t="shared" ref="R4:R28" si="1">IF(C4&gt;0,C4,0)+Q4</f>
        <v>0.184</v>
      </c>
      <c r="S4" s="198">
        <f t="shared" ref="S4:S28" si="2">IF(D4&gt;0,D4,0)+R4</f>
        <v>0.67799999999999994</v>
      </c>
      <c r="T4" s="198">
        <f t="shared" ref="T4:T28" si="3">IF(E4&gt;0,E4,0)+S4</f>
        <v>0.71</v>
      </c>
      <c r="U4" s="198">
        <f t="shared" ref="U4:U28" si="4">IF(B4&gt;0,0,B4)</f>
        <v>0</v>
      </c>
      <c r="V4" s="198">
        <f t="shared" ref="V4:V28" si="5">IF(C4&gt;0,0,C4)+U4</f>
        <v>-2.1389999999999998</v>
      </c>
      <c r="W4" s="198">
        <f t="shared" ref="W4:W28" si="6">IF(D4&gt;0,0,D4)+V4</f>
        <v>-2.1389999999999998</v>
      </c>
      <c r="X4" s="198">
        <f t="shared" ref="X4:X28" si="7">IF(E4&gt;0,0,E4)+W4</f>
        <v>-2.1389999999999998</v>
      </c>
    </row>
    <row r="5" spans="1:24">
      <c r="A5" s="251" t="s">
        <v>32</v>
      </c>
      <c r="B5" s="252">
        <v>4.9000000000000002E-2</v>
      </c>
      <c r="C5" s="252">
        <v>-1.194</v>
      </c>
      <c r="D5" s="252">
        <v>0.60899999999999999</v>
      </c>
      <c r="E5" s="252">
        <v>-1.2E-2</v>
      </c>
      <c r="F5" s="252">
        <v>-0.1</v>
      </c>
      <c r="G5" s="11" t="s">
        <v>1</v>
      </c>
      <c r="O5" s="375"/>
      <c r="Q5" s="198">
        <f t="shared" si="0"/>
        <v>4.9000000000000002E-2</v>
      </c>
      <c r="R5" s="198">
        <f t="shared" si="1"/>
        <v>4.9000000000000002E-2</v>
      </c>
      <c r="S5" s="198">
        <f t="shared" si="2"/>
        <v>0.65800000000000003</v>
      </c>
      <c r="T5" s="198">
        <f t="shared" si="3"/>
        <v>0.65800000000000003</v>
      </c>
      <c r="U5" s="198">
        <f t="shared" si="4"/>
        <v>0</v>
      </c>
      <c r="V5" s="198">
        <f t="shared" si="5"/>
        <v>-1.194</v>
      </c>
      <c r="W5" s="198">
        <f t="shared" si="6"/>
        <v>-1.194</v>
      </c>
      <c r="X5" s="198">
        <f t="shared" si="7"/>
        <v>-1.206</v>
      </c>
    </row>
    <row r="6" spans="1:24">
      <c r="A6" s="251" t="s">
        <v>33</v>
      </c>
      <c r="B6" s="252">
        <v>7.0000000000000007E-2</v>
      </c>
      <c r="C6" s="252">
        <v>-1.5269999999999999</v>
      </c>
      <c r="D6" s="252">
        <v>0.70799999999999996</v>
      </c>
      <c r="E6" s="252">
        <v>-8.9999999999999993E-3</v>
      </c>
      <c r="F6" s="252">
        <v>-0.5</v>
      </c>
      <c r="G6" s="2">
        <v>2013</v>
      </c>
      <c r="O6" s="375"/>
      <c r="Q6" s="198">
        <f t="shared" si="0"/>
        <v>7.0000000000000007E-2</v>
      </c>
      <c r="R6" s="198">
        <f t="shared" si="1"/>
        <v>7.0000000000000007E-2</v>
      </c>
      <c r="S6" s="198">
        <f t="shared" si="2"/>
        <v>0.77800000000000002</v>
      </c>
      <c r="T6" s="198">
        <f t="shared" si="3"/>
        <v>0.77800000000000002</v>
      </c>
      <c r="U6" s="198">
        <f t="shared" si="4"/>
        <v>0</v>
      </c>
      <c r="V6" s="198">
        <f t="shared" si="5"/>
        <v>-1.5269999999999999</v>
      </c>
      <c r="W6" s="198">
        <f t="shared" si="6"/>
        <v>-1.5269999999999999</v>
      </c>
      <c r="X6" s="198">
        <f t="shared" si="7"/>
        <v>-1.5359999999999998</v>
      </c>
    </row>
    <row r="7" spans="1:24">
      <c r="A7" s="251" t="s">
        <v>34</v>
      </c>
      <c r="B7" s="252">
        <v>5.5E-2</v>
      </c>
      <c r="C7" s="252">
        <v>-0.623</v>
      </c>
      <c r="D7" s="252">
        <v>0.79900000000000004</v>
      </c>
      <c r="E7" s="252">
        <v>-4.2000000000000003E-2</v>
      </c>
      <c r="F7" s="252">
        <v>0.5</v>
      </c>
      <c r="G7" s="2"/>
      <c r="O7" s="375"/>
      <c r="Q7" s="198">
        <f t="shared" si="0"/>
        <v>5.5E-2</v>
      </c>
      <c r="R7" s="198">
        <f t="shared" si="1"/>
        <v>5.5E-2</v>
      </c>
      <c r="S7" s="198">
        <f t="shared" si="2"/>
        <v>0.85400000000000009</v>
      </c>
      <c r="T7" s="198">
        <f t="shared" si="3"/>
        <v>0.85400000000000009</v>
      </c>
      <c r="U7" s="198">
        <f t="shared" si="4"/>
        <v>0</v>
      </c>
      <c r="V7" s="198">
        <f t="shared" si="5"/>
        <v>-0.623</v>
      </c>
      <c r="W7" s="198">
        <f t="shared" si="6"/>
        <v>-0.623</v>
      </c>
      <c r="X7" s="198">
        <f t="shared" si="7"/>
        <v>-0.66500000000000004</v>
      </c>
    </row>
    <row r="8" spans="1:24">
      <c r="A8" s="251" t="s">
        <v>35</v>
      </c>
      <c r="B8" s="252">
        <v>1.0489999999999999</v>
      </c>
      <c r="C8" s="252">
        <v>1.0309999999999999</v>
      </c>
      <c r="D8" s="252">
        <v>0.86699999999999999</v>
      </c>
      <c r="E8" s="252">
        <v>0.16600000000000001</v>
      </c>
      <c r="F8" s="252">
        <v>3.4</v>
      </c>
      <c r="G8" s="2"/>
      <c r="O8" s="375"/>
      <c r="Q8" s="198">
        <f t="shared" si="0"/>
        <v>1.0489999999999999</v>
      </c>
      <c r="R8" s="198">
        <f t="shared" si="1"/>
        <v>2.08</v>
      </c>
      <c r="S8" s="198">
        <f t="shared" si="2"/>
        <v>2.9470000000000001</v>
      </c>
      <c r="T8" s="198">
        <f t="shared" si="3"/>
        <v>3.113</v>
      </c>
      <c r="U8" s="198">
        <f t="shared" si="4"/>
        <v>0</v>
      </c>
      <c r="V8" s="198">
        <f t="shared" si="5"/>
        <v>0</v>
      </c>
      <c r="W8" s="198">
        <f t="shared" si="6"/>
        <v>0</v>
      </c>
      <c r="X8" s="198">
        <f t="shared" si="7"/>
        <v>0</v>
      </c>
    </row>
    <row r="9" spans="1:24">
      <c r="A9" s="251" t="s">
        <v>36</v>
      </c>
      <c r="B9" s="252">
        <v>4.3769999999999998</v>
      </c>
      <c r="C9" s="252">
        <v>3.6930000000000001</v>
      </c>
      <c r="D9" s="252">
        <v>3.0630000000000002</v>
      </c>
      <c r="E9" s="252">
        <v>0.81100000000000005</v>
      </c>
      <c r="F9" s="252">
        <v>12</v>
      </c>
      <c r="G9" s="2"/>
      <c r="O9" s="375"/>
      <c r="Q9" s="198">
        <f t="shared" si="0"/>
        <v>4.3769999999999998</v>
      </c>
      <c r="R9" s="198">
        <f t="shared" si="1"/>
        <v>8.07</v>
      </c>
      <c r="S9" s="198">
        <f t="shared" si="2"/>
        <v>11.133000000000001</v>
      </c>
      <c r="T9" s="198">
        <f t="shared" si="3"/>
        <v>11.944000000000001</v>
      </c>
      <c r="U9" s="198">
        <f t="shared" si="4"/>
        <v>0</v>
      </c>
      <c r="V9" s="198">
        <f t="shared" si="5"/>
        <v>0</v>
      </c>
      <c r="W9" s="198">
        <f t="shared" si="6"/>
        <v>0</v>
      </c>
      <c r="X9" s="198">
        <f t="shared" si="7"/>
        <v>0</v>
      </c>
    </row>
    <row r="10" spans="1:24">
      <c r="A10" s="251" t="s">
        <v>37</v>
      </c>
      <c r="B10" s="252">
        <v>6.9139999999999997</v>
      </c>
      <c r="C10" s="252">
        <v>4.3609999999999998</v>
      </c>
      <c r="D10" s="252">
        <v>5.0279999999999996</v>
      </c>
      <c r="E10" s="252">
        <v>1.1060000000000001</v>
      </c>
      <c r="F10" s="252">
        <v>17.5</v>
      </c>
      <c r="G10" s="2">
        <v>2014</v>
      </c>
      <c r="O10" s="375"/>
      <c r="Q10" s="198">
        <f t="shared" si="0"/>
        <v>6.9139999999999997</v>
      </c>
      <c r="R10" s="198">
        <f t="shared" si="1"/>
        <v>11.274999999999999</v>
      </c>
      <c r="S10" s="198">
        <f t="shared" si="2"/>
        <v>16.302999999999997</v>
      </c>
      <c r="T10" s="198">
        <f t="shared" si="3"/>
        <v>17.408999999999999</v>
      </c>
      <c r="U10" s="198">
        <f t="shared" si="4"/>
        <v>0</v>
      </c>
      <c r="V10" s="198">
        <f t="shared" si="5"/>
        <v>0</v>
      </c>
      <c r="W10" s="198">
        <f t="shared" si="6"/>
        <v>0</v>
      </c>
      <c r="X10" s="198">
        <f t="shared" si="7"/>
        <v>0</v>
      </c>
    </row>
    <row r="11" spans="1:24">
      <c r="A11" s="251" t="s">
        <v>38</v>
      </c>
      <c r="B11" s="252">
        <v>11.12</v>
      </c>
      <c r="C11" s="252">
        <v>5.8949999999999996</v>
      </c>
      <c r="D11" s="252">
        <v>6.6879999999999997</v>
      </c>
      <c r="E11" s="252">
        <v>1.1859999999999999</v>
      </c>
      <c r="F11" s="252">
        <v>25</v>
      </c>
      <c r="G11" s="2"/>
      <c r="O11" s="375"/>
      <c r="Q11" s="198">
        <f t="shared" si="0"/>
        <v>11.12</v>
      </c>
      <c r="R11" s="198">
        <f t="shared" si="1"/>
        <v>17.015000000000001</v>
      </c>
      <c r="S11" s="198">
        <f t="shared" si="2"/>
        <v>23.702999999999999</v>
      </c>
      <c r="T11" s="198">
        <f t="shared" si="3"/>
        <v>24.888999999999999</v>
      </c>
      <c r="U11" s="198">
        <f t="shared" si="4"/>
        <v>0</v>
      </c>
      <c r="V11" s="198">
        <f t="shared" si="5"/>
        <v>0</v>
      </c>
      <c r="W11" s="198">
        <f t="shared" si="6"/>
        <v>0</v>
      </c>
      <c r="X11" s="198">
        <f t="shared" si="7"/>
        <v>0</v>
      </c>
    </row>
    <row r="12" spans="1:24">
      <c r="A12" s="251" t="s">
        <v>39</v>
      </c>
      <c r="B12" s="252">
        <v>21.672000000000001</v>
      </c>
      <c r="C12" s="252">
        <v>13.394</v>
      </c>
      <c r="D12" s="252">
        <v>9.32</v>
      </c>
      <c r="E12" s="252">
        <v>1.633</v>
      </c>
      <c r="F12" s="252">
        <v>46</v>
      </c>
      <c r="G12" s="2"/>
      <c r="O12" s="375"/>
      <c r="Q12" s="198">
        <f t="shared" si="0"/>
        <v>21.672000000000001</v>
      </c>
      <c r="R12" s="198">
        <f t="shared" si="1"/>
        <v>35.066000000000003</v>
      </c>
      <c r="S12" s="198">
        <f t="shared" si="2"/>
        <v>44.386000000000003</v>
      </c>
      <c r="T12" s="198">
        <f t="shared" si="3"/>
        <v>46.019000000000005</v>
      </c>
      <c r="U12" s="198">
        <f t="shared" si="4"/>
        <v>0</v>
      </c>
      <c r="V12" s="198">
        <f t="shared" si="5"/>
        <v>0</v>
      </c>
      <c r="W12" s="198">
        <f t="shared" si="6"/>
        <v>0</v>
      </c>
      <c r="X12" s="198">
        <f t="shared" si="7"/>
        <v>0</v>
      </c>
    </row>
    <row r="13" spans="1:24">
      <c r="A13" s="251" t="s">
        <v>40</v>
      </c>
      <c r="B13" s="252">
        <v>21.189</v>
      </c>
      <c r="C13" s="252">
        <v>13.952999999999999</v>
      </c>
      <c r="D13" s="252">
        <v>21.617999999999999</v>
      </c>
      <c r="E13" s="252">
        <v>0.91800000000000004</v>
      </c>
      <c r="F13" s="252">
        <v>57.7</v>
      </c>
      <c r="G13" s="2"/>
      <c r="O13" s="375"/>
      <c r="Q13" s="198">
        <f t="shared" si="0"/>
        <v>21.189</v>
      </c>
      <c r="R13" s="198">
        <f t="shared" si="1"/>
        <v>35.141999999999996</v>
      </c>
      <c r="S13" s="198">
        <f t="shared" si="2"/>
        <v>56.759999999999991</v>
      </c>
      <c r="T13" s="198">
        <f t="shared" si="3"/>
        <v>57.67799999999999</v>
      </c>
      <c r="U13" s="198">
        <f t="shared" si="4"/>
        <v>0</v>
      </c>
      <c r="V13" s="198">
        <f t="shared" si="5"/>
        <v>0</v>
      </c>
      <c r="W13" s="198">
        <f t="shared" si="6"/>
        <v>0</v>
      </c>
      <c r="X13" s="198">
        <f t="shared" si="7"/>
        <v>0</v>
      </c>
    </row>
    <row r="14" spans="1:24">
      <c r="A14" s="251" t="s">
        <v>41</v>
      </c>
      <c r="B14" s="252">
        <v>20.212</v>
      </c>
      <c r="C14" s="252">
        <v>10.978999999999999</v>
      </c>
      <c r="D14" s="252">
        <v>20.420999999999999</v>
      </c>
      <c r="E14" s="252">
        <v>0.42199999999999999</v>
      </c>
      <c r="F14" s="252">
        <v>52</v>
      </c>
      <c r="G14" s="2">
        <v>2015</v>
      </c>
      <c r="O14" s="375"/>
      <c r="Q14" s="198">
        <f t="shared" si="0"/>
        <v>20.212</v>
      </c>
      <c r="R14" s="198">
        <f t="shared" si="1"/>
        <v>31.190999999999999</v>
      </c>
      <c r="S14" s="198">
        <f t="shared" si="2"/>
        <v>51.611999999999995</v>
      </c>
      <c r="T14" s="198">
        <f t="shared" si="3"/>
        <v>52.033999999999992</v>
      </c>
      <c r="U14" s="198">
        <f t="shared" si="4"/>
        <v>0</v>
      </c>
      <c r="V14" s="198">
        <f t="shared" si="5"/>
        <v>0</v>
      </c>
      <c r="W14" s="198">
        <f t="shared" si="6"/>
        <v>0</v>
      </c>
      <c r="X14" s="198">
        <f t="shared" si="7"/>
        <v>0</v>
      </c>
    </row>
    <row r="15" spans="1:24">
      <c r="A15" s="251" t="s">
        <v>42</v>
      </c>
      <c r="B15" s="252">
        <v>16.503</v>
      </c>
      <c r="C15" s="252">
        <v>11.256</v>
      </c>
      <c r="D15" s="252">
        <v>15.185</v>
      </c>
      <c r="E15" s="252">
        <v>0.32900000000000001</v>
      </c>
      <c r="F15" s="252">
        <v>43.3</v>
      </c>
      <c r="G15" s="2"/>
      <c r="O15" s="375"/>
      <c r="Q15" s="198">
        <f t="shared" si="0"/>
        <v>16.503</v>
      </c>
      <c r="R15" s="198">
        <f t="shared" si="1"/>
        <v>27.759</v>
      </c>
      <c r="S15" s="198">
        <f t="shared" si="2"/>
        <v>42.944000000000003</v>
      </c>
      <c r="T15" s="198">
        <f t="shared" si="3"/>
        <v>43.273000000000003</v>
      </c>
      <c r="U15" s="198">
        <f t="shared" si="4"/>
        <v>0</v>
      </c>
      <c r="V15" s="198">
        <f t="shared" si="5"/>
        <v>0</v>
      </c>
      <c r="W15" s="198">
        <f t="shared" si="6"/>
        <v>0</v>
      </c>
      <c r="X15" s="198">
        <f t="shared" si="7"/>
        <v>0</v>
      </c>
    </row>
    <row r="16" spans="1:24">
      <c r="A16" s="251" t="s">
        <v>43</v>
      </c>
      <c r="B16" s="252">
        <v>7.0010000000000003</v>
      </c>
      <c r="C16" s="252">
        <v>2.6059999999999999</v>
      </c>
      <c r="D16" s="252">
        <v>11.744999999999999</v>
      </c>
      <c r="E16" s="252">
        <v>-0.42399999999999999</v>
      </c>
      <c r="F16" s="252">
        <v>20.9</v>
      </c>
      <c r="G16" s="2"/>
      <c r="O16" s="375"/>
      <c r="Q16" s="198">
        <f t="shared" si="0"/>
        <v>7.0010000000000003</v>
      </c>
      <c r="R16" s="198">
        <f t="shared" si="1"/>
        <v>9.6069999999999993</v>
      </c>
      <c r="S16" s="198">
        <f t="shared" si="2"/>
        <v>21.351999999999997</v>
      </c>
      <c r="T16" s="198">
        <f t="shared" si="3"/>
        <v>21.351999999999997</v>
      </c>
      <c r="U16" s="198">
        <f t="shared" si="4"/>
        <v>0</v>
      </c>
      <c r="V16" s="198">
        <f t="shared" si="5"/>
        <v>0</v>
      </c>
      <c r="W16" s="198">
        <f t="shared" si="6"/>
        <v>0</v>
      </c>
      <c r="X16" s="198">
        <f t="shared" si="7"/>
        <v>-0.42399999999999999</v>
      </c>
    </row>
    <row r="17" spans="1:24">
      <c r="A17" s="251" t="s">
        <v>44</v>
      </c>
      <c r="B17" s="252">
        <v>3.5590000000000002</v>
      </c>
      <c r="C17" s="252">
        <v>0.23100000000000001</v>
      </c>
      <c r="D17" s="252">
        <v>2.9870000000000001</v>
      </c>
      <c r="E17" s="252">
        <v>0.14199999999999999</v>
      </c>
      <c r="F17" s="252">
        <v>6.9</v>
      </c>
      <c r="G17" s="2"/>
      <c r="O17" s="375"/>
      <c r="Q17" s="198">
        <f t="shared" si="0"/>
        <v>3.5590000000000002</v>
      </c>
      <c r="R17" s="198">
        <f t="shared" si="1"/>
        <v>3.79</v>
      </c>
      <c r="S17" s="198">
        <f t="shared" si="2"/>
        <v>6.7770000000000001</v>
      </c>
      <c r="T17" s="198">
        <f t="shared" si="3"/>
        <v>6.9190000000000005</v>
      </c>
      <c r="U17" s="198">
        <f t="shared" si="4"/>
        <v>0</v>
      </c>
      <c r="V17" s="198">
        <f t="shared" si="5"/>
        <v>0</v>
      </c>
      <c r="W17" s="198">
        <f t="shared" si="6"/>
        <v>0</v>
      </c>
      <c r="X17" s="198">
        <f t="shared" si="7"/>
        <v>0</v>
      </c>
    </row>
    <row r="18" spans="1:24">
      <c r="A18" s="251" t="s">
        <v>45</v>
      </c>
      <c r="B18" s="252">
        <v>2.8</v>
      </c>
      <c r="C18" s="252">
        <v>0.91200000000000003</v>
      </c>
      <c r="D18" s="252">
        <v>3.887</v>
      </c>
      <c r="E18" s="252">
        <v>0.29899999999999999</v>
      </c>
      <c r="F18" s="252">
        <v>7.9</v>
      </c>
      <c r="G18" s="2">
        <v>2016</v>
      </c>
      <c r="O18" s="375"/>
      <c r="Q18" s="198">
        <f t="shared" si="0"/>
        <v>2.8</v>
      </c>
      <c r="R18" s="198">
        <f t="shared" si="1"/>
        <v>3.7119999999999997</v>
      </c>
      <c r="S18" s="198">
        <f t="shared" si="2"/>
        <v>7.5990000000000002</v>
      </c>
      <c r="T18" s="198">
        <f t="shared" si="3"/>
        <v>7.8980000000000006</v>
      </c>
      <c r="U18" s="198">
        <f t="shared" si="4"/>
        <v>0</v>
      </c>
      <c r="V18" s="198">
        <f t="shared" si="5"/>
        <v>0</v>
      </c>
      <c r="W18" s="198">
        <f t="shared" si="6"/>
        <v>0</v>
      </c>
      <c r="X18" s="198">
        <f t="shared" si="7"/>
        <v>0</v>
      </c>
    </row>
    <row r="19" spans="1:24">
      <c r="A19" s="251" t="s">
        <v>46</v>
      </c>
      <c r="B19" s="252">
        <v>2.601</v>
      </c>
      <c r="C19" s="252">
        <v>0.32600000000000001</v>
      </c>
      <c r="D19" s="252">
        <v>9.0830000000000002</v>
      </c>
      <c r="E19" s="252">
        <v>0.39</v>
      </c>
      <c r="F19" s="252">
        <v>12.4</v>
      </c>
      <c r="G19" s="2"/>
      <c r="O19" s="375"/>
      <c r="Q19" s="198">
        <f t="shared" si="0"/>
        <v>2.601</v>
      </c>
      <c r="R19" s="198">
        <f t="shared" si="1"/>
        <v>2.927</v>
      </c>
      <c r="S19" s="198">
        <f t="shared" si="2"/>
        <v>12.01</v>
      </c>
      <c r="T19" s="198">
        <f t="shared" si="3"/>
        <v>12.4</v>
      </c>
      <c r="U19" s="198">
        <f t="shared" si="4"/>
        <v>0</v>
      </c>
      <c r="V19" s="198">
        <f t="shared" si="5"/>
        <v>0</v>
      </c>
      <c r="W19" s="198">
        <f t="shared" si="6"/>
        <v>0</v>
      </c>
      <c r="X19" s="198">
        <f t="shared" si="7"/>
        <v>0</v>
      </c>
    </row>
    <row r="20" spans="1:24">
      <c r="A20" s="251" t="s">
        <v>47</v>
      </c>
      <c r="B20" s="252">
        <v>3.8</v>
      </c>
      <c r="C20" s="252">
        <v>1.413</v>
      </c>
      <c r="D20" s="252">
        <v>8.5229999999999997</v>
      </c>
      <c r="E20" s="252">
        <v>1.3340000000000001</v>
      </c>
      <c r="F20" s="252">
        <v>15.1</v>
      </c>
      <c r="G20" s="2"/>
      <c r="O20" s="375"/>
      <c r="Q20" s="198">
        <f t="shared" si="0"/>
        <v>3.8</v>
      </c>
      <c r="R20" s="198">
        <f t="shared" si="1"/>
        <v>5.2130000000000001</v>
      </c>
      <c r="S20" s="198">
        <f t="shared" si="2"/>
        <v>13.736000000000001</v>
      </c>
      <c r="T20" s="198">
        <f t="shared" si="3"/>
        <v>15.07</v>
      </c>
      <c r="U20" s="198">
        <f t="shared" si="4"/>
        <v>0</v>
      </c>
      <c r="V20" s="198">
        <f t="shared" si="5"/>
        <v>0</v>
      </c>
      <c r="W20" s="198">
        <f t="shared" si="6"/>
        <v>0</v>
      </c>
      <c r="X20" s="198">
        <f t="shared" si="7"/>
        <v>0</v>
      </c>
    </row>
    <row r="21" spans="1:24">
      <c r="A21" s="251" t="s">
        <v>48</v>
      </c>
      <c r="B21" s="252">
        <v>4.2370000000000001</v>
      </c>
      <c r="C21" s="252">
        <v>4.88</v>
      </c>
      <c r="D21" s="252">
        <v>5.8319999999999999</v>
      </c>
      <c r="E21" s="252">
        <v>0.623</v>
      </c>
      <c r="F21" s="252">
        <v>15.6</v>
      </c>
      <c r="G21" s="2"/>
      <c r="H21" s="230" t="str">
        <f>IF(Content!$E$1=1,H22,H23)</f>
        <v>Source: SSSU, NBU staff estimates.</v>
      </c>
      <c r="O21" s="375"/>
      <c r="Q21" s="198">
        <f t="shared" si="0"/>
        <v>4.2370000000000001</v>
      </c>
      <c r="R21" s="198">
        <f t="shared" si="1"/>
        <v>9.1170000000000009</v>
      </c>
      <c r="S21" s="198">
        <f t="shared" si="2"/>
        <v>14.949000000000002</v>
      </c>
      <c r="T21" s="198">
        <f t="shared" si="3"/>
        <v>15.572000000000001</v>
      </c>
      <c r="U21" s="198">
        <f t="shared" si="4"/>
        <v>0</v>
      </c>
      <c r="V21" s="198">
        <f t="shared" si="5"/>
        <v>0</v>
      </c>
      <c r="W21" s="198">
        <f t="shared" si="6"/>
        <v>0</v>
      </c>
      <c r="X21" s="198">
        <f t="shared" si="7"/>
        <v>0</v>
      </c>
    </row>
    <row r="22" spans="1:24">
      <c r="A22" s="251" t="s">
        <v>49</v>
      </c>
      <c r="B22" s="252">
        <v>4.5359999999999996</v>
      </c>
      <c r="C22" s="252">
        <v>5.0830000000000002</v>
      </c>
      <c r="D22" s="252">
        <v>6.12</v>
      </c>
      <c r="E22" s="252">
        <v>0.64</v>
      </c>
      <c r="F22" s="252">
        <v>16.399999999999999</v>
      </c>
      <c r="G22" s="2">
        <v>2017</v>
      </c>
      <c r="H22" s="9" t="s">
        <v>54</v>
      </c>
      <c r="O22" s="375"/>
      <c r="Q22" s="198">
        <f t="shared" si="0"/>
        <v>4.5359999999999996</v>
      </c>
      <c r="R22" s="198">
        <f t="shared" si="1"/>
        <v>9.6189999999999998</v>
      </c>
      <c r="S22" s="198">
        <f t="shared" si="2"/>
        <v>15.739000000000001</v>
      </c>
      <c r="T22" s="198">
        <f t="shared" si="3"/>
        <v>16.379000000000001</v>
      </c>
      <c r="U22" s="198">
        <f t="shared" si="4"/>
        <v>0</v>
      </c>
      <c r="V22" s="198">
        <f t="shared" si="5"/>
        <v>0</v>
      </c>
      <c r="W22" s="198">
        <f t="shared" si="6"/>
        <v>0</v>
      </c>
      <c r="X22" s="198">
        <f t="shared" si="7"/>
        <v>0</v>
      </c>
    </row>
    <row r="23" spans="1:24">
      <c r="A23" s="251" t="s">
        <v>50</v>
      </c>
      <c r="B23" s="252">
        <v>5.1689999999999996</v>
      </c>
      <c r="C23" s="252">
        <v>3.98</v>
      </c>
      <c r="D23" s="252">
        <v>3.5630000000000002</v>
      </c>
      <c r="E23" s="252">
        <v>0.95599999999999996</v>
      </c>
      <c r="F23" s="252">
        <v>13.7</v>
      </c>
      <c r="G23" s="2"/>
      <c r="H23" s="9" t="s">
        <v>55</v>
      </c>
      <c r="O23" s="375"/>
      <c r="Q23" s="198">
        <f t="shared" si="0"/>
        <v>5.1689999999999996</v>
      </c>
      <c r="R23" s="198">
        <f t="shared" si="1"/>
        <v>9.1489999999999991</v>
      </c>
      <c r="S23" s="198">
        <f t="shared" si="2"/>
        <v>12.712</v>
      </c>
      <c r="T23" s="198">
        <f t="shared" si="3"/>
        <v>13.667999999999999</v>
      </c>
      <c r="U23" s="198">
        <f t="shared" si="4"/>
        <v>0</v>
      </c>
      <c r="V23" s="198">
        <f t="shared" si="5"/>
        <v>0</v>
      </c>
      <c r="W23" s="198">
        <f t="shared" si="6"/>
        <v>0</v>
      </c>
      <c r="X23" s="198">
        <f t="shared" si="7"/>
        <v>0</v>
      </c>
    </row>
    <row r="24" spans="1:24">
      <c r="A24" s="251" t="s">
        <v>51</v>
      </c>
      <c r="B24" s="252">
        <v>5.0910000000000002</v>
      </c>
      <c r="C24" s="252">
        <v>4.4889999999999999</v>
      </c>
      <c r="D24" s="252">
        <v>2.81</v>
      </c>
      <c r="E24" s="252">
        <v>0.81</v>
      </c>
      <c r="F24" s="252">
        <v>13.2</v>
      </c>
      <c r="G24" s="2"/>
      <c r="L24" s="252"/>
      <c r="M24" s="252"/>
      <c r="N24" s="375"/>
      <c r="O24" s="375"/>
      <c r="P24" s="10"/>
      <c r="Q24" s="198">
        <f t="shared" si="0"/>
        <v>5.0910000000000002</v>
      </c>
      <c r="R24" s="198">
        <f t="shared" si="1"/>
        <v>9.58</v>
      </c>
      <c r="S24" s="198">
        <f t="shared" si="2"/>
        <v>12.39</v>
      </c>
      <c r="T24" s="198">
        <f t="shared" si="3"/>
        <v>13.200000000000001</v>
      </c>
      <c r="U24" s="198">
        <f t="shared" si="4"/>
        <v>0</v>
      </c>
      <c r="V24" s="198">
        <f t="shared" si="5"/>
        <v>0</v>
      </c>
      <c r="W24" s="198">
        <f t="shared" si="6"/>
        <v>0</v>
      </c>
      <c r="X24" s="198">
        <f t="shared" si="7"/>
        <v>0</v>
      </c>
    </row>
    <row r="25" spans="1:24">
      <c r="A25" s="251" t="s">
        <v>52</v>
      </c>
      <c r="B25" s="252">
        <v>4.9139999999999997</v>
      </c>
      <c r="C25" s="252">
        <v>1.417</v>
      </c>
      <c r="D25" s="252">
        <v>2.706</v>
      </c>
      <c r="E25" s="252">
        <v>0.86299999999999999</v>
      </c>
      <c r="F25" s="252">
        <v>9.9</v>
      </c>
      <c r="G25" s="2"/>
      <c r="L25" s="252"/>
      <c r="M25" s="252"/>
      <c r="N25" s="375"/>
      <c r="O25" s="375"/>
      <c r="P25" s="10"/>
      <c r="Q25" s="198">
        <f t="shared" si="0"/>
        <v>4.9139999999999997</v>
      </c>
      <c r="R25" s="198">
        <f t="shared" si="1"/>
        <v>6.3309999999999995</v>
      </c>
      <c r="S25" s="198">
        <f t="shared" si="2"/>
        <v>9.036999999999999</v>
      </c>
      <c r="T25" s="198">
        <f t="shared" si="3"/>
        <v>9.8999999999999986</v>
      </c>
      <c r="U25" s="198">
        <f t="shared" si="4"/>
        <v>0</v>
      </c>
      <c r="V25" s="198">
        <f t="shared" si="5"/>
        <v>0</v>
      </c>
      <c r="W25" s="198">
        <f t="shared" si="6"/>
        <v>0</v>
      </c>
      <c r="X25" s="198">
        <f t="shared" si="7"/>
        <v>0</v>
      </c>
    </row>
    <row r="26" spans="1:24">
      <c r="A26" s="251" t="s">
        <v>53</v>
      </c>
      <c r="B26" s="252">
        <v>4.6310000000000002</v>
      </c>
      <c r="C26" s="252">
        <v>0.68600000000000005</v>
      </c>
      <c r="D26" s="252">
        <v>2.5649999999999999</v>
      </c>
      <c r="E26" s="252">
        <v>1.034</v>
      </c>
      <c r="F26" s="252">
        <v>8.9</v>
      </c>
      <c r="G26" s="2">
        <v>2018</v>
      </c>
      <c r="O26" s="375"/>
      <c r="Q26" s="198">
        <f t="shared" si="0"/>
        <v>4.6310000000000002</v>
      </c>
      <c r="R26" s="198">
        <f t="shared" si="1"/>
        <v>5.3170000000000002</v>
      </c>
      <c r="S26" s="198">
        <f t="shared" si="2"/>
        <v>7.8819999999999997</v>
      </c>
      <c r="T26" s="198">
        <f t="shared" si="3"/>
        <v>8.9160000000000004</v>
      </c>
      <c r="U26" s="198">
        <f t="shared" si="4"/>
        <v>0</v>
      </c>
      <c r="V26" s="198">
        <f t="shared" si="5"/>
        <v>0</v>
      </c>
      <c r="W26" s="198">
        <f t="shared" si="6"/>
        <v>0</v>
      </c>
      <c r="X26" s="198">
        <f t="shared" si="7"/>
        <v>0</v>
      </c>
    </row>
    <row r="27" spans="1:24">
      <c r="A27" s="251" t="s">
        <v>336</v>
      </c>
      <c r="B27" s="252">
        <v>4.8</v>
      </c>
      <c r="C27" s="252">
        <v>0.88900000000000001</v>
      </c>
      <c r="D27" s="252">
        <v>3.726</v>
      </c>
      <c r="E27" s="252">
        <v>0.38600000000000001</v>
      </c>
      <c r="F27" s="251">
        <v>9.8000000000000007</v>
      </c>
      <c r="G27" s="2"/>
      <c r="O27" s="375"/>
      <c r="Q27" s="198">
        <f t="shared" si="0"/>
        <v>4.8</v>
      </c>
      <c r="R27" s="198">
        <f t="shared" si="1"/>
        <v>5.6890000000000001</v>
      </c>
      <c r="S27" s="198">
        <f t="shared" si="2"/>
        <v>9.4149999999999991</v>
      </c>
      <c r="T27" s="198">
        <f t="shared" si="3"/>
        <v>9.8009999999999984</v>
      </c>
      <c r="U27" s="198">
        <f t="shared" si="4"/>
        <v>0</v>
      </c>
      <c r="V27" s="198">
        <f t="shared" si="5"/>
        <v>0</v>
      </c>
      <c r="W27" s="198">
        <f t="shared" si="6"/>
        <v>0</v>
      </c>
      <c r="X27" s="198">
        <f t="shared" si="7"/>
        <v>0</v>
      </c>
    </row>
    <row r="28" spans="1:24">
      <c r="A28" s="251" t="s">
        <v>420</v>
      </c>
      <c r="B28" s="252">
        <v>4.13</v>
      </c>
      <c r="C28" s="252">
        <v>0.76</v>
      </c>
      <c r="D28" s="252">
        <v>3.85</v>
      </c>
      <c r="E28" s="252">
        <v>-0.14000000000000001</v>
      </c>
      <c r="F28" s="251">
        <v>8.6</v>
      </c>
      <c r="G28" s="376" t="s">
        <v>1101</v>
      </c>
      <c r="O28" s="375"/>
      <c r="Q28" s="198">
        <f t="shared" si="0"/>
        <v>4.13</v>
      </c>
      <c r="R28" s="198">
        <f t="shared" si="1"/>
        <v>4.8899999999999997</v>
      </c>
      <c r="S28" s="198">
        <f t="shared" si="2"/>
        <v>8.74</v>
      </c>
      <c r="T28" s="198">
        <f t="shared" si="3"/>
        <v>8.74</v>
      </c>
      <c r="U28" s="198">
        <f t="shared" si="4"/>
        <v>0</v>
      </c>
      <c r="V28" s="198">
        <f t="shared" si="5"/>
        <v>0</v>
      </c>
      <c r="W28" s="198">
        <f t="shared" si="6"/>
        <v>0</v>
      </c>
      <c r="X28" s="198">
        <f t="shared" si="7"/>
        <v>-0.14000000000000001</v>
      </c>
    </row>
    <row r="29" spans="1:24">
      <c r="B29" s="252"/>
      <c r="C29" s="252"/>
      <c r="D29" s="252"/>
      <c r="E29" s="252"/>
      <c r="F29" s="252"/>
      <c r="G29" s="11">
        <v>43252</v>
      </c>
      <c r="O29" s="375"/>
    </row>
    <row r="30" spans="1:24">
      <c r="B30" s="252"/>
      <c r="C30" s="252"/>
      <c r="D30" s="252"/>
      <c r="E30" s="252"/>
      <c r="F30" s="252"/>
      <c r="G30" s="11">
        <v>43344</v>
      </c>
      <c r="O30" s="375"/>
    </row>
    <row r="31" spans="1:24">
      <c r="B31" s="252"/>
      <c r="C31" s="252"/>
      <c r="D31" s="252"/>
      <c r="E31" s="252"/>
      <c r="F31" s="252"/>
      <c r="G31" s="11">
        <v>43435</v>
      </c>
    </row>
    <row r="32" spans="1:24">
      <c r="B32" s="252"/>
      <c r="C32" s="252"/>
      <c r="D32" s="252"/>
      <c r="E32" s="252"/>
      <c r="F32" s="252"/>
    </row>
    <row r="33" spans="2:6">
      <c r="B33" s="252"/>
      <c r="C33" s="252"/>
      <c r="D33" s="252"/>
      <c r="E33" s="252"/>
      <c r="F33" s="252"/>
    </row>
    <row r="34" spans="2:6">
      <c r="B34" s="252"/>
      <c r="C34" s="252"/>
      <c r="D34" s="252"/>
      <c r="E34" s="252"/>
      <c r="F34" s="252"/>
    </row>
    <row r="35" spans="2:6">
      <c r="B35" s="252"/>
      <c r="C35" s="252"/>
      <c r="D35" s="252"/>
      <c r="E35" s="252"/>
      <c r="F35" s="252"/>
    </row>
    <row r="36" spans="2:6">
      <c r="B36" s="252"/>
      <c r="C36" s="252"/>
      <c r="D36" s="252"/>
      <c r="E36" s="252"/>
      <c r="F36" s="252"/>
    </row>
    <row r="37" spans="2:6">
      <c r="B37" s="252"/>
      <c r="C37" s="252"/>
      <c r="D37" s="252"/>
      <c r="E37" s="252"/>
      <c r="F37" s="252"/>
    </row>
    <row r="38" spans="2:6">
      <c r="B38" s="252"/>
      <c r="C38" s="252"/>
      <c r="D38" s="252"/>
      <c r="E38" s="252"/>
      <c r="F38" s="252"/>
    </row>
    <row r="39" spans="2:6">
      <c r="B39" s="252"/>
      <c r="C39" s="252"/>
      <c r="D39" s="252"/>
      <c r="E39" s="252"/>
      <c r="F39" s="252"/>
    </row>
    <row r="40" spans="2:6">
      <c r="B40" s="252"/>
      <c r="C40" s="252"/>
      <c r="D40" s="252"/>
      <c r="E40" s="252"/>
      <c r="F40" s="252"/>
    </row>
    <row r="41" spans="2:6">
      <c r="B41" s="252"/>
      <c r="C41" s="252"/>
      <c r="D41" s="252"/>
      <c r="E41" s="252"/>
      <c r="F41" s="252"/>
    </row>
    <row r="42" spans="2:6">
      <c r="B42" s="252"/>
      <c r="C42" s="252"/>
      <c r="D42" s="252"/>
      <c r="E42" s="252"/>
      <c r="F42" s="252"/>
    </row>
    <row r="43" spans="2:6">
      <c r="B43" s="252"/>
      <c r="C43" s="252"/>
      <c r="D43" s="252"/>
      <c r="E43" s="252"/>
      <c r="F43" s="252"/>
    </row>
    <row r="44" spans="2:6">
      <c r="B44" s="252"/>
      <c r="C44" s="252"/>
      <c r="D44" s="252"/>
      <c r="E44" s="252"/>
      <c r="F44" s="252"/>
    </row>
    <row r="45" spans="2:6">
      <c r="B45" s="252"/>
      <c r="C45" s="252"/>
      <c r="D45" s="252"/>
      <c r="E45" s="252"/>
      <c r="F45" s="252"/>
    </row>
    <row r="46" spans="2:6">
      <c r="B46" s="252"/>
      <c r="C46" s="252"/>
      <c r="D46" s="252"/>
      <c r="E46" s="252"/>
      <c r="F46" s="252"/>
    </row>
    <row r="47" spans="2:6">
      <c r="B47" s="252"/>
      <c r="C47" s="252"/>
      <c r="D47" s="252"/>
      <c r="E47" s="252"/>
      <c r="F47" s="252"/>
    </row>
    <row r="48" spans="2:6">
      <c r="B48" s="252"/>
      <c r="C48" s="252"/>
      <c r="D48" s="252"/>
      <c r="E48" s="252"/>
      <c r="F48" s="252"/>
    </row>
    <row r="49" spans="2:6">
      <c r="B49" s="252"/>
      <c r="C49" s="252"/>
      <c r="D49" s="252"/>
      <c r="E49" s="252"/>
      <c r="F49" s="252"/>
    </row>
    <row r="50" spans="2:6">
      <c r="B50" s="252"/>
      <c r="C50" s="252"/>
      <c r="D50" s="252"/>
      <c r="E50" s="252"/>
      <c r="F50" s="252"/>
    </row>
    <row r="51" spans="2:6">
      <c r="B51" s="252"/>
      <c r="C51" s="252"/>
      <c r="D51" s="252"/>
      <c r="E51" s="252"/>
      <c r="F51" s="252"/>
    </row>
    <row r="52" spans="2:6">
      <c r="B52" s="252"/>
      <c r="C52" s="252"/>
      <c r="D52" s="252"/>
      <c r="E52" s="252"/>
      <c r="F52" s="252"/>
    </row>
    <row r="53" spans="2:6">
      <c r="B53" s="252"/>
      <c r="C53" s="252"/>
      <c r="D53" s="252"/>
      <c r="E53" s="252"/>
      <c r="F53" s="252"/>
    </row>
    <row r="54" spans="2:6">
      <c r="B54" s="252"/>
      <c r="C54" s="252"/>
      <c r="D54" s="252"/>
      <c r="E54" s="252"/>
      <c r="F54" s="252"/>
    </row>
    <row r="55" spans="2:6">
      <c r="B55" s="252"/>
      <c r="C55" s="252"/>
      <c r="D55" s="252"/>
      <c r="E55" s="252"/>
      <c r="F55" s="252"/>
    </row>
    <row r="56" spans="2:6">
      <c r="B56" s="252"/>
      <c r="C56" s="252"/>
      <c r="D56" s="252"/>
      <c r="E56" s="252"/>
      <c r="F56" s="252"/>
    </row>
    <row r="57" spans="2:6">
      <c r="B57" s="252"/>
      <c r="C57" s="252"/>
      <c r="D57" s="252"/>
      <c r="E57" s="252"/>
      <c r="F57" s="252"/>
    </row>
    <row r="58" spans="2:6">
      <c r="B58" s="252"/>
      <c r="C58" s="252"/>
      <c r="D58" s="252"/>
      <c r="E58" s="252"/>
      <c r="F58" s="252"/>
    </row>
    <row r="59" spans="2:6">
      <c r="B59" s="252"/>
      <c r="C59" s="252"/>
      <c r="D59" s="252"/>
      <c r="E59" s="252"/>
      <c r="F59" s="252"/>
    </row>
    <row r="60" spans="2:6">
      <c r="B60" s="252"/>
      <c r="C60" s="252"/>
      <c r="D60" s="252"/>
      <c r="E60" s="252"/>
      <c r="F60" s="252"/>
    </row>
    <row r="61" spans="2:6">
      <c r="B61" s="252"/>
      <c r="C61" s="252"/>
      <c r="D61" s="252"/>
      <c r="E61" s="252"/>
      <c r="F61" s="252"/>
    </row>
    <row r="62" spans="2:6">
      <c r="B62" s="252"/>
      <c r="C62" s="252"/>
      <c r="D62" s="252"/>
      <c r="E62" s="252"/>
      <c r="F62" s="252"/>
    </row>
    <row r="63" spans="2:6">
      <c r="B63" s="252"/>
      <c r="C63" s="252"/>
      <c r="D63" s="252"/>
      <c r="E63" s="252"/>
      <c r="F63" s="252"/>
    </row>
    <row r="64" spans="2:6">
      <c r="B64" s="252"/>
      <c r="C64" s="252"/>
      <c r="D64" s="252"/>
      <c r="E64" s="252"/>
      <c r="F64" s="252"/>
    </row>
    <row r="65" spans="2:6">
      <c r="B65" s="252"/>
      <c r="C65" s="252"/>
      <c r="D65" s="252"/>
      <c r="E65" s="252"/>
      <c r="F65" s="252"/>
    </row>
    <row r="66" spans="2:6">
      <c r="B66" s="252"/>
      <c r="C66" s="252"/>
      <c r="D66" s="252"/>
      <c r="E66" s="252"/>
      <c r="F66" s="252"/>
    </row>
    <row r="67" spans="2:6">
      <c r="B67" s="252"/>
      <c r="C67" s="252"/>
      <c r="D67" s="252"/>
      <c r="E67" s="252"/>
      <c r="F67" s="252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5">
    <tabColor theme="5"/>
  </sheetPr>
  <dimension ref="A1:P40"/>
  <sheetViews>
    <sheetView showGridLines="0" zoomScaleNormal="100" workbookViewId="0">
      <selection activeCell="I19" sqref="I19"/>
    </sheetView>
  </sheetViews>
  <sheetFormatPr defaultColWidth="9.140625" defaultRowHeight="12.75"/>
  <cols>
    <col min="1" max="1" width="9.140625" style="383"/>
    <col min="2" max="2" width="9" style="383" customWidth="1"/>
    <col min="3" max="3" width="7.140625" style="383" customWidth="1"/>
    <col min="4" max="4" width="6.5703125" style="383" customWidth="1"/>
    <col min="5" max="16384" width="9.140625" style="383"/>
  </cols>
  <sheetData>
    <row r="1" spans="1:16">
      <c r="A1" s="250" t="s">
        <v>140</v>
      </c>
      <c r="B1" s="230" t="str">
        <f>IF(Content!$E$1=1,C1,D1)</f>
        <v>Prices, % yoy</v>
      </c>
      <c r="C1" s="387" t="s">
        <v>1122</v>
      </c>
      <c r="D1" s="387" t="s">
        <v>1115</v>
      </c>
      <c r="I1" s="230" t="str">
        <f>IF(Content!$E$1=1,I3,I4)</f>
        <v>Selected Fuel Prices, % yoy, and Breakdown of Their Consumption  (thousand tons), %</v>
      </c>
    </row>
    <row r="2" spans="1:16">
      <c r="B2" s="230" t="str">
        <f>IF(Content!$E$1=1,B3,B4)</f>
        <v>Gasoline</v>
      </c>
      <c r="C2" s="230" t="str">
        <f>IF(Content!$E$1=1,C3,C4)</f>
        <v>Diesel</v>
      </c>
      <c r="D2" s="230" t="str">
        <f>IF(Content!$E$1=1,D3,D4)</f>
        <v>LPG</v>
      </c>
      <c r="H2" s="386"/>
      <c r="J2" s="386"/>
      <c r="K2" s="386"/>
      <c r="L2" s="386"/>
      <c r="M2" s="386"/>
      <c r="N2" s="386"/>
      <c r="O2" s="386"/>
      <c r="P2" s="386"/>
    </row>
    <row r="3" spans="1:16" hidden="1">
      <c r="A3" s="384"/>
      <c r="B3" s="383" t="s">
        <v>1113</v>
      </c>
      <c r="C3" s="383" t="s">
        <v>1114</v>
      </c>
      <c r="D3" s="383" t="s">
        <v>1112</v>
      </c>
      <c r="H3" s="386"/>
      <c r="I3" s="386" t="s">
        <v>1121</v>
      </c>
      <c r="J3" s="386"/>
      <c r="K3" s="386"/>
      <c r="L3" s="386"/>
      <c r="M3" s="386"/>
      <c r="N3" s="386"/>
      <c r="O3" s="386"/>
      <c r="P3" s="386"/>
    </row>
    <row r="4" spans="1:16" hidden="1">
      <c r="A4" s="384"/>
      <c r="B4" s="383" t="s">
        <v>1118</v>
      </c>
      <c r="C4" s="383" t="s">
        <v>1117</v>
      </c>
      <c r="D4" s="383" t="s">
        <v>1116</v>
      </c>
      <c r="H4" s="386"/>
      <c r="I4" s="386" t="s">
        <v>1473</v>
      </c>
      <c r="J4" s="386"/>
      <c r="K4" s="386"/>
      <c r="L4" s="386"/>
      <c r="M4" s="386"/>
      <c r="N4" s="386"/>
      <c r="O4" s="386"/>
      <c r="P4" s="386"/>
    </row>
    <row r="5" spans="1:16">
      <c r="A5" s="396">
        <v>42736</v>
      </c>
      <c r="B5" s="385">
        <v>23.920277451869723</v>
      </c>
      <c r="C5" s="385">
        <v>31.610606803057351</v>
      </c>
      <c r="D5" s="385">
        <v>38.0381618551137</v>
      </c>
      <c r="E5" s="397" t="s">
        <v>3</v>
      </c>
      <c r="H5" s="386"/>
      <c r="I5" s="386"/>
      <c r="J5" s="386"/>
      <c r="K5" s="386"/>
      <c r="L5" s="386"/>
      <c r="M5" s="386"/>
      <c r="N5" s="386"/>
      <c r="O5" s="386"/>
      <c r="P5" s="386"/>
    </row>
    <row r="6" spans="1:16">
      <c r="A6" s="396">
        <v>42767</v>
      </c>
      <c r="B6" s="385">
        <v>27.772172386637372</v>
      </c>
      <c r="C6" s="385">
        <v>40.813045284956331</v>
      </c>
      <c r="D6" s="385">
        <v>38.17974242050289</v>
      </c>
      <c r="E6" s="397"/>
      <c r="H6" s="386"/>
      <c r="I6" s="386"/>
      <c r="J6" s="386"/>
      <c r="K6" s="386"/>
      <c r="L6" s="386"/>
      <c r="M6" s="386"/>
      <c r="N6" s="386"/>
      <c r="O6" s="386"/>
      <c r="P6" s="386"/>
    </row>
    <row r="7" spans="1:16">
      <c r="A7" s="396">
        <v>42795</v>
      </c>
      <c r="B7" s="385">
        <v>25.979822559940843</v>
      </c>
      <c r="C7" s="385">
        <v>34.981055655051591</v>
      </c>
      <c r="D7" s="385">
        <v>37.790721293859121</v>
      </c>
      <c r="E7" s="397"/>
      <c r="H7" s="386"/>
      <c r="I7" s="386"/>
      <c r="J7" s="386"/>
      <c r="K7" s="386"/>
      <c r="L7" s="386"/>
      <c r="M7" s="386"/>
      <c r="N7" s="386"/>
      <c r="O7" s="386"/>
      <c r="P7" s="386"/>
    </row>
    <row r="8" spans="1:16">
      <c r="A8" s="396">
        <v>42826</v>
      </c>
      <c r="B8" s="385">
        <v>20.867434540797767</v>
      </c>
      <c r="C8" s="385">
        <v>27.65204758994561</v>
      </c>
      <c r="D8" s="385">
        <v>39.083658222591311</v>
      </c>
      <c r="E8" s="397"/>
      <c r="H8" s="386"/>
      <c r="I8" s="386"/>
      <c r="J8" s="386"/>
      <c r="K8" s="386"/>
      <c r="L8" s="386"/>
      <c r="M8" s="386"/>
      <c r="N8" s="386"/>
      <c r="O8" s="386"/>
      <c r="P8" s="386"/>
    </row>
    <row r="9" spans="1:16">
      <c r="A9" s="396">
        <v>42856</v>
      </c>
      <c r="B9" s="385">
        <v>15.021597076266193</v>
      </c>
      <c r="C9" s="385">
        <v>21.834396316747373</v>
      </c>
      <c r="D9" s="385">
        <v>40.507869991839044</v>
      </c>
      <c r="E9" s="397"/>
      <c r="H9" s="386"/>
      <c r="I9" s="386"/>
      <c r="J9" s="386"/>
      <c r="K9" s="386"/>
      <c r="L9" s="386"/>
      <c r="M9" s="386"/>
      <c r="N9" s="386"/>
      <c r="O9" s="386"/>
      <c r="P9" s="386"/>
    </row>
    <row r="10" spans="1:16">
      <c r="A10" s="396">
        <v>42887</v>
      </c>
      <c r="B10" s="385">
        <v>11.055593121061319</v>
      </c>
      <c r="C10" s="385">
        <v>16.68563473481899</v>
      </c>
      <c r="D10" s="385">
        <v>34.679140795878766</v>
      </c>
      <c r="E10" s="397"/>
      <c r="H10" s="386"/>
      <c r="I10" s="386"/>
      <c r="J10" s="386"/>
      <c r="K10" s="386"/>
      <c r="L10" s="386"/>
      <c r="M10" s="386"/>
      <c r="N10" s="386"/>
      <c r="O10" s="386"/>
      <c r="P10" s="386"/>
    </row>
    <row r="11" spans="1:16">
      <c r="A11" s="396">
        <v>42917</v>
      </c>
      <c r="B11" s="385">
        <v>9.7633505368172049</v>
      </c>
      <c r="C11" s="385">
        <v>14.332275799355727</v>
      </c>
      <c r="D11" s="385">
        <v>13.788891839040346</v>
      </c>
      <c r="E11" s="397" t="s">
        <v>748</v>
      </c>
      <c r="H11" s="386"/>
      <c r="I11" s="386"/>
      <c r="J11" s="386"/>
      <c r="K11" s="386"/>
      <c r="L11" s="386"/>
      <c r="M11" s="386"/>
      <c r="N11" s="386"/>
      <c r="O11" s="386"/>
      <c r="P11" s="386"/>
    </row>
    <row r="12" spans="1:16">
      <c r="A12" s="396">
        <v>42948</v>
      </c>
      <c r="B12" s="385">
        <v>9.8559893333337101</v>
      </c>
      <c r="C12" s="385">
        <v>13.596722066950377</v>
      </c>
      <c r="D12" s="385">
        <v>17.840484648740357</v>
      </c>
      <c r="E12" s="397"/>
      <c r="H12" s="386"/>
      <c r="I12" s="386"/>
      <c r="J12" s="386"/>
      <c r="K12" s="386"/>
      <c r="L12" s="386"/>
      <c r="M12" s="386"/>
      <c r="N12" s="386"/>
      <c r="O12" s="386"/>
      <c r="P12" s="386"/>
    </row>
    <row r="13" spans="1:16">
      <c r="A13" s="396">
        <v>42979</v>
      </c>
      <c r="B13" s="385">
        <v>11.802544843436575</v>
      </c>
      <c r="C13" s="385">
        <v>14.316279279880774</v>
      </c>
      <c r="D13" s="385">
        <v>20.423339353460548</v>
      </c>
      <c r="E13" s="397"/>
      <c r="H13" s="386"/>
      <c r="I13" s="386"/>
      <c r="J13" s="386"/>
      <c r="K13" s="386"/>
      <c r="L13" s="386"/>
      <c r="M13" s="386"/>
      <c r="N13" s="386"/>
      <c r="O13" s="386"/>
      <c r="P13" s="386"/>
    </row>
    <row r="14" spans="1:16">
      <c r="A14" s="396">
        <v>43009</v>
      </c>
      <c r="B14" s="385">
        <v>16.109671278479119</v>
      </c>
      <c r="C14" s="385">
        <v>20.554374653815614</v>
      </c>
      <c r="D14" s="385">
        <v>9.9643598420781956</v>
      </c>
      <c r="E14" s="397"/>
      <c r="H14" s="386"/>
      <c r="I14" s="386"/>
      <c r="J14" s="386"/>
      <c r="K14" s="386"/>
      <c r="L14" s="386"/>
      <c r="M14" s="386"/>
      <c r="N14" s="386"/>
      <c r="O14" s="386"/>
      <c r="P14" s="386"/>
    </row>
    <row r="15" spans="1:16">
      <c r="A15" s="396">
        <v>43040</v>
      </c>
      <c r="B15" s="385">
        <v>18.16597978004895</v>
      </c>
      <c r="C15" s="385">
        <v>22.774093360113739</v>
      </c>
      <c r="D15" s="385">
        <v>5.3996038933991741</v>
      </c>
      <c r="E15" s="397"/>
      <c r="H15" s="386"/>
      <c r="I15" s="386"/>
      <c r="J15" s="386"/>
      <c r="K15" s="386"/>
      <c r="L15" s="386"/>
      <c r="M15" s="386"/>
      <c r="N15" s="386"/>
      <c r="O15" s="386"/>
      <c r="P15" s="386"/>
    </row>
    <row r="16" spans="1:16">
      <c r="A16" s="396">
        <v>43070</v>
      </c>
      <c r="B16" s="385">
        <v>20.565003427629065</v>
      </c>
      <c r="C16" s="385">
        <v>24.56056916551583</v>
      </c>
      <c r="D16" s="385">
        <v>3.535018577802802</v>
      </c>
      <c r="E16" s="397"/>
    </row>
    <row r="17" spans="1:9">
      <c r="A17" s="396">
        <v>43101</v>
      </c>
      <c r="B17" s="385">
        <v>22.261605526893721</v>
      </c>
      <c r="C17" s="385">
        <v>24.892555534606586</v>
      </c>
      <c r="D17" s="385">
        <v>9.1837742611189981</v>
      </c>
      <c r="E17" s="397" t="s">
        <v>5</v>
      </c>
    </row>
    <row r="18" spans="1:9">
      <c r="A18" s="396">
        <v>43132</v>
      </c>
      <c r="B18" s="385">
        <v>22.045679252282525</v>
      </c>
      <c r="C18" s="385">
        <v>25.20811240741034</v>
      </c>
      <c r="D18" s="385">
        <v>16.356072670698182</v>
      </c>
      <c r="E18" s="397"/>
    </row>
    <row r="19" spans="1:9">
      <c r="A19" s="396">
        <v>43160</v>
      </c>
      <c r="B19" s="385">
        <v>18.968585316495673</v>
      </c>
      <c r="C19" s="385">
        <v>21.667168920562702</v>
      </c>
      <c r="D19" s="385">
        <v>13.663990225329243</v>
      </c>
      <c r="E19" s="397"/>
      <c r="I19" s="230" t="str">
        <f>IF(Content!$E$1=1,I20,I21)</f>
        <v>Source: SSSU, NBU staff estimates.</v>
      </c>
    </row>
    <row r="20" spans="1:9">
      <c r="A20" s="396">
        <v>43191</v>
      </c>
      <c r="B20" s="385">
        <v>16.732645469540998</v>
      </c>
      <c r="C20" s="385">
        <v>19.708658894801573</v>
      </c>
      <c r="D20" s="385">
        <v>10.179112131100212</v>
      </c>
      <c r="E20" s="397"/>
      <c r="I20" s="387" t="s">
        <v>54</v>
      </c>
    </row>
    <row r="21" spans="1:9">
      <c r="A21" s="396">
        <v>43221</v>
      </c>
      <c r="B21" s="385">
        <v>16.501533450588759</v>
      </c>
      <c r="C21" s="385">
        <v>18.913307409301211</v>
      </c>
      <c r="D21" s="385">
        <v>13.143792412625885</v>
      </c>
      <c r="E21" s="397"/>
      <c r="I21" s="387" t="s">
        <v>55</v>
      </c>
    </row>
    <row r="22" spans="1:9">
      <c r="A22" s="396">
        <v>43252</v>
      </c>
      <c r="B22" s="385">
        <v>17.748437663473776</v>
      </c>
      <c r="C22" s="385">
        <v>20.762739260876018</v>
      </c>
      <c r="D22" s="385">
        <v>20.324369660069365</v>
      </c>
      <c r="E22" s="397"/>
    </row>
    <row r="23" spans="1:9">
      <c r="A23" s="396">
        <v>43282</v>
      </c>
      <c r="B23" s="385">
        <v>18.253551356738857</v>
      </c>
      <c r="C23" s="385">
        <v>22.032644890866464</v>
      </c>
      <c r="D23" s="385">
        <v>27.810107564017443</v>
      </c>
      <c r="E23" s="397" t="s">
        <v>749</v>
      </c>
    </row>
    <row r="24" spans="1:9">
      <c r="A24" s="396">
        <v>43313</v>
      </c>
      <c r="B24" s="385">
        <v>19.318117719805251</v>
      </c>
      <c r="C24" s="385">
        <v>24.001329594401781</v>
      </c>
      <c r="D24" s="385">
        <v>15.16157245866205</v>
      </c>
      <c r="E24" s="397"/>
    </row>
    <row r="25" spans="1:9">
      <c r="A25" s="396">
        <v>43344</v>
      </c>
      <c r="B25" s="385">
        <v>23.320986632957812</v>
      </c>
      <c r="C25" s="385">
        <v>29.102754318708975</v>
      </c>
      <c r="D25" s="385">
        <v>-0.56377178429951869</v>
      </c>
      <c r="E25" s="397"/>
    </row>
    <row r="26" spans="1:9">
      <c r="A26" s="396">
        <v>43374</v>
      </c>
      <c r="B26" s="385">
        <v>23.950772842335326</v>
      </c>
      <c r="C26" s="385">
        <v>30.818994550721271</v>
      </c>
      <c r="D26" s="385">
        <v>20.538640547476334</v>
      </c>
      <c r="E26" s="397"/>
    </row>
    <row r="27" spans="1:9">
      <c r="A27" s="396">
        <v>43405</v>
      </c>
      <c r="B27" s="385">
        <v>17.369943665411895</v>
      </c>
      <c r="C27" s="385">
        <v>26.738580594495758</v>
      </c>
      <c r="D27" s="385">
        <v>28.550178007679875</v>
      </c>
      <c r="E27" s="397"/>
    </row>
    <row r="28" spans="1:9">
      <c r="A28" s="396">
        <v>43435</v>
      </c>
      <c r="B28" s="385">
        <v>7.8573894279669574</v>
      </c>
      <c r="C28" s="385">
        <v>17.112849981501085</v>
      </c>
      <c r="D28" s="385">
        <v>14.498305332729643</v>
      </c>
      <c r="E28" s="397"/>
    </row>
    <row r="29" spans="1:9">
      <c r="A29" s="396">
        <v>43466</v>
      </c>
      <c r="B29" s="385">
        <v>-2.6040883136265172</v>
      </c>
      <c r="C29" s="385">
        <v>6.1544117083690395</v>
      </c>
      <c r="D29" s="385">
        <v>-3.1145899305170417</v>
      </c>
      <c r="E29" s="397"/>
    </row>
    <row r="30" spans="1:9">
      <c r="A30" s="396">
        <v>43497</v>
      </c>
      <c r="B30" s="385">
        <v>-5.6662299112673207</v>
      </c>
      <c r="C30" s="385">
        <v>1.5651298249666183</v>
      </c>
      <c r="D30" s="385">
        <v>-18.194567471279214</v>
      </c>
      <c r="E30" s="397"/>
    </row>
    <row r="31" spans="1:9">
      <c r="A31" s="396">
        <v>43525</v>
      </c>
      <c r="B31" s="385">
        <v>-3.5657264851266639</v>
      </c>
      <c r="C31" s="385">
        <v>4.3443271881971697</v>
      </c>
      <c r="D31" s="385">
        <v>-12.0678874352708</v>
      </c>
      <c r="E31" s="397" t="s">
        <v>1084</v>
      </c>
    </row>
    <row r="34" spans="1:4">
      <c r="B34" s="230" t="str">
        <f>IF(Content!$E$1=1,C34,D34)</f>
        <v>Consumption, %</v>
      </c>
      <c r="C34" s="387" t="s">
        <v>1119</v>
      </c>
      <c r="D34" s="387" t="s">
        <v>1120</v>
      </c>
    </row>
    <row r="35" spans="1:4">
      <c r="B35" s="230" t="str">
        <f>IF(Content!$E$1=1,B36,B37)</f>
        <v>Gasoline</v>
      </c>
      <c r="C35" s="230" t="str">
        <f>IF(Content!$E$1=1,C36,C37)</f>
        <v>Diesel</v>
      </c>
      <c r="D35" s="230" t="str">
        <f>IF(Content!$E$1=1,D36,D37)</f>
        <v>LPG</v>
      </c>
    </row>
    <row r="36" spans="1:4" hidden="1">
      <c r="B36" s="383" t="s">
        <v>1113</v>
      </c>
      <c r="C36" s="383" t="s">
        <v>1114</v>
      </c>
      <c r="D36" s="383" t="s">
        <v>1112</v>
      </c>
    </row>
    <row r="37" spans="1:4" hidden="1">
      <c r="B37" s="383" t="s">
        <v>1118</v>
      </c>
      <c r="C37" s="383" t="s">
        <v>1117</v>
      </c>
      <c r="D37" s="383" t="s">
        <v>1116</v>
      </c>
    </row>
    <row r="38" spans="1:4">
      <c r="A38" s="383">
        <v>2016</v>
      </c>
      <c r="B38" s="385">
        <v>29.011938527062647</v>
      </c>
      <c r="C38" s="385">
        <v>61.155547798708163</v>
      </c>
      <c r="D38" s="385">
        <v>9.8325136742291814</v>
      </c>
    </row>
    <row r="39" spans="1:4">
      <c r="A39" s="383">
        <v>2017</v>
      </c>
      <c r="B39" s="385">
        <v>25.531505160992147</v>
      </c>
      <c r="C39" s="385">
        <v>63.959071534945821</v>
      </c>
      <c r="D39" s="385">
        <v>10.509423304062034</v>
      </c>
    </row>
    <row r="40" spans="1:4">
      <c r="A40" s="383">
        <v>2018</v>
      </c>
      <c r="B40" s="385">
        <v>21.825788323446766</v>
      </c>
      <c r="C40" s="385">
        <v>66.583827661567284</v>
      </c>
      <c r="D40" s="385">
        <v>11.590384014985954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6">
    <tabColor theme="5"/>
  </sheetPr>
  <dimension ref="A1:I61"/>
  <sheetViews>
    <sheetView showGridLines="0" zoomScaleNormal="100" workbookViewId="0">
      <selection activeCell="I21" sqref="I21"/>
    </sheetView>
  </sheetViews>
  <sheetFormatPr defaultColWidth="9.140625" defaultRowHeight="12.75"/>
  <cols>
    <col min="1" max="6" width="9.140625" style="392"/>
    <col min="7" max="7" width="9.140625" style="394"/>
    <col min="8" max="16384" width="9.140625" style="392"/>
  </cols>
  <sheetData>
    <row r="1" spans="1:9">
      <c r="A1" s="250" t="s">
        <v>140</v>
      </c>
      <c r="B1" s="391" t="str">
        <f>IF(Content!$E$1=1,B2,B3)</f>
        <v>Utilities</v>
      </c>
      <c r="C1" s="391" t="str">
        <f>IF(Content!$E$1=1,C2,C3)</f>
        <v>Bread</v>
      </c>
      <c r="D1" s="391" t="str">
        <f>IF(Content!$E$1=1,D2,D3)</f>
        <v>Alcoholic beverages</v>
      </c>
      <c r="E1" s="391" t="str">
        <f>IF(Content!$E$1=1,E2,E3)</f>
        <v>Tobacco</v>
      </c>
      <c r="F1" s="391" t="str">
        <f>IF(Content!$E$1=1,F2,F3)</f>
        <v>Railway transport services</v>
      </c>
      <c r="I1" s="391" t="str">
        <f>IF(Content!$E$1=1,I2,I3)</f>
        <v>Administered Prices and Utility Tariffs, % yoy</v>
      </c>
    </row>
    <row r="2" spans="1:9" hidden="1">
      <c r="B2" s="388" t="s">
        <v>1127</v>
      </c>
      <c r="C2" s="388" t="s">
        <v>758</v>
      </c>
      <c r="D2" s="393" t="s">
        <v>1124</v>
      </c>
      <c r="E2" s="393" t="s">
        <v>1125</v>
      </c>
      <c r="F2" s="388" t="s">
        <v>1130</v>
      </c>
      <c r="I2" s="392" t="s">
        <v>1131</v>
      </c>
    </row>
    <row r="3" spans="1:9" hidden="1">
      <c r="B3" s="393" t="s">
        <v>1123</v>
      </c>
      <c r="C3" s="393" t="s">
        <v>759</v>
      </c>
      <c r="D3" s="388" t="s">
        <v>1128</v>
      </c>
      <c r="E3" s="388" t="s">
        <v>1129</v>
      </c>
      <c r="F3" s="393" t="s">
        <v>1126</v>
      </c>
      <c r="H3" s="388"/>
      <c r="I3" s="392" t="s">
        <v>1132</v>
      </c>
    </row>
    <row r="4" spans="1:9">
      <c r="A4" s="390">
        <v>42736</v>
      </c>
      <c r="B4" s="389">
        <v>46.6</v>
      </c>
      <c r="C4" s="389">
        <v>7.7</v>
      </c>
      <c r="D4" s="389">
        <v>21.599999999999994</v>
      </c>
      <c r="E4" s="389">
        <v>29.9</v>
      </c>
      <c r="F4" s="389">
        <v>3.7</v>
      </c>
      <c r="G4" s="395" t="s">
        <v>3</v>
      </c>
      <c r="H4" s="389"/>
    </row>
    <row r="5" spans="1:9">
      <c r="A5" s="390">
        <v>42767</v>
      </c>
      <c r="B5" s="389">
        <v>46.5</v>
      </c>
      <c r="C5" s="389">
        <v>10.6</v>
      </c>
      <c r="D5" s="389">
        <v>21.200000000000003</v>
      </c>
      <c r="E5" s="389">
        <v>38</v>
      </c>
      <c r="F5" s="389">
        <v>2.2999999999999998</v>
      </c>
      <c r="G5" s="395"/>
      <c r="H5" s="389"/>
    </row>
    <row r="6" spans="1:9">
      <c r="A6" s="390">
        <v>42795</v>
      </c>
      <c r="B6" s="389">
        <v>49.5</v>
      </c>
      <c r="C6" s="389">
        <v>12.6</v>
      </c>
      <c r="D6" s="389">
        <v>20.599999999999994</v>
      </c>
      <c r="E6" s="389">
        <v>39.4</v>
      </c>
      <c r="F6" s="389">
        <v>2.2000000000000002</v>
      </c>
      <c r="G6" s="395"/>
      <c r="H6" s="389"/>
    </row>
    <row r="7" spans="1:9">
      <c r="A7" s="390">
        <v>42826</v>
      </c>
      <c r="B7" s="389">
        <v>25.1</v>
      </c>
      <c r="C7" s="389">
        <v>13.5</v>
      </c>
      <c r="D7" s="389">
        <v>19.299999999999997</v>
      </c>
      <c r="E7" s="389">
        <v>37.9</v>
      </c>
      <c r="F7" s="389">
        <v>-0.2</v>
      </c>
      <c r="G7" s="395"/>
      <c r="H7" s="389"/>
    </row>
    <row r="8" spans="1:9">
      <c r="A8" s="390">
        <v>42856</v>
      </c>
      <c r="B8" s="389">
        <v>28.6</v>
      </c>
      <c r="C8" s="389">
        <v>14.2</v>
      </c>
      <c r="D8" s="389">
        <v>16.700000000000003</v>
      </c>
      <c r="E8" s="389">
        <v>40.799999999999997</v>
      </c>
      <c r="F8" s="389">
        <v>0</v>
      </c>
      <c r="G8" s="395" t="s">
        <v>1081</v>
      </c>
      <c r="H8" s="389"/>
    </row>
    <row r="9" spans="1:9">
      <c r="A9" s="390">
        <v>42887</v>
      </c>
      <c r="B9" s="389">
        <v>29.2</v>
      </c>
      <c r="C9" s="389">
        <v>14.7</v>
      </c>
      <c r="D9" s="389">
        <v>15.400000000000006</v>
      </c>
      <c r="E9" s="389">
        <v>43.7</v>
      </c>
      <c r="F9" s="389">
        <v>-0.3</v>
      </c>
      <c r="G9" s="395"/>
      <c r="H9" s="389"/>
    </row>
    <row r="10" spans="1:9">
      <c r="A10" s="390">
        <v>42917</v>
      </c>
      <c r="B10" s="389">
        <v>27.8</v>
      </c>
      <c r="C10" s="389">
        <v>15.7</v>
      </c>
      <c r="D10" s="389">
        <v>15.200000000000003</v>
      </c>
      <c r="E10" s="389">
        <v>43.2</v>
      </c>
      <c r="F10" s="389">
        <v>6.4</v>
      </c>
      <c r="G10" s="395"/>
      <c r="H10" s="389"/>
    </row>
    <row r="11" spans="1:9">
      <c r="A11" s="390">
        <v>42948</v>
      </c>
      <c r="B11" s="389">
        <v>27.3</v>
      </c>
      <c r="C11" s="389">
        <v>17.2</v>
      </c>
      <c r="D11" s="389">
        <v>15.200000000000003</v>
      </c>
      <c r="E11" s="389">
        <v>41.6</v>
      </c>
      <c r="F11" s="389">
        <v>7.1</v>
      </c>
      <c r="G11" s="395"/>
      <c r="H11" s="389"/>
    </row>
    <row r="12" spans="1:9">
      <c r="A12" s="390">
        <v>42979</v>
      </c>
      <c r="B12" s="389">
        <v>23.2</v>
      </c>
      <c r="C12" s="389">
        <v>18.399999999999999</v>
      </c>
      <c r="D12" s="389">
        <v>17.200000000000003</v>
      </c>
      <c r="E12" s="389">
        <v>41.1</v>
      </c>
      <c r="F12" s="389">
        <v>7.4</v>
      </c>
      <c r="G12" s="395" t="s">
        <v>4</v>
      </c>
      <c r="H12" s="389"/>
    </row>
    <row r="13" spans="1:9">
      <c r="A13" s="390">
        <v>43009</v>
      </c>
      <c r="B13" s="389">
        <v>15.2</v>
      </c>
      <c r="C13" s="389">
        <v>19.5</v>
      </c>
      <c r="D13" s="389">
        <v>17</v>
      </c>
      <c r="E13" s="389">
        <v>39.4</v>
      </c>
      <c r="F13" s="389">
        <v>6.5</v>
      </c>
      <c r="G13" s="395"/>
      <c r="H13" s="389"/>
    </row>
    <row r="14" spans="1:9">
      <c r="A14" s="390">
        <v>43040</v>
      </c>
      <c r="B14" s="389">
        <v>10.3</v>
      </c>
      <c r="C14" s="389">
        <v>20.5</v>
      </c>
      <c r="D14" s="389">
        <v>16.900000000000006</v>
      </c>
      <c r="E14" s="389">
        <v>37.9</v>
      </c>
      <c r="F14" s="389">
        <v>6</v>
      </c>
      <c r="G14" s="395"/>
      <c r="H14" s="389"/>
    </row>
    <row r="15" spans="1:9">
      <c r="A15" s="390">
        <v>43070</v>
      </c>
      <c r="B15" s="389">
        <v>10.6</v>
      </c>
      <c r="C15" s="389">
        <v>20.100000000000001</v>
      </c>
      <c r="D15" s="389">
        <v>11.700000000000003</v>
      </c>
      <c r="E15" s="389">
        <v>36.299999999999997</v>
      </c>
      <c r="F15" s="389">
        <v>5.9</v>
      </c>
      <c r="G15" s="395"/>
      <c r="H15" s="389"/>
    </row>
    <row r="16" spans="1:9">
      <c r="A16" s="390">
        <v>43101</v>
      </c>
      <c r="B16" s="389">
        <v>10.7</v>
      </c>
      <c r="C16" s="389">
        <v>20.399999999999999</v>
      </c>
      <c r="D16" s="389">
        <v>11.400000000000006</v>
      </c>
      <c r="E16" s="389">
        <v>35.6</v>
      </c>
      <c r="F16" s="389">
        <v>6.6</v>
      </c>
      <c r="G16" s="395" t="s">
        <v>5</v>
      </c>
      <c r="H16" s="389"/>
    </row>
    <row r="17" spans="1:9">
      <c r="A17" s="390">
        <v>43132</v>
      </c>
      <c r="B17" s="389">
        <v>10.9</v>
      </c>
      <c r="C17" s="389">
        <v>18.399999999999999</v>
      </c>
      <c r="D17" s="389">
        <v>11.299999999999997</v>
      </c>
      <c r="E17" s="389">
        <v>34.299999999999997</v>
      </c>
      <c r="F17" s="389">
        <v>7.1</v>
      </c>
      <c r="G17" s="395"/>
      <c r="H17" s="389"/>
    </row>
    <row r="18" spans="1:9">
      <c r="A18" s="390">
        <v>43160</v>
      </c>
      <c r="B18" s="389">
        <v>6</v>
      </c>
      <c r="C18" s="389">
        <v>17.600000000000001</v>
      </c>
      <c r="D18" s="389">
        <v>11.299999999999997</v>
      </c>
      <c r="E18" s="389">
        <v>33.700000000000003</v>
      </c>
      <c r="F18" s="389">
        <v>7</v>
      </c>
      <c r="G18" s="395"/>
      <c r="H18" s="389"/>
    </row>
    <row r="19" spans="1:9">
      <c r="A19" s="390">
        <v>43191</v>
      </c>
      <c r="B19" s="389">
        <v>5.6</v>
      </c>
      <c r="C19" s="389">
        <v>18</v>
      </c>
      <c r="D19" s="389">
        <v>11.299999999999997</v>
      </c>
      <c r="E19" s="389">
        <v>33.299999999999997</v>
      </c>
      <c r="F19" s="389">
        <v>7.3</v>
      </c>
      <c r="G19" s="395"/>
      <c r="H19" s="389"/>
    </row>
    <row r="20" spans="1:9">
      <c r="A20" s="390">
        <v>43221</v>
      </c>
      <c r="B20" s="389">
        <v>4.9000000000000004</v>
      </c>
      <c r="C20" s="389">
        <v>17.8</v>
      </c>
      <c r="D20" s="389">
        <v>11.400000000000006</v>
      </c>
      <c r="E20" s="389">
        <v>29.4</v>
      </c>
      <c r="F20" s="389">
        <v>8.6</v>
      </c>
      <c r="G20" s="395" t="s">
        <v>1082</v>
      </c>
      <c r="H20" s="389"/>
    </row>
    <row r="21" spans="1:9">
      <c r="A21" s="390">
        <v>43252</v>
      </c>
      <c r="B21" s="389">
        <v>4.7</v>
      </c>
      <c r="C21" s="389">
        <v>17.7</v>
      </c>
      <c r="D21" s="389">
        <v>10.900000000000006</v>
      </c>
      <c r="E21" s="389">
        <v>26.2</v>
      </c>
      <c r="F21" s="389">
        <v>15.6</v>
      </c>
      <c r="G21" s="395"/>
      <c r="H21" s="389"/>
      <c r="I21" s="392" t="str">
        <f>IF(Content!$E$1=1,I22,I23)</f>
        <v>Source: SSSU.</v>
      </c>
    </row>
    <row r="22" spans="1:9">
      <c r="A22" s="390">
        <v>43282</v>
      </c>
      <c r="B22" s="389">
        <v>4.5999999999999996</v>
      </c>
      <c r="C22" s="389">
        <v>17.8</v>
      </c>
      <c r="D22" s="389">
        <v>11.200000000000003</v>
      </c>
      <c r="E22" s="389">
        <v>25.3</v>
      </c>
      <c r="F22" s="389">
        <v>8.5</v>
      </c>
      <c r="G22" s="395"/>
      <c r="H22" s="389"/>
      <c r="I22" s="394" t="s">
        <v>14</v>
      </c>
    </row>
    <row r="23" spans="1:9">
      <c r="A23" s="390">
        <v>43313</v>
      </c>
      <c r="B23" s="389">
        <v>4.8</v>
      </c>
      <c r="C23" s="389">
        <v>17.100000000000001</v>
      </c>
      <c r="D23" s="389">
        <v>10.900000000000006</v>
      </c>
      <c r="E23" s="389">
        <v>23.8</v>
      </c>
      <c r="F23" s="389">
        <v>8.6999999999999993</v>
      </c>
      <c r="G23" s="395"/>
      <c r="H23" s="389"/>
      <c r="I23" s="394" t="s">
        <v>15</v>
      </c>
    </row>
    <row r="24" spans="1:9">
      <c r="A24" s="390">
        <v>43344</v>
      </c>
      <c r="B24" s="389">
        <v>4.5999999999999996</v>
      </c>
      <c r="C24" s="389">
        <v>19.2</v>
      </c>
      <c r="D24" s="389">
        <v>8.0999999999999943</v>
      </c>
      <c r="E24" s="389">
        <v>22.4</v>
      </c>
      <c r="F24" s="389">
        <v>6.9</v>
      </c>
      <c r="G24" s="395" t="s">
        <v>936</v>
      </c>
      <c r="H24" s="389"/>
    </row>
    <row r="25" spans="1:9">
      <c r="A25" s="390">
        <v>43374</v>
      </c>
      <c r="B25" s="389">
        <v>4.7</v>
      </c>
      <c r="C25" s="389">
        <v>20.6</v>
      </c>
      <c r="D25" s="389">
        <v>10.099999999999994</v>
      </c>
      <c r="E25" s="389">
        <v>22.6</v>
      </c>
      <c r="F25" s="389">
        <v>15.3</v>
      </c>
      <c r="G25" s="395"/>
      <c r="H25" s="389"/>
    </row>
    <row r="26" spans="1:9">
      <c r="A26" s="390">
        <v>43405</v>
      </c>
      <c r="B26" s="389">
        <v>10.199999999999999</v>
      </c>
      <c r="C26" s="389">
        <v>21.8</v>
      </c>
      <c r="D26" s="389">
        <v>10.400000000000006</v>
      </c>
      <c r="E26" s="389">
        <v>23.4</v>
      </c>
      <c r="F26" s="389">
        <v>15.4</v>
      </c>
      <c r="G26" s="395"/>
      <c r="H26" s="389"/>
    </row>
    <row r="27" spans="1:9">
      <c r="A27" s="390">
        <v>43435</v>
      </c>
      <c r="B27" s="389">
        <v>10.6</v>
      </c>
      <c r="C27" s="389">
        <v>21.5</v>
      </c>
      <c r="D27" s="389">
        <v>10.099999999999994</v>
      </c>
      <c r="E27" s="389">
        <v>24.5</v>
      </c>
      <c r="F27" s="389">
        <v>15.9</v>
      </c>
      <c r="G27" s="395"/>
      <c r="H27" s="389"/>
    </row>
    <row r="28" spans="1:9">
      <c r="A28" s="390">
        <v>43466</v>
      </c>
      <c r="B28" s="389">
        <v>13.1</v>
      </c>
      <c r="C28" s="389">
        <v>20.9</v>
      </c>
      <c r="D28" s="389">
        <v>10.099999999999994</v>
      </c>
      <c r="E28" s="389">
        <v>25</v>
      </c>
      <c r="F28" s="389">
        <v>20.7</v>
      </c>
      <c r="G28" s="395"/>
      <c r="H28" s="389"/>
    </row>
    <row r="29" spans="1:9">
      <c r="A29" s="390">
        <v>43497</v>
      </c>
      <c r="B29" s="389">
        <v>13.2</v>
      </c>
      <c r="C29" s="389">
        <v>20.399999999999999</v>
      </c>
      <c r="D29" s="389">
        <v>10.200000000000003</v>
      </c>
      <c r="E29" s="389">
        <v>24.5</v>
      </c>
      <c r="F29" s="389">
        <v>26.8</v>
      </c>
      <c r="G29" s="395"/>
      <c r="H29" s="389"/>
    </row>
    <row r="30" spans="1:9">
      <c r="A30" s="390">
        <v>43525</v>
      </c>
      <c r="B30" s="389">
        <v>13.2</v>
      </c>
      <c r="C30" s="389">
        <v>20</v>
      </c>
      <c r="D30" s="389">
        <v>9.9000000000000057</v>
      </c>
      <c r="E30" s="389">
        <v>24</v>
      </c>
      <c r="F30" s="389">
        <v>28.6</v>
      </c>
      <c r="G30" s="395" t="s">
        <v>1084</v>
      </c>
      <c r="H30" s="389"/>
    </row>
    <row r="35" spans="2:6">
      <c r="B35" s="389"/>
      <c r="C35" s="389"/>
      <c r="D35" s="389"/>
      <c r="E35" s="389"/>
      <c r="F35" s="389"/>
    </row>
    <row r="36" spans="2:6">
      <c r="B36" s="389"/>
      <c r="C36" s="389"/>
      <c r="D36" s="389"/>
      <c r="E36" s="389"/>
      <c r="F36" s="389"/>
    </row>
    <row r="37" spans="2:6">
      <c r="B37" s="389"/>
      <c r="C37" s="389"/>
      <c r="D37" s="389"/>
      <c r="E37" s="389"/>
      <c r="F37" s="389"/>
    </row>
    <row r="38" spans="2:6">
      <c r="B38" s="389"/>
      <c r="C38" s="389"/>
      <c r="D38" s="389"/>
      <c r="E38" s="389"/>
      <c r="F38" s="389"/>
    </row>
    <row r="39" spans="2:6">
      <c r="B39" s="389"/>
      <c r="C39" s="389"/>
      <c r="D39" s="389"/>
      <c r="E39" s="389"/>
      <c r="F39" s="389"/>
    </row>
    <row r="40" spans="2:6">
      <c r="B40" s="389"/>
      <c r="C40" s="389"/>
      <c r="D40" s="389"/>
      <c r="E40" s="389"/>
      <c r="F40" s="389"/>
    </row>
    <row r="41" spans="2:6">
      <c r="B41" s="389"/>
      <c r="C41" s="389"/>
      <c r="D41" s="389"/>
      <c r="E41" s="389"/>
      <c r="F41" s="389"/>
    </row>
    <row r="42" spans="2:6">
      <c r="B42" s="389"/>
      <c r="C42" s="389"/>
      <c r="D42" s="389"/>
      <c r="E42" s="389"/>
      <c r="F42" s="389"/>
    </row>
    <row r="43" spans="2:6">
      <c r="B43" s="389"/>
      <c r="C43" s="389"/>
      <c r="D43" s="389"/>
      <c r="E43" s="389"/>
      <c r="F43" s="389"/>
    </row>
    <row r="44" spans="2:6">
      <c r="B44" s="389"/>
      <c r="C44" s="389"/>
      <c r="D44" s="389"/>
      <c r="E44" s="389"/>
      <c r="F44" s="389"/>
    </row>
    <row r="45" spans="2:6">
      <c r="B45" s="389"/>
      <c r="C45" s="389"/>
      <c r="D45" s="389"/>
      <c r="E45" s="389"/>
      <c r="F45" s="389"/>
    </row>
    <row r="46" spans="2:6">
      <c r="B46" s="389"/>
      <c r="C46" s="389"/>
      <c r="D46" s="389"/>
      <c r="E46" s="389"/>
      <c r="F46" s="389"/>
    </row>
    <row r="47" spans="2:6">
      <c r="B47" s="389"/>
      <c r="C47" s="389"/>
      <c r="D47" s="389"/>
      <c r="E47" s="389"/>
      <c r="F47" s="389"/>
    </row>
    <row r="48" spans="2:6">
      <c r="B48" s="389"/>
      <c r="C48" s="389"/>
      <c r="D48" s="389"/>
      <c r="E48" s="389"/>
      <c r="F48" s="389"/>
    </row>
    <row r="49" spans="2:6">
      <c r="B49" s="389"/>
      <c r="C49" s="389"/>
      <c r="D49" s="389"/>
      <c r="E49" s="389"/>
      <c r="F49" s="389"/>
    </row>
    <row r="50" spans="2:6">
      <c r="B50" s="389"/>
      <c r="C50" s="389"/>
      <c r="D50" s="389"/>
      <c r="E50" s="389"/>
      <c r="F50" s="389"/>
    </row>
    <row r="51" spans="2:6">
      <c r="B51" s="389"/>
      <c r="C51" s="389"/>
      <c r="D51" s="389"/>
      <c r="E51" s="389"/>
      <c r="F51" s="389"/>
    </row>
    <row r="52" spans="2:6">
      <c r="B52" s="389"/>
      <c r="C52" s="389"/>
      <c r="D52" s="389"/>
      <c r="E52" s="389"/>
      <c r="F52" s="389"/>
    </row>
    <row r="53" spans="2:6">
      <c r="B53" s="389"/>
      <c r="C53" s="389"/>
      <c r="D53" s="389"/>
      <c r="E53" s="389"/>
      <c r="F53" s="389"/>
    </row>
    <row r="54" spans="2:6">
      <c r="B54" s="389"/>
      <c r="C54" s="389"/>
      <c r="D54" s="389"/>
      <c r="E54" s="389"/>
      <c r="F54" s="389"/>
    </row>
    <row r="55" spans="2:6">
      <c r="B55" s="389"/>
      <c r="C55" s="389"/>
      <c r="D55" s="389"/>
      <c r="E55" s="389"/>
      <c r="F55" s="389"/>
    </row>
    <row r="56" spans="2:6">
      <c r="B56" s="389"/>
      <c r="C56" s="389"/>
      <c r="D56" s="389"/>
      <c r="E56" s="389"/>
      <c r="F56" s="389"/>
    </row>
    <row r="57" spans="2:6">
      <c r="B57" s="389"/>
      <c r="C57" s="389"/>
      <c r="D57" s="389"/>
      <c r="E57" s="389"/>
      <c r="F57" s="389"/>
    </row>
    <row r="58" spans="2:6">
      <c r="B58" s="389"/>
      <c r="C58" s="389"/>
      <c r="D58" s="389"/>
      <c r="E58" s="389"/>
      <c r="F58" s="389"/>
    </row>
    <row r="59" spans="2:6">
      <c r="B59" s="389"/>
      <c r="C59" s="389"/>
      <c r="D59" s="389"/>
      <c r="E59" s="389"/>
      <c r="F59" s="389"/>
    </row>
    <row r="60" spans="2:6">
      <c r="B60" s="389"/>
      <c r="C60" s="389"/>
      <c r="D60" s="389"/>
      <c r="E60" s="389"/>
      <c r="F60" s="389"/>
    </row>
    <row r="61" spans="2:6">
      <c r="B61" s="389"/>
      <c r="C61" s="389"/>
      <c r="D61" s="389"/>
      <c r="E61" s="389"/>
      <c r="F61" s="389"/>
    </row>
  </sheetData>
  <hyperlinks>
    <hyperlink ref="A1" location="Content!A1" display="&lt;&lt;"/>
  </hyperlinks>
  <pageMargins left="0.75" right="0.75" top="1" bottom="1" header="0.5" footer="0.5"/>
  <pageSetup paperSize="9" orientation="portrait" horizontalDpi="4294967294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7">
    <tabColor theme="5"/>
  </sheetPr>
  <dimension ref="A1:L29"/>
  <sheetViews>
    <sheetView showGridLines="0" workbookViewId="0">
      <selection activeCell="L18" sqref="L18"/>
    </sheetView>
  </sheetViews>
  <sheetFormatPr defaultColWidth="9.140625" defaultRowHeight="12.75"/>
  <cols>
    <col min="1" max="1" width="9.140625" style="383"/>
    <col min="2" max="3" width="0" style="383" hidden="1" customWidth="1"/>
    <col min="4" max="16384" width="9.140625" style="383"/>
  </cols>
  <sheetData>
    <row r="1" spans="1:12">
      <c r="A1" s="250" t="s">
        <v>140</v>
      </c>
      <c r="J1" s="391" t="str">
        <f>IF(Content!$E$1=1,J2,J3)</f>
        <v>Annual change, %</v>
      </c>
      <c r="L1" s="391" t="str">
        <f>IF(Content!$E$1=1,L2,L3)</f>
        <v>Contributions of Food Products to the Annual Raw Food Price Inflation in March, pp</v>
      </c>
    </row>
    <row r="2" spans="1:12" hidden="1">
      <c r="J2" s="383" t="s">
        <v>1137</v>
      </c>
      <c r="L2" s="383" t="s">
        <v>1135</v>
      </c>
    </row>
    <row r="3" spans="1:12" hidden="1">
      <c r="J3" s="383" t="s">
        <v>1138</v>
      </c>
      <c r="L3" s="383" t="s">
        <v>1139</v>
      </c>
    </row>
    <row r="4" spans="1:12">
      <c r="A4" s="391" t="str">
        <f>IF(Content!$E$1=1,B4,C4)</f>
        <v>Contributions, pp</v>
      </c>
      <c r="B4" s="383" t="s">
        <v>1143</v>
      </c>
      <c r="C4" s="383" t="s">
        <v>1140</v>
      </c>
      <c r="D4" s="385">
        <v>-5.03</v>
      </c>
      <c r="E4" s="385">
        <v>0</v>
      </c>
      <c r="F4" s="385">
        <v>0</v>
      </c>
      <c r="G4" s="385">
        <v>7.12</v>
      </c>
      <c r="H4" s="385">
        <v>7.12</v>
      </c>
      <c r="I4" s="385">
        <v>8.59</v>
      </c>
    </row>
    <row r="5" spans="1:12">
      <c r="A5" s="391" t="str">
        <f>IF(Content!$E$1=1,B5,C5)</f>
        <v>Normalized contributions, pp</v>
      </c>
      <c r="B5" s="383" t="s">
        <v>1142</v>
      </c>
      <c r="C5" s="383" t="s">
        <v>1141</v>
      </c>
      <c r="D5" s="385">
        <v>0</v>
      </c>
      <c r="E5" s="385">
        <v>36.950000000000003</v>
      </c>
      <c r="F5" s="385">
        <v>36.950000000000003</v>
      </c>
      <c r="G5" s="385">
        <v>89.16</v>
      </c>
      <c r="H5" s="385">
        <v>89.16</v>
      </c>
      <c r="I5" s="385">
        <v>100</v>
      </c>
    </row>
    <row r="6" spans="1:12">
      <c r="A6" s="391" t="str">
        <f>IF(Content!$E$1=1,B6,C6)</f>
        <v>Fruits</v>
      </c>
      <c r="B6" s="383" t="s">
        <v>124</v>
      </c>
      <c r="C6" s="383" t="s">
        <v>123</v>
      </c>
      <c r="D6" s="385">
        <v>73.61</v>
      </c>
      <c r="E6" s="385">
        <v>73.61</v>
      </c>
      <c r="F6" s="385">
        <v>0</v>
      </c>
      <c r="G6" s="385">
        <v>0</v>
      </c>
      <c r="H6" s="385">
        <v>0</v>
      </c>
      <c r="I6" s="385">
        <v>0</v>
      </c>
      <c r="J6" s="385">
        <v>-22.6</v>
      </c>
    </row>
    <row r="7" spans="1:12">
      <c r="A7" s="391" t="str">
        <f>IF(Content!$E$1=1,B7,C7)</f>
        <v>Eggs</v>
      </c>
      <c r="B7" s="383" t="s">
        <v>118</v>
      </c>
      <c r="C7" s="383" t="s">
        <v>117</v>
      </c>
      <c r="D7" s="385">
        <v>20.52</v>
      </c>
      <c r="E7" s="385">
        <v>20.52</v>
      </c>
      <c r="F7" s="385">
        <v>0</v>
      </c>
      <c r="G7" s="385">
        <v>0</v>
      </c>
      <c r="H7" s="385">
        <v>0</v>
      </c>
      <c r="I7" s="385">
        <v>0</v>
      </c>
      <c r="J7" s="385">
        <v>-18.100000000000001</v>
      </c>
    </row>
    <row r="8" spans="1:12">
      <c r="A8" s="391" t="str">
        <f>IF(Content!$E$1=1,B8,C8)</f>
        <v>Sugar</v>
      </c>
      <c r="B8" s="383" t="s">
        <v>126</v>
      </c>
      <c r="C8" s="383" t="s">
        <v>125</v>
      </c>
      <c r="D8" s="385">
        <v>5.87</v>
      </c>
      <c r="E8" s="385">
        <v>5.87</v>
      </c>
      <c r="F8" s="385">
        <v>0</v>
      </c>
      <c r="G8" s="385">
        <v>0</v>
      </c>
      <c r="H8" s="385">
        <v>0</v>
      </c>
      <c r="I8" s="385">
        <v>0</v>
      </c>
      <c r="J8" s="385">
        <v>-5.8</v>
      </c>
    </row>
    <row r="9" spans="1:12">
      <c r="A9" s="391" t="str">
        <f>IF(Content!$E$1=1,B9,C9)</f>
        <v>Vegetables</v>
      </c>
      <c r="B9" s="383" t="s">
        <v>116</v>
      </c>
      <c r="C9" s="383" t="s">
        <v>121</v>
      </c>
      <c r="D9" s="385">
        <v>0</v>
      </c>
      <c r="E9" s="385">
        <v>0</v>
      </c>
      <c r="F9" s="385">
        <v>74.2</v>
      </c>
      <c r="G9" s="385">
        <v>74.2</v>
      </c>
      <c r="H9" s="385">
        <v>0</v>
      </c>
      <c r="I9" s="385">
        <v>0</v>
      </c>
      <c r="J9" s="385">
        <v>37.700000000000003</v>
      </c>
    </row>
    <row r="10" spans="1:12">
      <c r="A10" s="391" t="str">
        <f>IF(Content!$E$1=1,B10,C10)</f>
        <v>Raw meat</v>
      </c>
      <c r="B10" s="383" t="s">
        <v>755</v>
      </c>
      <c r="C10" s="383" t="s">
        <v>756</v>
      </c>
      <c r="D10" s="385">
        <v>0</v>
      </c>
      <c r="E10" s="385">
        <v>0</v>
      </c>
      <c r="F10" s="385">
        <v>25.8</v>
      </c>
      <c r="G10" s="385">
        <v>25.8</v>
      </c>
      <c r="H10" s="385">
        <v>0</v>
      </c>
      <c r="I10" s="385">
        <v>0</v>
      </c>
      <c r="J10" s="385">
        <v>5.0999999999999996</v>
      </c>
    </row>
    <row r="11" spans="1:12">
      <c r="A11" s="391" t="str">
        <f>IF(Content!$E$1=1,B11,C11)</f>
        <v>Milk</v>
      </c>
      <c r="B11" s="383" t="s">
        <v>120</v>
      </c>
      <c r="C11" s="383" t="s">
        <v>119</v>
      </c>
      <c r="D11" s="385">
        <v>0</v>
      </c>
      <c r="E11" s="385">
        <v>0</v>
      </c>
      <c r="F11" s="385">
        <v>0</v>
      </c>
      <c r="G11" s="385">
        <v>0</v>
      </c>
      <c r="H11" s="385">
        <v>55.67</v>
      </c>
      <c r="I11" s="385">
        <v>55.67</v>
      </c>
      <c r="J11" s="385">
        <v>9.4</v>
      </c>
    </row>
    <row r="12" spans="1:12">
      <c r="A12" s="391" t="str">
        <f>IF(Content!$E$1=1,B12,C12)</f>
        <v>Flour</v>
      </c>
      <c r="B12" s="383" t="s">
        <v>1133</v>
      </c>
      <c r="C12" s="383" t="s">
        <v>1134</v>
      </c>
      <c r="D12" s="385">
        <v>0</v>
      </c>
      <c r="E12" s="385">
        <v>0</v>
      </c>
      <c r="F12" s="385">
        <v>0</v>
      </c>
      <c r="G12" s="385">
        <v>0</v>
      </c>
      <c r="H12" s="385">
        <v>30.79</v>
      </c>
      <c r="I12" s="385">
        <v>30.79</v>
      </c>
      <c r="J12" s="385">
        <v>20.399999999999999</v>
      </c>
    </row>
    <row r="13" spans="1:12">
      <c r="A13" s="391" t="str">
        <f>IF(Content!$E$1=1,B13,C13)</f>
        <v>Other</v>
      </c>
      <c r="B13" s="383" t="s">
        <v>757</v>
      </c>
      <c r="C13" s="383" t="s">
        <v>155</v>
      </c>
      <c r="D13" s="385">
        <v>0</v>
      </c>
      <c r="E13" s="385">
        <v>0</v>
      </c>
      <c r="F13" s="385">
        <v>0</v>
      </c>
      <c r="G13" s="385">
        <v>0</v>
      </c>
      <c r="H13" s="385">
        <v>13.54</v>
      </c>
      <c r="I13" s="385">
        <v>13.54</v>
      </c>
      <c r="J13" s="385">
        <v>19.3</v>
      </c>
    </row>
    <row r="14" spans="1:12">
      <c r="J14" s="398">
        <f>-J9</f>
        <v>-37.700000000000003</v>
      </c>
      <c r="L14" s="391" t="str">
        <f>IF(Content!$E$1=1,L22,L23)</f>
        <v>The color of tiles reflects price changes, % yoy</v>
      </c>
    </row>
    <row r="18" spans="10:12">
      <c r="L18" s="391" t="str">
        <f>IF(Content!$E$1=1,L24,L25)</f>
        <v>Source: SSSU, NBU staff estimates.</v>
      </c>
    </row>
    <row r="22" spans="10:12">
      <c r="J22" s="385"/>
      <c r="L22" s="387" t="s">
        <v>1136</v>
      </c>
    </row>
    <row r="23" spans="10:12">
      <c r="J23" s="385"/>
      <c r="L23" s="387" t="s">
        <v>1474</v>
      </c>
    </row>
    <row r="24" spans="10:12">
      <c r="J24" s="385"/>
      <c r="L24" s="387" t="s">
        <v>54</v>
      </c>
    </row>
    <row r="25" spans="10:12">
      <c r="J25" s="385"/>
      <c r="L25" s="387" t="s">
        <v>55</v>
      </c>
    </row>
    <row r="26" spans="10:12">
      <c r="J26" s="385"/>
    </row>
    <row r="27" spans="10:12">
      <c r="J27" s="385"/>
    </row>
    <row r="28" spans="10:12">
      <c r="J28" s="385"/>
    </row>
    <row r="29" spans="10:12">
      <c r="J29" s="385"/>
    </row>
  </sheetData>
  <conditionalFormatting sqref="J6:J14">
    <cfRule type="colorScale" priority="1">
      <colorScale>
        <cfvo type="min"/>
        <cfvo type="num" val="0"/>
        <cfvo type="max"/>
        <color theme="3"/>
        <color theme="0"/>
        <color theme="5"/>
      </colorScale>
    </cfRule>
  </conditionalFormatting>
  <hyperlinks>
    <hyperlink ref="A1" location="Content!A1" display="&lt;&lt;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8">
    <tabColor theme="5"/>
  </sheetPr>
  <dimension ref="A1:T36"/>
  <sheetViews>
    <sheetView showGridLines="0" topLeftCell="B1" zoomScaleNormal="100" workbookViewId="0">
      <selection activeCell="J20" sqref="J20"/>
    </sheetView>
  </sheetViews>
  <sheetFormatPr defaultColWidth="9.140625" defaultRowHeight="12.75"/>
  <cols>
    <col min="1" max="6" width="9.140625" style="36"/>
    <col min="7" max="7" width="9.140625" style="35"/>
    <col min="8" max="16384" width="9.140625" style="36"/>
  </cols>
  <sheetData>
    <row r="1" spans="1:20">
      <c r="A1" s="19" t="s">
        <v>140</v>
      </c>
      <c r="B1" s="36" t="str">
        <f>IF(Content!$E$1=1,B2,B3)</f>
        <v>Food industry prices</v>
      </c>
      <c r="C1" s="36" t="str">
        <f>IF(Content!$E$1=1,C2,C3)</f>
        <v>Price index for agricultural production</v>
      </c>
      <c r="D1" s="36" t="str">
        <f>IF(Content!$E$1=1,D2,D3)</f>
        <v>Raw food prices</v>
      </c>
      <c r="E1" s="36" t="str">
        <f>IF(Content!$E$1=1,E2,E3)</f>
        <v>Processed prices</v>
      </c>
      <c r="F1" s="36" t="str">
        <f>IF(Content!$E$1=1,F2,F3)</f>
        <v>Costs of agricultural production</v>
      </c>
      <c r="G1" s="36"/>
      <c r="J1" s="36" t="str">
        <f>IF(Content!$E$1=1,J2,J3)</f>
        <v xml:space="preserve">Raw and Processed Food Prices in Food Industry and Agricultural Production, % yoy </v>
      </c>
    </row>
    <row r="2" spans="1:20" hidden="1">
      <c r="A2" s="19"/>
      <c r="B2" s="36" t="s">
        <v>127</v>
      </c>
      <c r="C2" s="36" t="s">
        <v>130</v>
      </c>
      <c r="D2" s="26" t="s">
        <v>21</v>
      </c>
      <c r="E2" s="26" t="s">
        <v>131</v>
      </c>
      <c r="F2" s="26" t="s">
        <v>1102</v>
      </c>
      <c r="J2" s="26" t="s">
        <v>134</v>
      </c>
    </row>
    <row r="3" spans="1:20" hidden="1">
      <c r="B3" s="36" t="s">
        <v>128</v>
      </c>
      <c r="C3" s="36" t="s">
        <v>129</v>
      </c>
      <c r="D3" s="26" t="s">
        <v>132</v>
      </c>
      <c r="E3" s="26" t="s">
        <v>133</v>
      </c>
      <c r="F3" s="26" t="s">
        <v>1103</v>
      </c>
      <c r="J3" s="26" t="s">
        <v>1051</v>
      </c>
    </row>
    <row r="4" spans="1:20">
      <c r="A4" s="37">
        <v>42736</v>
      </c>
      <c r="B4" s="38">
        <v>16.399999999999999</v>
      </c>
      <c r="C4" s="38">
        <v>13.5</v>
      </c>
      <c r="D4" s="38">
        <v>1</v>
      </c>
      <c r="E4" s="38">
        <v>5.8</v>
      </c>
      <c r="F4" s="38">
        <v>23.4</v>
      </c>
      <c r="G4" s="35" t="s">
        <v>3</v>
      </c>
      <c r="Q4" s="38"/>
      <c r="R4" s="38"/>
      <c r="S4" s="38"/>
      <c r="T4" s="38"/>
    </row>
    <row r="5" spans="1:20">
      <c r="A5" s="37">
        <v>42767</v>
      </c>
      <c r="B5" s="38">
        <v>16.7</v>
      </c>
      <c r="C5" s="38">
        <v>9.6999999999999993</v>
      </c>
      <c r="D5" s="38">
        <v>4.0999999999999996</v>
      </c>
      <c r="E5" s="38">
        <v>6.7</v>
      </c>
      <c r="F5" s="38">
        <v>27.2</v>
      </c>
      <c r="Q5" s="38"/>
      <c r="R5" s="38"/>
      <c r="S5" s="38"/>
      <c r="T5" s="38"/>
    </row>
    <row r="6" spans="1:20">
      <c r="A6" s="37">
        <v>42795</v>
      </c>
      <c r="B6" s="38">
        <v>16.600000000000001</v>
      </c>
      <c r="C6" s="38">
        <v>11.1</v>
      </c>
      <c r="D6" s="38">
        <v>6.7</v>
      </c>
      <c r="E6" s="38">
        <v>7.6</v>
      </c>
      <c r="F6" s="38">
        <v>24.5</v>
      </c>
      <c r="Q6" s="38"/>
      <c r="R6" s="38"/>
      <c r="S6" s="38"/>
      <c r="T6" s="38"/>
    </row>
    <row r="7" spans="1:20">
      <c r="A7" s="37">
        <v>42826</v>
      </c>
      <c r="B7" s="38">
        <v>16.3</v>
      </c>
      <c r="C7" s="38">
        <v>11.2</v>
      </c>
      <c r="D7" s="38">
        <v>8.9</v>
      </c>
      <c r="E7" s="38">
        <v>7.9</v>
      </c>
      <c r="F7" s="38">
        <v>25.6</v>
      </c>
      <c r="Q7" s="38"/>
      <c r="R7" s="38"/>
      <c r="S7" s="38"/>
      <c r="T7" s="38"/>
    </row>
    <row r="8" spans="1:20">
      <c r="A8" s="37">
        <v>42856</v>
      </c>
      <c r="B8" s="38">
        <v>16.899999999999999</v>
      </c>
      <c r="C8" s="38">
        <v>7.3</v>
      </c>
      <c r="D8" s="38">
        <v>13.8</v>
      </c>
      <c r="E8" s="38">
        <v>8.1</v>
      </c>
      <c r="F8" s="38">
        <v>22.7</v>
      </c>
      <c r="G8" s="35" t="s">
        <v>1081</v>
      </c>
      <c r="Q8" s="38"/>
      <c r="R8" s="38"/>
      <c r="S8" s="38"/>
      <c r="T8" s="38"/>
    </row>
    <row r="9" spans="1:20">
      <c r="A9" s="37">
        <v>42887</v>
      </c>
      <c r="B9" s="38">
        <v>16.5</v>
      </c>
      <c r="C9" s="38">
        <v>10.199999999999999</v>
      </c>
      <c r="D9" s="38">
        <v>23.6</v>
      </c>
      <c r="E9" s="38">
        <v>8.4</v>
      </c>
      <c r="F9" s="38">
        <v>21.3</v>
      </c>
      <c r="Q9" s="38"/>
      <c r="R9" s="38"/>
      <c r="S9" s="38"/>
      <c r="T9" s="38"/>
    </row>
    <row r="10" spans="1:20">
      <c r="A10" s="37">
        <v>42917</v>
      </c>
      <c r="B10" s="38">
        <v>14.7</v>
      </c>
      <c r="C10" s="38">
        <v>8.6999999999999993</v>
      </c>
      <c r="D10" s="38">
        <v>25.5</v>
      </c>
      <c r="E10" s="38">
        <v>9</v>
      </c>
      <c r="F10" s="38">
        <v>18.100000000000001</v>
      </c>
      <c r="Q10" s="38"/>
      <c r="R10" s="38"/>
      <c r="S10" s="38"/>
      <c r="T10" s="38"/>
    </row>
    <row r="11" spans="1:20">
      <c r="A11" s="37">
        <v>42948</v>
      </c>
      <c r="B11" s="38">
        <v>15.7</v>
      </c>
      <c r="C11" s="38">
        <v>10.1</v>
      </c>
      <c r="D11" s="38">
        <v>24.8</v>
      </c>
      <c r="E11" s="38">
        <v>9.6999999999999993</v>
      </c>
      <c r="F11" s="38">
        <v>20.6</v>
      </c>
      <c r="Q11" s="38"/>
      <c r="R11" s="38"/>
      <c r="S11" s="38"/>
      <c r="T11" s="38"/>
    </row>
    <row r="12" spans="1:20">
      <c r="A12" s="37">
        <v>42979</v>
      </c>
      <c r="B12" s="38">
        <v>14.1</v>
      </c>
      <c r="C12" s="38">
        <v>12.4</v>
      </c>
      <c r="D12" s="38">
        <v>28.2</v>
      </c>
      <c r="E12" s="38">
        <v>10.4</v>
      </c>
      <c r="F12" s="38">
        <v>19.7</v>
      </c>
      <c r="G12" s="35" t="s">
        <v>4</v>
      </c>
      <c r="Q12" s="38"/>
      <c r="R12" s="38"/>
      <c r="S12" s="38"/>
      <c r="T12" s="38"/>
    </row>
    <row r="13" spans="1:20">
      <c r="A13" s="37">
        <v>43009</v>
      </c>
      <c r="B13" s="38">
        <v>13.3</v>
      </c>
      <c r="C13" s="38">
        <v>13</v>
      </c>
      <c r="D13" s="38">
        <v>25.3</v>
      </c>
      <c r="E13" s="38">
        <v>11.4</v>
      </c>
      <c r="F13" s="38">
        <v>19.399999999999999</v>
      </c>
      <c r="Q13" s="38"/>
      <c r="R13" s="38"/>
      <c r="S13" s="38"/>
      <c r="T13" s="38"/>
    </row>
    <row r="14" spans="1:20">
      <c r="A14" s="37">
        <v>43040</v>
      </c>
      <c r="B14" s="38">
        <v>13.5</v>
      </c>
      <c r="C14" s="38">
        <v>12.8</v>
      </c>
      <c r="D14" s="38">
        <v>23.9</v>
      </c>
      <c r="E14" s="38">
        <v>12.3</v>
      </c>
      <c r="F14" s="38">
        <v>19.7</v>
      </c>
      <c r="Q14" s="38"/>
      <c r="R14" s="38"/>
      <c r="S14" s="38"/>
      <c r="T14" s="38"/>
    </row>
    <row r="15" spans="1:20">
      <c r="A15" s="37">
        <v>43070</v>
      </c>
      <c r="B15" s="38">
        <v>12.5</v>
      </c>
      <c r="C15" s="38">
        <v>12.1</v>
      </c>
      <c r="D15" s="38">
        <v>23.5</v>
      </c>
      <c r="E15" s="38">
        <v>13</v>
      </c>
      <c r="F15" s="38">
        <v>20.9</v>
      </c>
      <c r="Q15" s="38"/>
      <c r="R15" s="38"/>
      <c r="S15" s="38"/>
      <c r="T15" s="38"/>
    </row>
    <row r="16" spans="1:20">
      <c r="A16" s="37">
        <v>43101</v>
      </c>
      <c r="B16" s="38">
        <v>11.9</v>
      </c>
      <c r="C16" s="38">
        <v>11.8</v>
      </c>
      <c r="D16" s="38">
        <v>23.6</v>
      </c>
      <c r="E16" s="38">
        <v>12.8</v>
      </c>
      <c r="F16" s="38">
        <v>16.7</v>
      </c>
      <c r="G16" s="35" t="s">
        <v>5</v>
      </c>
      <c r="Q16" s="38"/>
      <c r="R16" s="38"/>
      <c r="S16" s="38"/>
      <c r="T16" s="38"/>
    </row>
    <row r="17" spans="1:20">
      <c r="A17" s="37">
        <v>43132</v>
      </c>
      <c r="B17" s="38">
        <v>10.9</v>
      </c>
      <c r="C17" s="38">
        <v>10</v>
      </c>
      <c r="D17" s="38">
        <v>22.9</v>
      </c>
      <c r="E17" s="38">
        <v>12.2</v>
      </c>
      <c r="F17" s="38">
        <v>12.6</v>
      </c>
      <c r="Q17" s="38"/>
      <c r="R17" s="38"/>
      <c r="S17" s="38"/>
      <c r="T17" s="38"/>
    </row>
    <row r="18" spans="1:20">
      <c r="A18" s="37">
        <v>43160</v>
      </c>
      <c r="B18" s="38">
        <v>10.3</v>
      </c>
      <c r="C18" s="38">
        <v>12.3</v>
      </c>
      <c r="D18" s="38">
        <v>23.3</v>
      </c>
      <c r="E18" s="38">
        <v>11.8</v>
      </c>
      <c r="F18" s="38">
        <v>12.1</v>
      </c>
      <c r="Q18" s="38"/>
      <c r="R18" s="38"/>
      <c r="S18" s="38"/>
      <c r="T18" s="38"/>
    </row>
    <row r="19" spans="1:20">
      <c r="A19" s="37">
        <v>43191</v>
      </c>
      <c r="B19" s="38">
        <v>10.7</v>
      </c>
      <c r="C19" s="38">
        <v>13.9</v>
      </c>
      <c r="D19" s="38">
        <v>22.6</v>
      </c>
      <c r="E19" s="38">
        <v>11.7</v>
      </c>
      <c r="F19" s="38">
        <v>12.2</v>
      </c>
      <c r="Q19" s="38"/>
      <c r="R19" s="38"/>
      <c r="S19" s="38"/>
      <c r="T19" s="38"/>
    </row>
    <row r="20" spans="1:20">
      <c r="A20" s="37">
        <v>43221</v>
      </c>
      <c r="B20" s="38">
        <v>10</v>
      </c>
      <c r="C20" s="38">
        <v>13.4</v>
      </c>
      <c r="D20" s="38">
        <v>14.5</v>
      </c>
      <c r="E20" s="38">
        <v>11.4</v>
      </c>
      <c r="F20" s="38">
        <v>14.5</v>
      </c>
      <c r="G20" s="35" t="s">
        <v>1082</v>
      </c>
      <c r="J20" s="36" t="str">
        <f>IF(Content!$E$1=1,J21,J22)</f>
        <v xml:space="preserve">Source: SSSU, NBU staff estimates. </v>
      </c>
      <c r="Q20" s="38"/>
      <c r="R20" s="38"/>
      <c r="S20" s="38"/>
      <c r="T20" s="38"/>
    </row>
    <row r="21" spans="1:20">
      <c r="A21" s="37">
        <v>43252</v>
      </c>
      <c r="B21" s="38">
        <v>9.6</v>
      </c>
      <c r="C21" s="38">
        <v>9.6</v>
      </c>
      <c r="D21" s="38">
        <v>5.2</v>
      </c>
      <c r="E21" s="38">
        <v>11.2</v>
      </c>
      <c r="F21" s="38">
        <v>15.2</v>
      </c>
      <c r="J21" s="35" t="s">
        <v>54</v>
      </c>
      <c r="Q21" s="38"/>
      <c r="R21" s="38"/>
      <c r="S21" s="38"/>
      <c r="T21" s="38"/>
    </row>
    <row r="22" spans="1:20">
      <c r="A22" s="37">
        <v>43282</v>
      </c>
      <c r="B22" s="38">
        <v>8.4</v>
      </c>
      <c r="C22" s="38">
        <v>7.8</v>
      </c>
      <c r="D22" s="38">
        <v>1</v>
      </c>
      <c r="E22" s="38">
        <v>10.6</v>
      </c>
      <c r="F22" s="38">
        <v>14.5</v>
      </c>
      <c r="J22" s="35" t="s">
        <v>98</v>
      </c>
      <c r="Q22" s="38"/>
      <c r="R22" s="38"/>
      <c r="S22" s="38"/>
      <c r="T22" s="38"/>
    </row>
    <row r="23" spans="1:20">
      <c r="A23" s="37">
        <v>43313</v>
      </c>
      <c r="B23" s="38">
        <v>8.9</v>
      </c>
      <c r="C23" s="38">
        <v>11.2</v>
      </c>
      <c r="D23" s="38">
        <v>1.7</v>
      </c>
      <c r="E23" s="38">
        <v>10.1</v>
      </c>
      <c r="F23" s="38">
        <v>16.899999999999999</v>
      </c>
      <c r="Q23" s="38"/>
      <c r="R23" s="38"/>
      <c r="S23" s="38"/>
      <c r="T23" s="38"/>
    </row>
    <row r="24" spans="1:20">
      <c r="A24" s="37">
        <v>43344</v>
      </c>
      <c r="B24" s="38">
        <v>9.1999999999999993</v>
      </c>
      <c r="C24" s="38">
        <v>11.7</v>
      </c>
      <c r="D24" s="38">
        <v>0.8</v>
      </c>
      <c r="E24" s="38">
        <v>10.1</v>
      </c>
      <c r="F24" s="38">
        <v>16.899999999999999</v>
      </c>
      <c r="G24" s="35" t="s">
        <v>936</v>
      </c>
      <c r="Q24" s="38"/>
      <c r="R24" s="38"/>
      <c r="S24" s="38"/>
      <c r="T24" s="38"/>
    </row>
    <row r="25" spans="1:20">
      <c r="A25" s="37">
        <v>43374</v>
      </c>
      <c r="B25" s="36">
        <v>9.5999999999999943</v>
      </c>
      <c r="C25" s="36">
        <v>7.2</v>
      </c>
      <c r="D25" s="36">
        <v>1.6</v>
      </c>
      <c r="E25" s="38">
        <v>10</v>
      </c>
      <c r="F25" s="38">
        <v>15.7</v>
      </c>
      <c r="Q25" s="38"/>
      <c r="R25" s="38"/>
      <c r="S25" s="38"/>
      <c r="T25" s="38"/>
    </row>
    <row r="26" spans="1:20">
      <c r="A26" s="37">
        <v>43405</v>
      </c>
      <c r="B26" s="36">
        <v>8.5999999999999943</v>
      </c>
      <c r="C26" s="36">
        <v>5.4</v>
      </c>
      <c r="D26" s="36">
        <v>2.4</v>
      </c>
      <c r="E26" s="38">
        <v>10</v>
      </c>
      <c r="F26" s="38">
        <v>12.9</v>
      </c>
      <c r="Q26" s="38"/>
      <c r="R26" s="38"/>
      <c r="S26" s="38"/>
      <c r="T26" s="38"/>
    </row>
    <row r="27" spans="1:20">
      <c r="A27" s="37">
        <v>43435</v>
      </c>
      <c r="B27" s="38">
        <v>7</v>
      </c>
      <c r="C27" s="36">
        <v>6</v>
      </c>
      <c r="D27" s="36">
        <v>3.3</v>
      </c>
      <c r="E27" s="36">
        <v>9.6</v>
      </c>
      <c r="F27" s="36">
        <v>7.8</v>
      </c>
      <c r="G27" s="253"/>
      <c r="Q27" s="38"/>
      <c r="R27" s="38"/>
      <c r="S27" s="38"/>
      <c r="T27" s="38"/>
    </row>
    <row r="28" spans="1:20">
      <c r="A28" s="37">
        <v>43466</v>
      </c>
      <c r="B28" s="36">
        <v>6.2999999999999972</v>
      </c>
      <c r="C28" s="36">
        <v>4.4000000000000004</v>
      </c>
      <c r="D28" s="36">
        <v>4</v>
      </c>
      <c r="E28" s="36">
        <v>9.5</v>
      </c>
      <c r="F28" s="36">
        <v>5.7</v>
      </c>
      <c r="Q28" s="38"/>
      <c r="R28" s="38"/>
      <c r="S28" s="38"/>
      <c r="T28" s="38"/>
    </row>
    <row r="29" spans="1:20">
      <c r="A29" s="37">
        <v>43497</v>
      </c>
      <c r="B29" s="36">
        <v>5</v>
      </c>
      <c r="C29" s="36">
        <v>3.5</v>
      </c>
      <c r="D29" s="36">
        <v>4.5999999999999996</v>
      </c>
      <c r="E29" s="36">
        <v>9.1999999999999993</v>
      </c>
      <c r="F29" s="36">
        <v>5.6</v>
      </c>
      <c r="Q29" s="38"/>
      <c r="R29" s="38"/>
      <c r="S29" s="38"/>
      <c r="T29" s="38"/>
    </row>
    <row r="30" spans="1:20">
      <c r="A30" s="37">
        <v>43525</v>
      </c>
      <c r="B30" s="36">
        <v>4.4000000000000057</v>
      </c>
      <c r="C30" s="36">
        <v>-2.6</v>
      </c>
      <c r="D30" s="36">
        <v>3.6</v>
      </c>
      <c r="E30" s="36">
        <v>8.6999999999999993</v>
      </c>
      <c r="G30" s="35" t="s">
        <v>1084</v>
      </c>
      <c r="Q30" s="38"/>
      <c r="R30" s="38"/>
      <c r="S30" s="38"/>
      <c r="T30" s="38"/>
    </row>
    <row r="31" spans="1:20">
      <c r="G31" s="35" t="s">
        <v>1083</v>
      </c>
      <c r="Q31" s="38"/>
      <c r="R31" s="38"/>
      <c r="S31" s="38"/>
      <c r="T31" s="38"/>
    </row>
    <row r="32" spans="1:20">
      <c r="Q32" s="38"/>
      <c r="R32" s="38"/>
      <c r="S32" s="38"/>
      <c r="T32" s="38"/>
    </row>
    <row r="33" spans="17:20">
      <c r="Q33" s="38"/>
      <c r="R33" s="38"/>
      <c r="S33" s="38"/>
      <c r="T33" s="38"/>
    </row>
    <row r="34" spans="17:20">
      <c r="Q34" s="38"/>
      <c r="R34" s="38"/>
      <c r="S34" s="38"/>
      <c r="T34" s="38"/>
    </row>
    <row r="35" spans="17:20">
      <c r="Q35" s="38"/>
      <c r="R35" s="38"/>
      <c r="S35" s="38"/>
      <c r="T35" s="38"/>
    </row>
    <row r="36" spans="17:20">
      <c r="Q36" s="38"/>
      <c r="R36" s="38"/>
      <c r="S36" s="38"/>
      <c r="T36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3"/>
  </sheetPr>
  <dimension ref="A1:N40"/>
  <sheetViews>
    <sheetView showGridLines="0" zoomScaleNormal="100" workbookViewId="0"/>
  </sheetViews>
  <sheetFormatPr defaultRowHeight="12.75"/>
  <sheetData>
    <row r="1" spans="1:14">
      <c r="A1" s="19" t="s">
        <v>140</v>
      </c>
      <c r="B1" t="str">
        <f>IF(Content!$E$1=1,B2,B3)</f>
        <v>World: Moody's Analytics Survey of Business Confidence</v>
      </c>
      <c r="C1" t="str">
        <f>IF(Content!$E$1=1,C2,C3)</f>
        <v>J.P.Morgan Global Manufacturing PMI (RHS)</v>
      </c>
      <c r="D1" t="str">
        <f>IF(Content!$E$1=1,D2,D3)</f>
        <v>J.P.Morgan Global Services PMI (RHS)</v>
      </c>
      <c r="F1" t="str">
        <f>IF(Content!$E$1=1,F2,F3)</f>
        <v>Global PMI and World Business Confidence</v>
      </c>
      <c r="N1" s="62"/>
    </row>
    <row r="2" spans="1:14" hidden="1">
      <c r="A2" s="19"/>
      <c r="B2" t="s">
        <v>355</v>
      </c>
      <c r="C2" t="s">
        <v>356</v>
      </c>
      <c r="D2" t="s">
        <v>357</v>
      </c>
      <c r="F2" s="1" t="s">
        <v>358</v>
      </c>
      <c r="N2" s="62"/>
    </row>
    <row r="3" spans="1:14" hidden="1">
      <c r="B3" t="s">
        <v>355</v>
      </c>
      <c r="C3" t="s">
        <v>359</v>
      </c>
      <c r="D3" t="s">
        <v>360</v>
      </c>
      <c r="F3" s="1" t="s">
        <v>601</v>
      </c>
    </row>
    <row r="4" spans="1:14">
      <c r="A4" s="63"/>
      <c r="B4" s="13"/>
      <c r="C4" s="64"/>
      <c r="D4" s="64"/>
    </row>
    <row r="5" spans="1:14">
      <c r="A5" s="63"/>
      <c r="B5" s="197" t="str">
        <f>IF(Content!$E$1=1,B6,B7)</f>
        <v>no permission</v>
      </c>
      <c r="C5" s="64"/>
      <c r="D5" s="64"/>
    </row>
    <row r="6" spans="1:14">
      <c r="A6" s="63"/>
      <c r="B6" s="145" t="s">
        <v>672</v>
      </c>
      <c r="C6" s="64"/>
      <c r="D6" s="64"/>
    </row>
    <row r="7" spans="1:14">
      <c r="A7" s="63"/>
      <c r="B7" s="145" t="s">
        <v>673</v>
      </c>
      <c r="C7" s="64"/>
      <c r="D7" s="64"/>
    </row>
    <row r="8" spans="1:14">
      <c r="A8" s="63"/>
      <c r="B8" s="64"/>
      <c r="C8" s="64"/>
      <c r="D8" s="64"/>
    </row>
    <row r="9" spans="1:14">
      <c r="A9" s="63"/>
      <c r="B9" s="64"/>
      <c r="C9" s="64"/>
      <c r="D9" s="64"/>
    </row>
    <row r="10" spans="1:14">
      <c r="A10" s="63"/>
      <c r="B10" s="64"/>
      <c r="C10" s="64"/>
      <c r="D10" s="64"/>
    </row>
    <row r="11" spans="1:14">
      <c r="A11" s="63"/>
      <c r="B11" s="64"/>
      <c r="C11" s="64"/>
      <c r="D11" s="64"/>
    </row>
    <row r="12" spans="1:14">
      <c r="A12" s="63"/>
      <c r="B12" s="64"/>
      <c r="C12" s="64"/>
      <c r="D12" s="64"/>
    </row>
    <row r="13" spans="1:14">
      <c r="A13" s="63"/>
      <c r="B13" s="64"/>
      <c r="C13" s="64"/>
      <c r="D13" s="64"/>
    </row>
    <row r="14" spans="1:14">
      <c r="A14" s="63"/>
      <c r="B14" s="64"/>
      <c r="C14" s="64"/>
      <c r="D14" s="64"/>
    </row>
    <row r="15" spans="1:14">
      <c r="A15" s="63"/>
      <c r="B15" s="64"/>
      <c r="C15" s="64"/>
      <c r="D15" s="64"/>
    </row>
    <row r="16" spans="1:14">
      <c r="A16" s="63"/>
      <c r="B16" s="64"/>
      <c r="C16" s="64"/>
      <c r="D16" s="64"/>
    </row>
    <row r="17" spans="1:14">
      <c r="A17" s="63"/>
      <c r="B17" s="64"/>
      <c r="C17" s="64"/>
      <c r="D17" s="64"/>
    </row>
    <row r="18" spans="1:14">
      <c r="A18" s="63"/>
      <c r="B18" s="64"/>
      <c r="C18" s="64"/>
      <c r="D18" s="64"/>
    </row>
    <row r="19" spans="1:14">
      <c r="A19" s="63"/>
      <c r="B19" s="64"/>
      <c r="C19" s="64"/>
      <c r="D19" s="64"/>
    </row>
    <row r="20" spans="1:14">
      <c r="A20" s="63"/>
      <c r="B20" s="64"/>
      <c r="C20" s="64"/>
      <c r="D20" s="64"/>
    </row>
    <row r="21" spans="1:14">
      <c r="A21" s="63"/>
      <c r="B21" s="64"/>
      <c r="C21" s="64"/>
      <c r="D21" s="64"/>
      <c r="F21" t="str">
        <f>IF(Content!$E$1=1,F22,F23)</f>
        <v>Source: HIS Markit, Moody’s.</v>
      </c>
      <c r="N21" s="65"/>
    </row>
    <row r="22" spans="1:14">
      <c r="A22" s="63"/>
      <c r="B22" s="64"/>
      <c r="C22" s="64"/>
      <c r="D22" s="64"/>
      <c r="F22" s="2" t="s">
        <v>1772</v>
      </c>
      <c r="N22" s="66"/>
    </row>
    <row r="23" spans="1:14">
      <c r="A23" s="12"/>
      <c r="B23" s="13"/>
      <c r="C23" s="13"/>
      <c r="D23" s="13"/>
      <c r="F23" s="2" t="s">
        <v>1771</v>
      </c>
    </row>
    <row r="24" spans="1:14">
      <c r="A24" s="12"/>
      <c r="B24" s="13"/>
      <c r="C24" s="13"/>
      <c r="D24" s="13"/>
    </row>
    <row r="25" spans="1:14">
      <c r="A25" s="12"/>
      <c r="B25" s="13"/>
      <c r="C25" s="13"/>
      <c r="D25" s="13"/>
    </row>
    <row r="26" spans="1:14">
      <c r="A26" s="12"/>
      <c r="B26" s="13"/>
      <c r="C26" s="13"/>
      <c r="D26" s="13"/>
    </row>
    <row r="27" spans="1:14">
      <c r="A27" s="12"/>
      <c r="B27" s="13"/>
      <c r="C27" s="13"/>
      <c r="D27" s="13"/>
    </row>
    <row r="28" spans="1:14">
      <c r="A28" s="12"/>
      <c r="B28" s="13"/>
      <c r="C28" s="13"/>
      <c r="D28" s="13"/>
    </row>
    <row r="29" spans="1:14">
      <c r="A29" s="12"/>
      <c r="B29" s="13"/>
      <c r="C29" s="13"/>
      <c r="D29" s="13"/>
    </row>
    <row r="30" spans="1:14">
      <c r="A30" s="12"/>
      <c r="B30" s="13"/>
      <c r="C30" s="13"/>
      <c r="D30" s="13"/>
    </row>
    <row r="31" spans="1:14">
      <c r="A31" s="12"/>
      <c r="B31" s="13"/>
      <c r="C31" s="13"/>
      <c r="D31" s="13"/>
    </row>
    <row r="32" spans="1:14">
      <c r="A32" s="12"/>
      <c r="B32" s="13"/>
      <c r="C32" s="13"/>
      <c r="D32" s="13"/>
    </row>
    <row r="33" spans="1:4">
      <c r="A33" s="12"/>
      <c r="B33" s="13"/>
      <c r="C33" s="13"/>
      <c r="D33" s="13"/>
    </row>
    <row r="34" spans="1:4">
      <c r="A34" s="12"/>
      <c r="B34" s="13"/>
      <c r="C34" s="13"/>
      <c r="D34" s="13"/>
    </row>
    <row r="35" spans="1:4">
      <c r="A35" s="12"/>
      <c r="B35" s="13"/>
      <c r="C35" s="13"/>
      <c r="D35" s="13"/>
    </row>
    <row r="36" spans="1:4">
      <c r="A36" s="12"/>
      <c r="B36" s="13"/>
      <c r="C36" s="13"/>
      <c r="D36" s="13"/>
    </row>
    <row r="37" spans="1:4">
      <c r="B37" s="13"/>
      <c r="C37" s="13"/>
      <c r="D37" s="13"/>
    </row>
    <row r="38" spans="1:4">
      <c r="B38" s="13"/>
      <c r="C38" s="13"/>
      <c r="D38" s="13"/>
    </row>
    <row r="39" spans="1:4">
      <c r="B39" s="13"/>
      <c r="C39" s="13"/>
      <c r="D39" s="13"/>
    </row>
    <row r="40" spans="1:4">
      <c r="B40" s="13"/>
      <c r="C40" s="13"/>
      <c r="D40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9">
    <tabColor theme="5"/>
  </sheetPr>
  <dimension ref="A1:M32"/>
  <sheetViews>
    <sheetView showGridLines="0" workbookViewId="0">
      <selection activeCell="H23" sqref="H23"/>
    </sheetView>
  </sheetViews>
  <sheetFormatPr defaultColWidth="9.140625" defaultRowHeight="12.75"/>
  <cols>
    <col min="1" max="16384" width="9.140625" style="378"/>
  </cols>
  <sheetData>
    <row r="1" spans="1:13">
      <c r="A1" s="19" t="s">
        <v>140</v>
      </c>
      <c r="B1" s="36" t="str">
        <f>IF(Content!$E$1=1,B2,B3)</f>
        <v>GDP Deflator</v>
      </c>
      <c r="C1" s="36" t="str">
        <f>IF(Content!$E$1=1,C2,C3)</f>
        <v>Industry</v>
      </c>
      <c r="D1" s="36" t="str">
        <f>IF(Content!$E$1=1,D2,D3)</f>
        <v>Construction and assembly operations***</v>
      </c>
      <c r="E1" s="36" t="str">
        <f>IF(Content!$E$1=1,E2,E3)</f>
        <v>Agriculture</v>
      </c>
      <c r="F1" s="36" t="str">
        <f>IF(Content!$E$1=1,F2,F3)</f>
        <v>Industry (sold outside Ukraine)*</v>
      </c>
      <c r="H1" s="36" t="str">
        <f>IF(Content!$E$1=1,H2,H3)</f>
        <v>Other measures of inflation, quarterly average, % yoy</v>
      </c>
    </row>
    <row r="2" spans="1:13" hidden="1">
      <c r="B2" s="379" t="s">
        <v>139</v>
      </c>
      <c r="C2" s="379" t="s">
        <v>211</v>
      </c>
      <c r="D2" s="379" t="s">
        <v>1475</v>
      </c>
      <c r="E2" s="379" t="s">
        <v>212</v>
      </c>
      <c r="F2" s="379" t="s">
        <v>1104</v>
      </c>
      <c r="H2" s="378" t="s">
        <v>1106</v>
      </c>
    </row>
    <row r="3" spans="1:13" hidden="1">
      <c r="B3" s="379" t="s">
        <v>1105</v>
      </c>
      <c r="C3" s="379" t="s">
        <v>217</v>
      </c>
      <c r="D3" s="379" t="s">
        <v>1476</v>
      </c>
      <c r="E3" s="379" t="s">
        <v>213</v>
      </c>
      <c r="F3" s="379" t="s">
        <v>1052</v>
      </c>
      <c r="H3" s="378" t="s">
        <v>1107</v>
      </c>
    </row>
    <row r="4" spans="1:13">
      <c r="A4" s="379" t="s">
        <v>39</v>
      </c>
      <c r="B4" s="378">
        <v>41.2</v>
      </c>
      <c r="C4" s="378">
        <v>42.400000000000006</v>
      </c>
      <c r="D4" s="378">
        <v>24.900000000000006</v>
      </c>
      <c r="E4" s="378">
        <v>70.400000000000006</v>
      </c>
    </row>
    <row r="5" spans="1:13">
      <c r="A5" s="379" t="s">
        <v>40</v>
      </c>
      <c r="B5" s="378">
        <v>39.700000000000003</v>
      </c>
      <c r="C5" s="378">
        <v>42.699999999999989</v>
      </c>
      <c r="D5" s="378">
        <v>31.300000000000011</v>
      </c>
      <c r="E5" s="378">
        <v>52.2</v>
      </c>
    </row>
    <row r="6" spans="1:13">
      <c r="A6" s="379" t="s">
        <v>41</v>
      </c>
      <c r="B6" s="378">
        <v>38.4</v>
      </c>
      <c r="C6" s="378">
        <v>34.099999999999994</v>
      </c>
      <c r="D6" s="378">
        <v>28.199999999999989</v>
      </c>
      <c r="E6" s="378">
        <v>48</v>
      </c>
    </row>
    <row r="7" spans="1:13">
      <c r="A7" s="379" t="s">
        <v>42</v>
      </c>
      <c r="B7" s="378">
        <v>35</v>
      </c>
      <c r="C7" s="378">
        <v>26.900000000000006</v>
      </c>
      <c r="D7" s="378">
        <v>24.200000000000003</v>
      </c>
      <c r="E7" s="378">
        <v>54.7</v>
      </c>
    </row>
    <row r="8" spans="1:13">
      <c r="A8" s="379" t="s">
        <v>43</v>
      </c>
      <c r="B8" s="378">
        <v>20.9</v>
      </c>
      <c r="C8" s="378">
        <v>16.099999999999994</v>
      </c>
      <c r="D8" s="378">
        <v>12.5</v>
      </c>
      <c r="E8" s="378">
        <v>12.8</v>
      </c>
    </row>
    <row r="9" spans="1:13">
      <c r="A9" s="379" t="s">
        <v>44</v>
      </c>
      <c r="B9" s="378">
        <v>15.3</v>
      </c>
      <c r="C9" s="378">
        <v>14.099999999999994</v>
      </c>
      <c r="D9" s="378">
        <v>7.5</v>
      </c>
      <c r="E9" s="378">
        <v>3.8</v>
      </c>
    </row>
    <row r="10" spans="1:13">
      <c r="A10" s="379" t="s">
        <v>45</v>
      </c>
      <c r="B10" s="378">
        <v>15.3</v>
      </c>
      <c r="C10" s="378">
        <v>18.900000000000006</v>
      </c>
      <c r="D10" s="378">
        <v>8.0999999999999943</v>
      </c>
      <c r="E10" s="378">
        <v>9.5</v>
      </c>
    </row>
    <row r="11" spans="1:13">
      <c r="A11" s="379" t="s">
        <v>46</v>
      </c>
      <c r="B11" s="378">
        <v>17.399999999999999</v>
      </c>
      <c r="C11" s="378">
        <v>32.300000000000011</v>
      </c>
      <c r="D11" s="378">
        <v>9</v>
      </c>
      <c r="E11" s="378">
        <v>9.6999999999999993</v>
      </c>
    </row>
    <row r="12" spans="1:13">
      <c r="A12" s="379" t="s">
        <v>47</v>
      </c>
      <c r="B12" s="378">
        <v>26.6</v>
      </c>
      <c r="C12" s="378">
        <v>38</v>
      </c>
      <c r="D12" s="378">
        <v>12.799999999999997</v>
      </c>
      <c r="E12" s="378">
        <v>11</v>
      </c>
      <c r="G12" s="380"/>
      <c r="H12" s="380"/>
      <c r="I12" s="380"/>
      <c r="J12" s="380"/>
      <c r="K12" s="380"/>
      <c r="L12" s="380"/>
      <c r="M12" s="380"/>
    </row>
    <row r="13" spans="1:13">
      <c r="A13" s="379" t="s">
        <v>48</v>
      </c>
      <c r="B13" s="378">
        <v>20.9</v>
      </c>
      <c r="C13" s="378">
        <v>29.599999999999994</v>
      </c>
      <c r="D13" s="378">
        <v>12</v>
      </c>
      <c r="E13" s="378">
        <v>9.6</v>
      </c>
      <c r="G13" s="380"/>
      <c r="H13" s="380"/>
      <c r="I13" s="380"/>
      <c r="J13" s="380"/>
      <c r="K13" s="380"/>
      <c r="L13" s="380"/>
      <c r="M13" s="380"/>
    </row>
    <row r="14" spans="1:13">
      <c r="A14" s="379" t="s">
        <v>49</v>
      </c>
      <c r="B14" s="378">
        <v>21.5</v>
      </c>
      <c r="C14" s="378">
        <v>23.099999999999994</v>
      </c>
      <c r="D14" s="378">
        <v>13.299999999999997</v>
      </c>
      <c r="E14" s="378">
        <v>10.8</v>
      </c>
      <c r="G14" s="380"/>
      <c r="H14" s="380"/>
      <c r="I14" s="380"/>
      <c r="J14" s="380"/>
      <c r="K14" s="380"/>
      <c r="L14" s="380"/>
      <c r="M14" s="380"/>
    </row>
    <row r="15" spans="1:13">
      <c r="A15" s="379" t="s">
        <v>50</v>
      </c>
      <c r="B15" s="378">
        <v>20.8</v>
      </c>
      <c r="C15" s="378">
        <v>17.900000000000006</v>
      </c>
      <c r="D15" s="378">
        <v>15.299999999999997</v>
      </c>
      <c r="E15" s="378">
        <v>12.6</v>
      </c>
      <c r="G15" s="380"/>
      <c r="H15" s="380"/>
      <c r="I15" s="380"/>
      <c r="J15" s="380"/>
      <c r="K15" s="380"/>
      <c r="L15" s="380"/>
      <c r="M15" s="380"/>
    </row>
    <row r="16" spans="1:13">
      <c r="A16" s="379" t="s">
        <v>51</v>
      </c>
      <c r="B16" s="378">
        <v>15.1</v>
      </c>
      <c r="C16" s="378">
        <v>19.100000000000001</v>
      </c>
      <c r="D16" s="378">
        <v>22.799999999999997</v>
      </c>
      <c r="E16" s="378">
        <v>11.4</v>
      </c>
      <c r="F16" s="378">
        <v>11.7</v>
      </c>
      <c r="G16" s="380"/>
      <c r="H16" s="380"/>
      <c r="I16" s="380"/>
      <c r="J16" s="380"/>
      <c r="K16" s="380"/>
      <c r="L16" s="380"/>
      <c r="M16" s="380"/>
    </row>
    <row r="17" spans="1:13">
      <c r="A17" s="379" t="s">
        <v>52</v>
      </c>
      <c r="B17" s="378">
        <v>17.399999999999999</v>
      </c>
      <c r="C17" s="378">
        <v>16.3</v>
      </c>
      <c r="D17" s="378">
        <v>25</v>
      </c>
      <c r="E17" s="378">
        <v>12.599999999999994</v>
      </c>
      <c r="F17" s="378">
        <v>9.1</v>
      </c>
      <c r="G17" s="380"/>
      <c r="H17" s="380"/>
      <c r="I17" s="380"/>
      <c r="J17" s="380"/>
      <c r="K17" s="380"/>
      <c r="L17" s="380"/>
      <c r="M17" s="380"/>
    </row>
    <row r="18" spans="1:13">
      <c r="A18" s="379" t="s">
        <v>53</v>
      </c>
      <c r="B18" s="378">
        <v>16</v>
      </c>
      <c r="C18" s="378">
        <v>18.8</v>
      </c>
      <c r="D18" s="378">
        <v>23.5</v>
      </c>
      <c r="E18" s="378">
        <v>10.400000000000006</v>
      </c>
      <c r="F18" s="378">
        <v>12.8</v>
      </c>
      <c r="G18" s="380"/>
      <c r="H18" s="380"/>
      <c r="I18" s="380"/>
      <c r="J18" s="380"/>
      <c r="K18" s="380"/>
      <c r="L18" s="380"/>
      <c r="M18" s="380"/>
    </row>
    <row r="19" spans="1:13">
      <c r="A19" s="379" t="s">
        <v>336</v>
      </c>
      <c r="B19" s="378">
        <v>13.5</v>
      </c>
      <c r="C19" s="378">
        <v>15.7</v>
      </c>
      <c r="D19" s="378">
        <v>21</v>
      </c>
      <c r="E19" s="378">
        <v>6.2000000000000028</v>
      </c>
      <c r="F19" s="378">
        <v>7.5</v>
      </c>
      <c r="G19" s="380"/>
      <c r="H19" s="380"/>
      <c r="I19" s="380"/>
      <c r="J19" s="380"/>
      <c r="K19" s="380"/>
      <c r="L19" s="380"/>
      <c r="M19" s="380"/>
    </row>
    <row r="20" spans="1:13">
      <c r="A20" s="379" t="s">
        <v>420</v>
      </c>
      <c r="B20" s="378">
        <v>10.4</v>
      </c>
      <c r="C20" s="378">
        <v>9.8000000000000007</v>
      </c>
      <c r="D20" s="380">
        <v>13.9</v>
      </c>
      <c r="E20" s="380">
        <v>1.3</v>
      </c>
      <c r="F20" s="378">
        <v>-0.3</v>
      </c>
      <c r="G20" s="380"/>
      <c r="H20" s="380"/>
      <c r="I20" s="380"/>
      <c r="J20" s="380"/>
      <c r="K20" s="380"/>
      <c r="L20" s="380"/>
      <c r="M20" s="380"/>
    </row>
    <row r="21" spans="1:13">
      <c r="G21" s="380"/>
      <c r="H21" s="36" t="str">
        <f>IF(Content!$E$1=1,H25,H29)</f>
        <v>* Data for Q1 2019 – according to the NBU staff estimates.</v>
      </c>
      <c r="I21" s="380"/>
      <c r="J21" s="380"/>
      <c r="K21" s="380"/>
      <c r="L21" s="380"/>
      <c r="M21" s="380"/>
    </row>
    <row r="22" spans="1:13">
      <c r="G22" s="380"/>
      <c r="H22" s="36" t="str">
        <f>IF(Content!$E$1=1,H26,H30)</f>
        <v>** SSSU began publishing data on the dynamics of industrial prices for products that are sold outside Ukraine only from 2018.</v>
      </c>
      <c r="I22" s="380"/>
      <c r="J22" s="380"/>
      <c r="K22" s="380"/>
      <c r="L22" s="380"/>
      <c r="M22" s="380"/>
    </row>
    <row r="23" spans="1:13">
      <c r="G23" s="380"/>
      <c r="H23" s="36" t="str">
        <f>IF(Content!$E$1=1,H27,H31)</f>
        <v>*** Data for Q1 2019 - for two months</v>
      </c>
      <c r="I23" s="380"/>
      <c r="J23" s="380"/>
      <c r="K23" s="380"/>
      <c r="L23" s="380"/>
      <c r="M23" s="380"/>
    </row>
    <row r="24" spans="1:13">
      <c r="G24" s="380"/>
      <c r="H24" s="36" t="str">
        <f>IF(Content!$E$1=1,H28,H32)</f>
        <v>Source: SSSU.</v>
      </c>
      <c r="I24" s="380"/>
      <c r="J24" s="380"/>
      <c r="K24" s="380"/>
      <c r="L24" s="380"/>
      <c r="M24" s="380"/>
    </row>
    <row r="25" spans="1:13">
      <c r="G25" s="380"/>
      <c r="H25" s="381" t="s">
        <v>1108</v>
      </c>
      <c r="I25" s="380"/>
      <c r="J25" s="380"/>
      <c r="K25" s="380"/>
      <c r="L25" s="380"/>
      <c r="M25" s="380"/>
    </row>
    <row r="26" spans="1:13">
      <c r="G26" s="380"/>
      <c r="H26" s="381" t="s">
        <v>1109</v>
      </c>
      <c r="I26" s="380"/>
      <c r="J26" s="380"/>
      <c r="K26" s="380"/>
      <c r="L26" s="380"/>
      <c r="M26" s="380"/>
    </row>
    <row r="27" spans="1:13">
      <c r="H27" s="382" t="s">
        <v>1477</v>
      </c>
    </row>
    <row r="28" spans="1:13">
      <c r="H28" s="381" t="s">
        <v>14</v>
      </c>
    </row>
    <row r="29" spans="1:13">
      <c r="H29" s="382" t="s">
        <v>1111</v>
      </c>
    </row>
    <row r="30" spans="1:13">
      <c r="H30" s="382" t="s">
        <v>1110</v>
      </c>
    </row>
    <row r="31" spans="1:13">
      <c r="H31" s="382" t="s">
        <v>1478</v>
      </c>
    </row>
    <row r="32" spans="1:13">
      <c r="H32" s="382" t="s">
        <v>15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0">
    <tabColor theme="5"/>
  </sheetPr>
  <dimension ref="A1:H39"/>
  <sheetViews>
    <sheetView showGridLines="0" zoomScaleNormal="100" workbookViewId="0">
      <selection activeCell="H20" sqref="H20"/>
    </sheetView>
  </sheetViews>
  <sheetFormatPr defaultColWidth="9.140625" defaultRowHeight="12.75"/>
  <cols>
    <col min="1" max="3" width="9.140625" style="36"/>
    <col min="4" max="4" width="10.42578125" style="36" customWidth="1"/>
    <col min="5" max="5" width="9.140625" style="36"/>
    <col min="6" max="6" width="9.140625" style="35"/>
    <col min="7" max="16384" width="9.140625" style="36"/>
  </cols>
  <sheetData>
    <row r="1" spans="1:8">
      <c r="A1" s="19" t="s">
        <v>140</v>
      </c>
      <c r="B1" s="36" t="str">
        <f>IF(Content!$E$1=1,B2,B3)</f>
        <v>Exchange rate</v>
      </c>
      <c r="C1" s="36" t="str">
        <f>IF(Content!$E$1=1,C2,C3)</f>
        <v>Cost of energy</v>
      </c>
      <c r="D1" s="36" t="str">
        <f>IF(Content!$E$1=1,D2,D3)</f>
        <v>Cost of raw materials</v>
      </c>
      <c r="E1" s="36" t="str">
        <f>IF(Content!$E$1=1,E2,E3)</f>
        <v>Cost of labor resourses</v>
      </c>
      <c r="H1" s="36" t="str">
        <f>IF(Content!$E$1=1,H2,H3)</f>
        <v>Impact of Factors on Estimated Price Changes in Goods and Services Sold by Companies</v>
      </c>
    </row>
    <row r="2" spans="1:8" s="35" customFormat="1" hidden="1">
      <c r="A2" s="46"/>
      <c r="B2" s="35" t="s">
        <v>76</v>
      </c>
      <c r="C2" s="35" t="s">
        <v>77</v>
      </c>
      <c r="D2" s="35" t="s">
        <v>78</v>
      </c>
      <c r="E2" s="35" t="s">
        <v>79</v>
      </c>
      <c r="H2" s="35" t="s">
        <v>1020</v>
      </c>
    </row>
    <row r="3" spans="1:8" s="35" customFormat="1" hidden="1">
      <c r="B3" s="35" t="s">
        <v>80</v>
      </c>
      <c r="C3" s="35" t="s">
        <v>81</v>
      </c>
      <c r="D3" s="35" t="s">
        <v>82</v>
      </c>
      <c r="E3" s="35" t="s">
        <v>83</v>
      </c>
      <c r="H3" s="35" t="s">
        <v>1021</v>
      </c>
    </row>
    <row r="4" spans="1:8">
      <c r="A4" s="36" t="s">
        <v>39</v>
      </c>
      <c r="B4" s="38">
        <v>68</v>
      </c>
      <c r="C4" s="38">
        <v>70.900000000000006</v>
      </c>
      <c r="D4" s="38">
        <v>63.3</v>
      </c>
      <c r="E4" s="38">
        <v>19.3</v>
      </c>
      <c r="F4" s="35" t="s">
        <v>39</v>
      </c>
    </row>
    <row r="5" spans="1:8">
      <c r="A5" s="36" t="s">
        <v>40</v>
      </c>
      <c r="B5" s="38">
        <v>65.3</v>
      </c>
      <c r="C5" s="38">
        <v>66.3</v>
      </c>
      <c r="D5" s="38">
        <v>62.4</v>
      </c>
      <c r="E5" s="38">
        <v>21.2</v>
      </c>
    </row>
    <row r="6" spans="1:8">
      <c r="A6" s="36" t="s">
        <v>41</v>
      </c>
      <c r="B6" s="38">
        <v>66.099999999999994</v>
      </c>
      <c r="C6" s="38">
        <v>63.5</v>
      </c>
      <c r="D6" s="38">
        <v>60.6</v>
      </c>
      <c r="E6" s="38">
        <v>23.4</v>
      </c>
      <c r="F6" s="35" t="s">
        <v>41</v>
      </c>
    </row>
    <row r="7" spans="1:8">
      <c r="A7" s="36" t="s">
        <v>42</v>
      </c>
      <c r="B7" s="38">
        <v>66.8</v>
      </c>
      <c r="C7" s="38">
        <v>65.3</v>
      </c>
      <c r="D7" s="38">
        <v>62.2</v>
      </c>
      <c r="E7" s="38">
        <v>28.8</v>
      </c>
    </row>
    <row r="8" spans="1:8">
      <c r="A8" s="36" t="s">
        <v>43</v>
      </c>
      <c r="B8" s="38">
        <v>68.3</v>
      </c>
      <c r="C8" s="38">
        <v>57.8</v>
      </c>
      <c r="D8" s="38">
        <v>58.7</v>
      </c>
      <c r="E8" s="38">
        <v>25.9</v>
      </c>
      <c r="F8" s="35" t="s">
        <v>43</v>
      </c>
    </row>
    <row r="9" spans="1:8">
      <c r="A9" s="36" t="s">
        <v>44</v>
      </c>
      <c r="B9" s="38">
        <v>55.5</v>
      </c>
      <c r="C9" s="38">
        <v>62.1</v>
      </c>
      <c r="D9" s="38">
        <v>59.3</v>
      </c>
      <c r="E9" s="38">
        <v>31.3</v>
      </c>
    </row>
    <row r="10" spans="1:8">
      <c r="A10" s="36" t="s">
        <v>45</v>
      </c>
      <c r="B10" s="38">
        <v>59.7</v>
      </c>
      <c r="C10" s="38">
        <v>63.7</v>
      </c>
      <c r="D10" s="38">
        <v>58.5</v>
      </c>
      <c r="E10" s="38">
        <v>34.799999999999997</v>
      </c>
      <c r="F10" s="35" t="s">
        <v>45</v>
      </c>
    </row>
    <row r="11" spans="1:8">
      <c r="A11" s="36" t="s">
        <v>46</v>
      </c>
      <c r="B11" s="38">
        <v>62</v>
      </c>
      <c r="C11" s="38">
        <v>69.400000000000006</v>
      </c>
      <c r="D11" s="38">
        <v>61.3</v>
      </c>
      <c r="E11" s="38">
        <v>47.1</v>
      </c>
    </row>
    <row r="12" spans="1:8">
      <c r="A12" s="36" t="s">
        <v>47</v>
      </c>
      <c r="B12" s="38">
        <v>60.8</v>
      </c>
      <c r="C12" s="38">
        <v>68.900000000000006</v>
      </c>
      <c r="D12" s="38">
        <v>61.4</v>
      </c>
      <c r="E12" s="38">
        <v>51</v>
      </c>
      <c r="F12" s="35" t="s">
        <v>47</v>
      </c>
    </row>
    <row r="13" spans="1:8">
      <c r="A13" s="36" t="s">
        <v>48</v>
      </c>
      <c r="B13" s="38">
        <v>51.9</v>
      </c>
      <c r="C13" s="38">
        <v>65.8</v>
      </c>
      <c r="D13" s="38">
        <v>61.8</v>
      </c>
      <c r="E13" s="38">
        <v>48.6</v>
      </c>
    </row>
    <row r="14" spans="1:8">
      <c r="A14" s="36" t="s">
        <v>49</v>
      </c>
      <c r="B14" s="38">
        <v>52.2</v>
      </c>
      <c r="C14" s="38">
        <v>61.8</v>
      </c>
      <c r="D14" s="38">
        <v>60.6</v>
      </c>
      <c r="E14" s="38">
        <v>49.3</v>
      </c>
      <c r="F14" s="35" t="s">
        <v>49</v>
      </c>
    </row>
    <row r="15" spans="1:8">
      <c r="A15" s="36" t="s">
        <v>50</v>
      </c>
      <c r="B15" s="38">
        <v>59.3</v>
      </c>
      <c r="C15" s="38">
        <v>65.7</v>
      </c>
      <c r="D15" s="38">
        <v>60.4</v>
      </c>
      <c r="E15" s="38">
        <v>53.1</v>
      </c>
    </row>
    <row r="16" spans="1:8">
      <c r="A16" s="36" t="s">
        <v>51</v>
      </c>
      <c r="B16" s="38">
        <v>59.9</v>
      </c>
      <c r="C16" s="38">
        <v>67.5</v>
      </c>
      <c r="D16" s="38">
        <v>65.7</v>
      </c>
      <c r="E16" s="38">
        <v>53.7</v>
      </c>
      <c r="F16" s="35" t="s">
        <v>51</v>
      </c>
    </row>
    <row r="17" spans="1:8">
      <c r="A17" s="36" t="s">
        <v>52</v>
      </c>
      <c r="B17" s="38">
        <v>49.5</v>
      </c>
      <c r="C17" s="38">
        <v>60.8</v>
      </c>
      <c r="D17" s="38">
        <v>61.2</v>
      </c>
      <c r="E17" s="38">
        <v>50.2</v>
      </c>
    </row>
    <row r="18" spans="1:8">
      <c r="A18" s="36" t="s">
        <v>53</v>
      </c>
      <c r="B18" s="38">
        <v>64.2</v>
      </c>
      <c r="C18" s="38">
        <v>65.5</v>
      </c>
      <c r="D18" s="38">
        <v>61.9</v>
      </c>
      <c r="E18" s="38">
        <v>50.9</v>
      </c>
      <c r="F18" s="35" t="s">
        <v>53</v>
      </c>
    </row>
    <row r="19" spans="1:8">
      <c r="A19" s="26" t="s">
        <v>336</v>
      </c>
      <c r="B19" s="36">
        <v>60.7</v>
      </c>
      <c r="C19" s="36">
        <v>68.599999999999994</v>
      </c>
      <c r="D19" s="36">
        <v>64.400000000000006</v>
      </c>
      <c r="E19" s="36">
        <v>60.3</v>
      </c>
    </row>
    <row r="20" spans="1:8">
      <c r="A20" s="36" t="s">
        <v>420</v>
      </c>
      <c r="B20" s="36">
        <v>49.4</v>
      </c>
      <c r="C20" s="36">
        <v>64.2</v>
      </c>
      <c r="D20" s="36">
        <v>60.5</v>
      </c>
      <c r="E20" s="36">
        <v>56.5</v>
      </c>
      <c r="F20" s="35" t="s">
        <v>420</v>
      </c>
      <c r="H20" s="36" t="str">
        <f>IF(Content!$E$1=1,H21,H22)</f>
        <v>Source: NBU.</v>
      </c>
    </row>
    <row r="21" spans="1:8">
      <c r="B21" s="38"/>
      <c r="C21" s="38"/>
      <c r="D21" s="38"/>
      <c r="E21" s="38"/>
      <c r="H21" s="35" t="s">
        <v>84</v>
      </c>
    </row>
    <row r="22" spans="1:8">
      <c r="B22" s="38"/>
      <c r="C22" s="38"/>
      <c r="D22" s="38"/>
      <c r="E22" s="38"/>
      <c r="H22" s="35" t="s">
        <v>85</v>
      </c>
    </row>
    <row r="23" spans="1:8">
      <c r="B23" s="38"/>
      <c r="C23" s="38"/>
      <c r="D23" s="38"/>
      <c r="E23" s="38"/>
    </row>
    <row r="24" spans="1:8">
      <c r="B24" s="38"/>
      <c r="C24" s="38"/>
      <c r="D24" s="38"/>
      <c r="E24" s="38"/>
    </row>
    <row r="25" spans="1:8">
      <c r="B25" s="38"/>
      <c r="C25" s="38"/>
      <c r="D25" s="38"/>
      <c r="E25" s="38"/>
    </row>
    <row r="26" spans="1:8">
      <c r="B26" s="38"/>
      <c r="C26" s="38"/>
      <c r="D26" s="38"/>
      <c r="E26" s="38"/>
    </row>
    <row r="27" spans="1:8">
      <c r="B27" s="38"/>
      <c r="C27" s="38"/>
      <c r="D27" s="38"/>
      <c r="E27" s="38"/>
    </row>
    <row r="28" spans="1:8">
      <c r="B28" s="38"/>
      <c r="C28" s="38"/>
      <c r="D28" s="38"/>
      <c r="E28" s="38"/>
    </row>
    <row r="29" spans="1:8">
      <c r="B29" s="38"/>
      <c r="C29" s="38"/>
      <c r="D29" s="38"/>
      <c r="E29" s="38"/>
    </row>
    <row r="30" spans="1:8">
      <c r="B30" s="38"/>
      <c r="C30" s="38"/>
      <c r="D30" s="38"/>
      <c r="E30" s="38"/>
    </row>
    <row r="31" spans="1:8">
      <c r="B31" s="38"/>
      <c r="C31" s="38"/>
      <c r="D31" s="38"/>
      <c r="E31" s="38"/>
    </row>
    <row r="32" spans="1:8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  <row r="38" spans="2:5">
      <c r="B38" s="38"/>
      <c r="C38" s="38"/>
      <c r="D38" s="38"/>
      <c r="E38" s="38"/>
    </row>
    <row r="39" spans="2:5">
      <c r="B39" s="38"/>
      <c r="C39" s="38"/>
      <c r="D39" s="38"/>
      <c r="E39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1">
    <tabColor rgb="FF057D46"/>
  </sheetPr>
  <dimension ref="A1:M23"/>
  <sheetViews>
    <sheetView showGridLines="0" topLeftCell="C1" workbookViewId="0"/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Qoq, SA data</v>
      </c>
      <c r="C1" s="26" t="str">
        <f>IF(Content!$E$1=1,C2,C3)</f>
        <v>Yoy (RHS)</v>
      </c>
      <c r="F1" s="26" t="str">
        <f>IF(Content!$E$1=1,F2,F3)</f>
        <v>Real GDP, %</v>
      </c>
    </row>
    <row r="2" spans="1:13" hidden="1">
      <c r="A2" s="19"/>
      <c r="B2" s="36" t="s">
        <v>500</v>
      </c>
      <c r="C2" s="36" t="s">
        <v>501</v>
      </c>
      <c r="F2" s="26" t="s">
        <v>502</v>
      </c>
    </row>
    <row r="3" spans="1:13" hidden="1">
      <c r="B3" s="36" t="s">
        <v>504</v>
      </c>
      <c r="C3" s="36" t="s">
        <v>505</v>
      </c>
      <c r="F3" s="36" t="s">
        <v>503</v>
      </c>
    </row>
    <row r="4" spans="1:13">
      <c r="A4" s="36" t="s">
        <v>35</v>
      </c>
      <c r="B4" s="36">
        <v>-3.7</v>
      </c>
      <c r="C4" s="38">
        <v>-1</v>
      </c>
      <c r="D4" s="38"/>
      <c r="E4" s="38"/>
      <c r="L4" s="38"/>
      <c r="M4" s="38"/>
    </row>
    <row r="5" spans="1:13">
      <c r="B5" s="36">
        <v>-3.9</v>
      </c>
      <c r="C5" s="38">
        <v>-4.3</v>
      </c>
      <c r="D5" s="38"/>
      <c r="E5" s="38"/>
      <c r="L5" s="38"/>
      <c r="M5" s="38"/>
    </row>
    <row r="6" spans="1:13">
      <c r="A6" s="36" t="s">
        <v>37</v>
      </c>
      <c r="B6" s="36">
        <v>-4.4000000000000004</v>
      </c>
      <c r="C6" s="38">
        <v>-5.3</v>
      </c>
      <c r="D6" s="38"/>
      <c r="E6" s="38"/>
      <c r="L6" s="38"/>
      <c r="M6" s="38"/>
    </row>
    <row r="7" spans="1:13">
      <c r="B7" s="36">
        <v>-3.9</v>
      </c>
      <c r="C7" s="38">
        <v>-14.4</v>
      </c>
      <c r="D7" s="38"/>
      <c r="E7" s="38"/>
      <c r="L7" s="38"/>
      <c r="M7" s="38"/>
    </row>
    <row r="8" spans="1:13">
      <c r="A8" s="36" t="s">
        <v>39</v>
      </c>
      <c r="B8" s="36">
        <v>-2.8</v>
      </c>
      <c r="C8" s="38">
        <v>-16</v>
      </c>
      <c r="D8" s="38"/>
      <c r="E8" s="38"/>
      <c r="L8" s="38"/>
      <c r="M8" s="38"/>
    </row>
    <row r="9" spans="1:13">
      <c r="B9" s="36">
        <v>-1.8</v>
      </c>
      <c r="C9" s="38">
        <v>-14.5</v>
      </c>
      <c r="D9" s="38"/>
      <c r="E9" s="38"/>
      <c r="L9" s="38"/>
      <c r="M9" s="38"/>
    </row>
    <row r="10" spans="1:13">
      <c r="A10" s="36" t="s">
        <v>41</v>
      </c>
      <c r="B10" s="36">
        <v>0.6</v>
      </c>
      <c r="C10" s="38">
        <v>-7</v>
      </c>
      <c r="D10" s="38"/>
      <c r="E10" s="38"/>
      <c r="L10" s="38"/>
      <c r="M10" s="38"/>
    </row>
    <row r="11" spans="1:13">
      <c r="B11" s="36">
        <v>-0.1</v>
      </c>
      <c r="C11" s="38">
        <v>-2.4</v>
      </c>
      <c r="D11" s="38"/>
      <c r="E11" s="38"/>
      <c r="L11" s="38"/>
      <c r="M11" s="38"/>
    </row>
    <row r="12" spans="1:13">
      <c r="A12" s="36" t="s">
        <v>43</v>
      </c>
      <c r="B12" s="36">
        <v>1.4</v>
      </c>
      <c r="C12" s="38">
        <v>0.1</v>
      </c>
      <c r="D12" s="38"/>
      <c r="E12" s="38"/>
      <c r="L12" s="38"/>
      <c r="M12" s="38"/>
    </row>
    <row r="13" spans="1:13">
      <c r="B13" s="36">
        <v>0.7</v>
      </c>
      <c r="C13" s="38">
        <v>1.7</v>
      </c>
      <c r="D13" s="38"/>
      <c r="E13" s="38"/>
      <c r="L13" s="38"/>
      <c r="M13" s="38"/>
    </row>
    <row r="14" spans="1:13">
      <c r="A14" s="36" t="s">
        <v>45</v>
      </c>
      <c r="B14" s="36">
        <v>0.8</v>
      </c>
      <c r="C14" s="38">
        <v>2.7</v>
      </c>
      <c r="D14" s="38"/>
      <c r="E14" s="38"/>
      <c r="L14" s="38"/>
      <c r="M14" s="38"/>
    </row>
    <row r="15" spans="1:13">
      <c r="B15" s="36">
        <v>1.1000000000000001</v>
      </c>
      <c r="C15" s="38">
        <v>4.5999999999999996</v>
      </c>
      <c r="D15" s="38"/>
      <c r="E15" s="38"/>
      <c r="L15" s="38"/>
      <c r="M15" s="38"/>
    </row>
    <row r="16" spans="1:13">
      <c r="A16" s="36" t="s">
        <v>47</v>
      </c>
      <c r="B16" s="36">
        <v>0.1</v>
      </c>
      <c r="C16" s="38">
        <v>2.8</v>
      </c>
      <c r="D16" s="38"/>
      <c r="E16" s="38"/>
      <c r="F16" s="26" t="str">
        <f>IF(Content!$E$1=1,F17,F18)</f>
        <v>Source: SSSU.</v>
      </c>
      <c r="L16" s="38"/>
      <c r="M16" s="38"/>
    </row>
    <row r="17" spans="1:13">
      <c r="B17" s="36">
        <v>0.8</v>
      </c>
      <c r="C17" s="38">
        <v>2.7</v>
      </c>
      <c r="D17" s="38"/>
      <c r="E17" s="38"/>
      <c r="F17" s="35" t="s">
        <v>14</v>
      </c>
      <c r="L17" s="38"/>
      <c r="M17" s="38"/>
    </row>
    <row r="18" spans="1:13">
      <c r="A18" s="36" t="s">
        <v>49</v>
      </c>
      <c r="B18" s="36">
        <v>0.5</v>
      </c>
      <c r="C18" s="38">
        <v>2.2999999999999998</v>
      </c>
      <c r="D18" s="38"/>
      <c r="E18" s="38"/>
      <c r="F18" s="35" t="s">
        <v>15</v>
      </c>
      <c r="L18" s="38"/>
      <c r="M18" s="38"/>
    </row>
    <row r="19" spans="1:13">
      <c r="B19" s="36">
        <v>0.5</v>
      </c>
      <c r="C19" s="38">
        <v>2.2000000000000002</v>
      </c>
      <c r="D19" s="38"/>
      <c r="E19" s="38"/>
      <c r="L19" s="38"/>
      <c r="M19" s="38"/>
    </row>
    <row r="20" spans="1:13">
      <c r="A20" s="36" t="s">
        <v>51</v>
      </c>
      <c r="B20" s="38">
        <v>0.9</v>
      </c>
      <c r="C20" s="38">
        <v>3.3</v>
      </c>
      <c r="D20" s="38"/>
      <c r="E20" s="38"/>
      <c r="L20" s="38"/>
      <c r="M20" s="38"/>
    </row>
    <row r="21" spans="1:13">
      <c r="B21" s="38">
        <v>1</v>
      </c>
      <c r="C21" s="38">
        <v>3.8</v>
      </c>
      <c r="D21" s="38"/>
      <c r="E21" s="38"/>
      <c r="L21" s="38"/>
      <c r="M21" s="38"/>
    </row>
    <row r="22" spans="1:13">
      <c r="B22" s="36">
        <v>0.7</v>
      </c>
      <c r="C22" s="36">
        <v>2.8</v>
      </c>
      <c r="D22" s="38"/>
      <c r="E22" s="38"/>
    </row>
    <row r="23" spans="1:13">
      <c r="A23" s="36" t="s">
        <v>336</v>
      </c>
      <c r="B23" s="36">
        <v>1.1000000000000001</v>
      </c>
      <c r="C23" s="36">
        <v>3.5</v>
      </c>
      <c r="D23" s="38"/>
      <c r="E23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2">
    <tabColor rgb="FF057D46"/>
  </sheetPr>
  <dimension ref="A1:U72"/>
  <sheetViews>
    <sheetView showGridLines="0" workbookViewId="0">
      <selection activeCell="J27" sqref="J27"/>
    </sheetView>
  </sheetViews>
  <sheetFormatPr defaultColWidth="9.140625" defaultRowHeight="12.75"/>
  <cols>
    <col min="1" max="2" width="9.140625" style="36"/>
    <col min="3" max="3" width="10" style="36" bestFit="1" customWidth="1"/>
    <col min="4" max="4" width="10" style="36" customWidth="1"/>
    <col min="5" max="16384" width="9.140625" style="36"/>
  </cols>
  <sheetData>
    <row r="1" spans="1:20">
      <c r="A1" s="19" t="s">
        <v>140</v>
      </c>
      <c r="B1" s="26" t="str">
        <f>IF(Content!$E$1=1,B2,B3)</f>
        <v>GDP, % yoy</v>
      </c>
      <c r="C1" s="26" t="str">
        <f>IF(Content!$E$1=1,C2,C3)</f>
        <v>Private consumption*</v>
      </c>
      <c r="D1" s="26" t="str">
        <f>IF(Content!$E$1=1,D2,D3)</f>
        <v>Government consumption</v>
      </c>
      <c r="E1" s="26" t="str">
        <f>IF(Content!$E$1=1,E2,E3)</f>
        <v>Gross fixed capital formation</v>
      </c>
      <c r="F1" s="26" t="str">
        <f>IF(Content!$E$1=1,F2,F3)</f>
        <v>Change in inventories</v>
      </c>
      <c r="G1" s="26" t="str">
        <f>IF(Content!$E$1=1,G2,G3)</f>
        <v>Net exports</v>
      </c>
      <c r="H1" s="96"/>
      <c r="I1" s="26" t="str">
        <f>IF(Content!$E$1=1,I2,I3)</f>
        <v>Contributions of  Final Use Categories to Annual  GDP Growth, pp</v>
      </c>
    </row>
    <row r="2" spans="1:20" hidden="1">
      <c r="A2" s="19"/>
      <c r="B2" s="26" t="s">
        <v>453</v>
      </c>
      <c r="C2" s="26" t="s">
        <v>779</v>
      </c>
      <c r="D2" s="26" t="s">
        <v>1038</v>
      </c>
      <c r="E2" s="26" t="s">
        <v>455</v>
      </c>
      <c r="F2" s="26" t="s">
        <v>456</v>
      </c>
      <c r="G2" s="26" t="s">
        <v>457</v>
      </c>
      <c r="H2" s="96"/>
      <c r="I2" s="36" t="s">
        <v>859</v>
      </c>
    </row>
    <row r="3" spans="1:20" hidden="1">
      <c r="B3" s="26" t="s">
        <v>458</v>
      </c>
      <c r="C3" s="26" t="s">
        <v>780</v>
      </c>
      <c r="D3" s="26" t="s">
        <v>781</v>
      </c>
      <c r="E3" s="26" t="s">
        <v>460</v>
      </c>
      <c r="F3" s="26" t="s">
        <v>461</v>
      </c>
      <c r="G3" s="26" t="s">
        <v>462</v>
      </c>
      <c r="I3" s="36" t="s">
        <v>1075</v>
      </c>
    </row>
    <row r="4" spans="1:20">
      <c r="A4" s="36" t="s">
        <v>35</v>
      </c>
      <c r="B4" s="38">
        <v>-1</v>
      </c>
      <c r="C4" s="38">
        <v>2.2999999999999998</v>
      </c>
      <c r="D4" s="38">
        <v>-1.2</v>
      </c>
      <c r="E4" s="38">
        <v>-3.4</v>
      </c>
      <c r="F4" s="38">
        <v>-2.9</v>
      </c>
      <c r="G4" s="38">
        <v>4.2</v>
      </c>
      <c r="H4" s="35" t="s">
        <v>35</v>
      </c>
      <c r="P4" s="38"/>
      <c r="Q4" s="38"/>
      <c r="R4" s="38"/>
      <c r="S4" s="38"/>
      <c r="T4" s="38"/>
    </row>
    <row r="5" spans="1:20">
      <c r="A5" s="36" t="s">
        <v>36</v>
      </c>
      <c r="B5" s="38">
        <v>-4.3</v>
      </c>
      <c r="C5" s="38">
        <v>-5.6</v>
      </c>
      <c r="D5" s="38">
        <v>1</v>
      </c>
      <c r="E5" s="38">
        <v>-2.9</v>
      </c>
      <c r="F5" s="38">
        <v>-1.2</v>
      </c>
      <c r="G5" s="38">
        <v>4.4000000000000004</v>
      </c>
      <c r="H5" s="35"/>
      <c r="O5" s="35"/>
      <c r="P5" s="38"/>
      <c r="Q5" s="38"/>
      <c r="R5" s="38"/>
      <c r="S5" s="38"/>
      <c r="T5" s="38"/>
    </row>
    <row r="6" spans="1:20">
      <c r="A6" s="36" t="s">
        <v>37</v>
      </c>
      <c r="B6" s="38">
        <v>-5.3</v>
      </c>
      <c r="C6" s="38">
        <v>-9.6</v>
      </c>
      <c r="D6" s="38">
        <v>0</v>
      </c>
      <c r="E6" s="38">
        <v>-4.4000000000000004</v>
      </c>
      <c r="F6" s="38">
        <v>-1.7</v>
      </c>
      <c r="G6" s="38">
        <v>10.4</v>
      </c>
      <c r="H6" s="35" t="s">
        <v>37</v>
      </c>
      <c r="O6" s="35"/>
      <c r="P6" s="38"/>
      <c r="Q6" s="38"/>
      <c r="R6" s="38"/>
      <c r="S6" s="38"/>
      <c r="T6" s="38"/>
    </row>
    <row r="7" spans="1:20">
      <c r="A7" s="36" t="s">
        <v>38</v>
      </c>
      <c r="B7" s="38">
        <v>-14.4</v>
      </c>
      <c r="C7" s="38">
        <v>-8.6</v>
      </c>
      <c r="D7" s="38">
        <v>0.8</v>
      </c>
      <c r="E7" s="38">
        <v>-5.0999999999999996</v>
      </c>
      <c r="F7" s="38">
        <v>-3.8</v>
      </c>
      <c r="G7" s="38">
        <v>2.2999999999999998</v>
      </c>
      <c r="H7" s="35"/>
      <c r="O7" s="35"/>
      <c r="P7" s="38"/>
      <c r="Q7" s="38"/>
      <c r="R7" s="38"/>
      <c r="S7" s="38"/>
      <c r="T7" s="38"/>
    </row>
    <row r="8" spans="1:20">
      <c r="A8" s="36" t="s">
        <v>39</v>
      </c>
      <c r="B8" s="38">
        <v>-16</v>
      </c>
      <c r="C8" s="38">
        <v>-15.3</v>
      </c>
      <c r="D8" s="38">
        <v>0.2</v>
      </c>
      <c r="E8" s="38">
        <v>-3.3</v>
      </c>
      <c r="F8" s="38">
        <v>4.2</v>
      </c>
      <c r="G8" s="38">
        <v>-1.7</v>
      </c>
      <c r="H8" s="35" t="s">
        <v>39</v>
      </c>
      <c r="O8" s="35"/>
      <c r="P8" s="38"/>
      <c r="Q8" s="38"/>
      <c r="R8" s="38"/>
      <c r="S8" s="38"/>
      <c r="T8" s="38"/>
    </row>
    <row r="9" spans="1:20">
      <c r="A9" s="36" t="s">
        <v>40</v>
      </c>
      <c r="B9" s="38">
        <v>-14.5</v>
      </c>
      <c r="C9" s="38">
        <v>-19.100000000000001</v>
      </c>
      <c r="D9" s="38">
        <v>-1.2</v>
      </c>
      <c r="E9" s="38">
        <v>-1.9</v>
      </c>
      <c r="F9" s="38">
        <v>2.2999999999999998</v>
      </c>
      <c r="G9" s="38">
        <v>5.3</v>
      </c>
      <c r="H9" s="35"/>
      <c r="P9" s="38"/>
      <c r="Q9" s="38"/>
      <c r="R9" s="38"/>
      <c r="S9" s="38"/>
      <c r="T9" s="38"/>
    </row>
    <row r="10" spans="1:20">
      <c r="A10" s="36" t="s">
        <v>41</v>
      </c>
      <c r="B10" s="38">
        <v>-7</v>
      </c>
      <c r="C10" s="38">
        <v>-12.2</v>
      </c>
      <c r="D10" s="38">
        <v>-0.1</v>
      </c>
      <c r="E10" s="38">
        <v>-0.6</v>
      </c>
      <c r="F10" s="38">
        <v>3.5</v>
      </c>
      <c r="G10" s="38">
        <v>2.5</v>
      </c>
      <c r="H10" s="35" t="s">
        <v>41</v>
      </c>
      <c r="P10" s="38"/>
      <c r="Q10" s="38"/>
      <c r="R10" s="38"/>
      <c r="S10" s="38"/>
      <c r="T10" s="38"/>
    </row>
    <row r="11" spans="1:20">
      <c r="A11" s="36" t="s">
        <v>42</v>
      </c>
      <c r="B11" s="38">
        <v>-2.4</v>
      </c>
      <c r="C11" s="38">
        <v>-9.9</v>
      </c>
      <c r="D11" s="38">
        <v>2.2999999999999998</v>
      </c>
      <c r="E11" s="38">
        <v>0.3</v>
      </c>
      <c r="F11" s="38">
        <v>1</v>
      </c>
      <c r="G11" s="38">
        <v>3.9</v>
      </c>
      <c r="H11" s="35"/>
      <c r="P11" s="38"/>
      <c r="Q11" s="38"/>
      <c r="R11" s="38"/>
      <c r="S11" s="38"/>
      <c r="T11" s="38"/>
    </row>
    <row r="12" spans="1:20">
      <c r="A12" s="36" t="s">
        <v>43</v>
      </c>
      <c r="B12" s="38">
        <v>0.1</v>
      </c>
      <c r="C12" s="38">
        <v>-1.3</v>
      </c>
      <c r="D12" s="38">
        <v>0.3</v>
      </c>
      <c r="E12" s="38">
        <v>0.7</v>
      </c>
      <c r="F12" s="38">
        <v>1.2</v>
      </c>
      <c r="G12" s="38">
        <v>-0.6</v>
      </c>
      <c r="H12" s="35" t="s">
        <v>43</v>
      </c>
      <c r="P12" s="38"/>
      <c r="Q12" s="38"/>
      <c r="R12" s="38"/>
      <c r="S12" s="38"/>
      <c r="T12" s="38"/>
    </row>
    <row r="13" spans="1:20">
      <c r="A13" s="36" t="s">
        <v>44</v>
      </c>
      <c r="B13" s="38">
        <v>1.7</v>
      </c>
      <c r="C13" s="38">
        <v>3.2</v>
      </c>
      <c r="D13" s="38">
        <v>-0.5</v>
      </c>
      <c r="E13" s="38">
        <v>2.2999999999999998</v>
      </c>
      <c r="F13" s="38">
        <v>1.1000000000000001</v>
      </c>
      <c r="G13" s="38">
        <v>-4.4000000000000004</v>
      </c>
      <c r="H13" s="35"/>
      <c r="P13" s="38"/>
      <c r="Q13" s="38"/>
      <c r="R13" s="38"/>
      <c r="S13" s="38"/>
      <c r="T13" s="38"/>
    </row>
    <row r="14" spans="1:20">
      <c r="A14" s="36" t="s">
        <v>45</v>
      </c>
      <c r="B14" s="38">
        <v>2.7</v>
      </c>
      <c r="C14" s="38">
        <v>3.3</v>
      </c>
      <c r="D14" s="38">
        <v>0.1</v>
      </c>
      <c r="E14" s="38">
        <v>3</v>
      </c>
      <c r="F14" s="38">
        <v>7.3</v>
      </c>
      <c r="G14" s="38">
        <v>-11</v>
      </c>
      <c r="H14" s="35" t="s">
        <v>45</v>
      </c>
      <c r="P14" s="38"/>
      <c r="Q14" s="38"/>
      <c r="R14" s="38"/>
      <c r="S14" s="38"/>
      <c r="T14" s="38"/>
    </row>
    <row r="15" spans="1:20">
      <c r="A15" s="36" t="s">
        <v>46</v>
      </c>
      <c r="B15" s="38">
        <v>4.5999999999999996</v>
      </c>
      <c r="C15" s="38">
        <v>1.8</v>
      </c>
      <c r="D15" s="38">
        <v>-0.4</v>
      </c>
      <c r="E15" s="38">
        <v>4.4000000000000004</v>
      </c>
      <c r="F15" s="38">
        <v>4.3</v>
      </c>
      <c r="G15" s="38">
        <v>-5.6</v>
      </c>
      <c r="H15" s="35"/>
      <c r="P15" s="38"/>
      <c r="Q15" s="38"/>
      <c r="R15" s="38"/>
      <c r="S15" s="38"/>
      <c r="T15" s="38"/>
    </row>
    <row r="16" spans="1:20">
      <c r="A16" s="36" t="s">
        <v>47</v>
      </c>
      <c r="B16" s="38">
        <v>2.8</v>
      </c>
      <c r="C16" s="407">
        <v>4.5999999999999996</v>
      </c>
      <c r="D16" s="407">
        <v>1.9</v>
      </c>
      <c r="E16" s="407">
        <v>2.2999999999999998</v>
      </c>
      <c r="F16" s="407">
        <v>-1.3</v>
      </c>
      <c r="G16" s="407">
        <v>-4.7</v>
      </c>
      <c r="H16" s="35" t="s">
        <v>47</v>
      </c>
      <c r="P16" s="38"/>
      <c r="Q16" s="38"/>
      <c r="R16" s="38"/>
      <c r="S16" s="38"/>
      <c r="T16" s="38"/>
    </row>
    <row r="17" spans="1:20">
      <c r="A17" s="36" t="s">
        <v>48</v>
      </c>
      <c r="B17" s="38">
        <v>2.7</v>
      </c>
      <c r="C17" s="38">
        <v>8</v>
      </c>
      <c r="D17" s="38">
        <v>-0.5</v>
      </c>
      <c r="E17" s="38">
        <v>3.1</v>
      </c>
      <c r="F17" s="38">
        <v>-0.7</v>
      </c>
      <c r="G17" s="38">
        <v>-7.2</v>
      </c>
      <c r="H17" s="35"/>
      <c r="P17" s="38"/>
      <c r="Q17" s="38"/>
      <c r="R17" s="38"/>
      <c r="S17" s="38"/>
      <c r="T17" s="38"/>
    </row>
    <row r="18" spans="1:20">
      <c r="A18" s="36" t="s">
        <v>49</v>
      </c>
      <c r="B18" s="38">
        <v>2.2999999999999998</v>
      </c>
      <c r="C18" s="38">
        <v>4.5</v>
      </c>
      <c r="D18" s="38">
        <v>1.4</v>
      </c>
      <c r="E18" s="38">
        <v>1.8</v>
      </c>
      <c r="F18" s="38">
        <v>-3.3</v>
      </c>
      <c r="G18" s="407">
        <v>-2.1</v>
      </c>
      <c r="H18" s="35" t="s">
        <v>49</v>
      </c>
      <c r="I18" s="36" t="str">
        <f>IF(Content!$E$1=1,I20,I22)</f>
        <v>*Including consumption expenditures of households and non-profit institutions serving households.</v>
      </c>
      <c r="P18" s="38"/>
      <c r="Q18" s="38"/>
      <c r="R18" s="38"/>
      <c r="S18" s="38"/>
      <c r="T18" s="38"/>
    </row>
    <row r="19" spans="1:20">
      <c r="A19" s="36" t="s">
        <v>50</v>
      </c>
      <c r="B19" s="38">
        <v>2.2000000000000002</v>
      </c>
      <c r="C19" s="407">
        <v>7.5</v>
      </c>
      <c r="D19" s="407">
        <v>0.9</v>
      </c>
      <c r="E19" s="407">
        <v>2.7</v>
      </c>
      <c r="F19" s="407">
        <v>-1.7</v>
      </c>
      <c r="G19" s="407">
        <v>-7.2</v>
      </c>
      <c r="H19" s="35"/>
      <c r="I19" s="26" t="str">
        <f>IF(Content!$E$1=1,I21,I23)</f>
        <v>Source: SSSU, NBU staff estimates.</v>
      </c>
      <c r="P19" s="38"/>
      <c r="Q19" s="38"/>
      <c r="R19" s="38"/>
      <c r="S19" s="38"/>
      <c r="T19" s="38"/>
    </row>
    <row r="20" spans="1:20">
      <c r="A20" s="36" t="s">
        <v>51</v>
      </c>
      <c r="B20" s="38">
        <v>3.3</v>
      </c>
      <c r="C20" s="407">
        <v>5.8</v>
      </c>
      <c r="D20" s="407">
        <v>-0.3</v>
      </c>
      <c r="E20" s="407">
        <v>2.6</v>
      </c>
      <c r="F20" s="407">
        <v>-2.7</v>
      </c>
      <c r="G20" s="407">
        <v>-2.1</v>
      </c>
      <c r="H20" s="35" t="s">
        <v>51</v>
      </c>
      <c r="I20" s="35" t="s">
        <v>782</v>
      </c>
      <c r="P20" s="38"/>
      <c r="Q20" s="38"/>
      <c r="R20" s="38"/>
      <c r="S20" s="38"/>
      <c r="T20" s="38"/>
    </row>
    <row r="21" spans="1:20">
      <c r="A21" s="36" t="s">
        <v>52</v>
      </c>
      <c r="B21" s="38">
        <v>3.8</v>
      </c>
      <c r="C21" s="38">
        <v>4.9000000000000004</v>
      </c>
      <c r="D21" s="38">
        <v>2.7</v>
      </c>
      <c r="E21" s="38">
        <v>2.7</v>
      </c>
      <c r="F21" s="38">
        <v>-4.5</v>
      </c>
      <c r="G21" s="38">
        <v>-2</v>
      </c>
      <c r="H21" s="35"/>
      <c r="I21" s="35" t="s">
        <v>54</v>
      </c>
      <c r="P21" s="38"/>
      <c r="Q21" s="38"/>
      <c r="R21" s="38"/>
      <c r="S21" s="38"/>
      <c r="T21" s="38"/>
    </row>
    <row r="22" spans="1:20">
      <c r="A22" s="26" t="s">
        <v>53</v>
      </c>
      <c r="B22" s="38">
        <v>2.8</v>
      </c>
      <c r="C22" s="38">
        <v>7.2</v>
      </c>
      <c r="D22" s="38">
        <v>-1.1000000000000001</v>
      </c>
      <c r="E22" s="38">
        <v>1.9</v>
      </c>
      <c r="F22" s="38">
        <v>-0.8</v>
      </c>
      <c r="G22" s="38">
        <v>-4.4000000000000004</v>
      </c>
      <c r="H22" s="35"/>
      <c r="I22" s="35" t="s">
        <v>783</v>
      </c>
      <c r="J22" s="38"/>
    </row>
    <row r="23" spans="1:20">
      <c r="A23" s="36" t="s">
        <v>336</v>
      </c>
      <c r="B23" s="38">
        <v>3.5</v>
      </c>
      <c r="C23" s="38">
        <v>5.4</v>
      </c>
      <c r="D23" s="38">
        <v>-0.5</v>
      </c>
      <c r="E23" s="38">
        <v>2</v>
      </c>
      <c r="F23" s="38">
        <v>-2.1</v>
      </c>
      <c r="G23" s="38">
        <v>-1.3</v>
      </c>
      <c r="H23" s="35" t="s">
        <v>336</v>
      </c>
      <c r="I23" s="35" t="s">
        <v>55</v>
      </c>
      <c r="J23" s="38"/>
    </row>
    <row r="24" spans="1:20">
      <c r="B24" s="287"/>
      <c r="C24" s="287"/>
      <c r="D24" s="287"/>
      <c r="E24" s="287"/>
      <c r="F24" s="287"/>
      <c r="G24" s="287"/>
      <c r="I24" s="38"/>
      <c r="J24" s="38"/>
      <c r="K24" s="38"/>
      <c r="L24" s="38"/>
      <c r="M24" s="38"/>
      <c r="N24" s="38"/>
    </row>
    <row r="25" spans="1:20">
      <c r="B25" s="287"/>
      <c r="C25" s="287"/>
      <c r="D25" s="287"/>
      <c r="E25" s="287"/>
      <c r="F25" s="287"/>
      <c r="J25" s="408"/>
      <c r="K25" s="408"/>
      <c r="L25" s="408"/>
      <c r="M25" s="408"/>
      <c r="N25" s="408"/>
      <c r="O25" s="408"/>
      <c r="P25" s="408"/>
    </row>
    <row r="26" spans="1:20">
      <c r="B26" s="287"/>
      <c r="C26" s="287"/>
      <c r="D26" s="409"/>
      <c r="E26" s="287"/>
      <c r="F26" s="287"/>
      <c r="G26" s="287"/>
      <c r="I26" s="38"/>
      <c r="J26" s="38"/>
      <c r="K26" s="38"/>
      <c r="L26" s="38"/>
      <c r="M26" s="38"/>
      <c r="N26" s="38"/>
    </row>
    <row r="27" spans="1:20">
      <c r="B27" s="287"/>
      <c r="C27" s="287"/>
      <c r="D27" s="409"/>
      <c r="E27" s="287"/>
      <c r="F27" s="287"/>
      <c r="G27" s="287"/>
      <c r="I27" s="38"/>
      <c r="J27" s="38"/>
      <c r="K27" s="38"/>
      <c r="L27" s="38"/>
      <c r="M27" s="38"/>
      <c r="N27" s="38"/>
    </row>
    <row r="28" spans="1:20">
      <c r="B28" s="287"/>
      <c r="C28" s="287"/>
      <c r="D28" s="409"/>
      <c r="E28" s="287"/>
      <c r="F28" s="287"/>
      <c r="G28" s="287"/>
      <c r="I28" s="38"/>
      <c r="J28" s="38"/>
      <c r="K28" s="38"/>
      <c r="L28" s="38"/>
      <c r="M28" s="38"/>
      <c r="N28" s="38"/>
    </row>
    <row r="29" spans="1:20">
      <c r="B29" s="287"/>
      <c r="C29" s="287"/>
      <c r="D29" s="409"/>
      <c r="E29" s="287"/>
      <c r="F29" s="287"/>
      <c r="G29" s="287"/>
      <c r="I29" s="38"/>
      <c r="J29" s="38"/>
      <c r="K29" s="38"/>
      <c r="L29" s="38"/>
      <c r="M29" s="38"/>
      <c r="N29" s="38"/>
    </row>
    <row r="30" spans="1:20">
      <c r="B30" s="287"/>
      <c r="C30" s="287"/>
      <c r="D30" s="409"/>
      <c r="E30" s="287"/>
      <c r="F30" s="287"/>
      <c r="G30" s="287"/>
      <c r="I30" s="38"/>
      <c r="J30" s="38"/>
      <c r="K30" s="38"/>
      <c r="L30" s="38"/>
      <c r="M30" s="38"/>
      <c r="N30" s="38"/>
    </row>
    <row r="31" spans="1:20">
      <c r="B31" s="287"/>
      <c r="C31" s="287"/>
      <c r="D31" s="409"/>
      <c r="E31" s="287"/>
      <c r="F31" s="287"/>
      <c r="G31" s="287"/>
      <c r="I31" s="38"/>
      <c r="J31" s="38"/>
      <c r="K31" s="38"/>
      <c r="L31" s="38"/>
      <c r="M31" s="38"/>
      <c r="N31" s="38"/>
    </row>
    <row r="32" spans="1:20">
      <c r="B32" s="287"/>
      <c r="C32" s="287"/>
      <c r="D32" s="409"/>
      <c r="E32" s="287"/>
      <c r="F32" s="287"/>
      <c r="G32" s="287"/>
      <c r="I32" s="38"/>
      <c r="J32" s="38"/>
      <c r="K32" s="38"/>
      <c r="L32" s="38"/>
      <c r="M32" s="38"/>
      <c r="N32" s="38"/>
    </row>
    <row r="33" spans="2:14">
      <c r="B33" s="287"/>
      <c r="C33" s="287"/>
      <c r="D33" s="409"/>
      <c r="E33" s="287"/>
      <c r="F33" s="287"/>
      <c r="G33" s="287"/>
      <c r="I33" s="38"/>
      <c r="J33" s="38"/>
      <c r="K33" s="38"/>
      <c r="L33" s="38"/>
      <c r="M33" s="38"/>
      <c r="N33" s="38"/>
    </row>
    <row r="34" spans="2:14">
      <c r="B34" s="287"/>
      <c r="C34" s="287"/>
      <c r="D34" s="409"/>
      <c r="E34" s="287"/>
      <c r="F34" s="287"/>
      <c r="G34" s="287"/>
      <c r="I34" s="38"/>
      <c r="J34" s="38"/>
      <c r="K34" s="38"/>
      <c r="L34" s="38"/>
      <c r="M34" s="38"/>
      <c r="N34" s="38"/>
    </row>
    <row r="35" spans="2:14">
      <c r="B35" s="287"/>
      <c r="C35" s="287"/>
      <c r="D35" s="409"/>
      <c r="E35" s="287"/>
      <c r="F35" s="287"/>
      <c r="G35" s="287"/>
      <c r="I35" s="38"/>
      <c r="J35" s="38"/>
      <c r="K35" s="38"/>
      <c r="L35" s="38"/>
      <c r="M35" s="38"/>
      <c r="N35" s="38"/>
    </row>
    <row r="36" spans="2:14">
      <c r="B36" s="287"/>
      <c r="C36" s="287"/>
      <c r="D36" s="409"/>
      <c r="E36" s="287"/>
      <c r="F36" s="287"/>
      <c r="G36" s="287"/>
      <c r="I36" s="38"/>
      <c r="J36" s="38"/>
      <c r="K36" s="38"/>
      <c r="L36" s="38"/>
      <c r="M36" s="38"/>
      <c r="N36" s="38"/>
    </row>
    <row r="37" spans="2:14">
      <c r="B37" s="287"/>
      <c r="C37" s="287"/>
      <c r="D37" s="409"/>
      <c r="E37" s="287"/>
      <c r="F37" s="287"/>
      <c r="G37" s="287"/>
      <c r="I37" s="38"/>
      <c r="J37" s="38"/>
      <c r="K37" s="38"/>
      <c r="L37" s="38"/>
      <c r="M37" s="38"/>
      <c r="N37" s="38"/>
    </row>
    <row r="38" spans="2:14">
      <c r="B38" s="287"/>
      <c r="C38" s="287"/>
      <c r="D38" s="409"/>
      <c r="E38" s="287"/>
      <c r="F38" s="287"/>
      <c r="G38" s="287"/>
      <c r="I38" s="38"/>
      <c r="J38" s="38"/>
      <c r="K38" s="38"/>
      <c r="L38" s="38"/>
      <c r="M38" s="38"/>
      <c r="N38" s="38"/>
    </row>
    <row r="39" spans="2:14">
      <c r="B39" s="287"/>
      <c r="C39" s="287"/>
      <c r="D39" s="409"/>
      <c r="E39" s="287"/>
      <c r="F39" s="287"/>
      <c r="G39" s="287"/>
      <c r="I39" s="38"/>
      <c r="J39" s="38"/>
      <c r="K39" s="38"/>
      <c r="L39" s="38"/>
      <c r="M39" s="38"/>
      <c r="N39" s="38"/>
    </row>
    <row r="40" spans="2:14">
      <c r="B40" s="287"/>
      <c r="C40" s="287"/>
      <c r="D40" s="409"/>
      <c r="E40" s="287"/>
      <c r="F40" s="287"/>
      <c r="G40" s="287"/>
      <c r="I40" s="38"/>
      <c r="J40" s="38"/>
      <c r="K40" s="38"/>
      <c r="L40" s="38"/>
      <c r="M40" s="38"/>
      <c r="N40" s="38"/>
    </row>
    <row r="41" spans="2:14">
      <c r="B41" s="287"/>
      <c r="C41" s="287"/>
      <c r="D41" s="409"/>
      <c r="E41" s="287"/>
      <c r="F41" s="287"/>
      <c r="G41" s="287"/>
      <c r="I41" s="38"/>
      <c r="J41" s="38"/>
      <c r="K41" s="38"/>
      <c r="L41" s="38"/>
      <c r="M41" s="38"/>
      <c r="N41" s="38"/>
    </row>
    <row r="42" spans="2:14">
      <c r="B42" s="287"/>
      <c r="C42" s="287"/>
      <c r="D42" s="409"/>
      <c r="E42" s="287"/>
      <c r="F42" s="287"/>
      <c r="G42" s="287"/>
      <c r="I42" s="38"/>
      <c r="J42" s="38"/>
      <c r="K42" s="38"/>
      <c r="L42" s="38"/>
      <c r="M42" s="38"/>
      <c r="N42" s="38"/>
    </row>
    <row r="43" spans="2:14">
      <c r="B43" s="287"/>
      <c r="D43" s="409"/>
      <c r="F43" s="38"/>
      <c r="G43" s="38"/>
    </row>
    <row r="44" spans="2:14">
      <c r="B44" s="287"/>
      <c r="D44" s="409"/>
      <c r="F44" s="38"/>
      <c r="G44" s="38"/>
    </row>
    <row r="45" spans="2:14">
      <c r="B45" s="287"/>
      <c r="D45" s="409"/>
      <c r="F45" s="38"/>
      <c r="G45" s="38"/>
    </row>
    <row r="46" spans="2:14">
      <c r="B46" s="287"/>
      <c r="F46" s="38"/>
      <c r="G46" s="38"/>
    </row>
    <row r="50" spans="2:21">
      <c r="B50" s="38"/>
      <c r="C50" s="38"/>
      <c r="D50" s="38"/>
      <c r="E50" s="38"/>
      <c r="F50" s="38"/>
      <c r="G50" s="38"/>
      <c r="H50" s="38"/>
      <c r="I50" s="38"/>
      <c r="J50" s="38"/>
      <c r="P50" s="38"/>
      <c r="Q50" s="38"/>
      <c r="R50" s="38"/>
      <c r="S50" s="38"/>
      <c r="T50" s="38"/>
      <c r="U50" s="38"/>
    </row>
    <row r="51" spans="2:21">
      <c r="B51" s="38"/>
      <c r="C51" s="38"/>
      <c r="D51" s="38"/>
      <c r="E51" s="38"/>
      <c r="F51" s="38"/>
      <c r="G51" s="38"/>
      <c r="H51" s="38"/>
      <c r="I51" s="38"/>
      <c r="J51" s="38"/>
      <c r="P51" s="38"/>
      <c r="Q51" s="38"/>
      <c r="R51" s="38"/>
      <c r="S51" s="38"/>
      <c r="T51" s="38"/>
      <c r="U51" s="38"/>
    </row>
    <row r="52" spans="2:21">
      <c r="B52" s="38"/>
      <c r="C52" s="38"/>
      <c r="D52" s="38"/>
      <c r="E52" s="38"/>
      <c r="F52" s="38"/>
      <c r="G52" s="38"/>
      <c r="H52" s="38"/>
      <c r="I52" s="38"/>
      <c r="J52" s="38"/>
      <c r="P52" s="38"/>
      <c r="Q52" s="38"/>
      <c r="R52" s="38"/>
      <c r="S52" s="38"/>
      <c r="T52" s="38"/>
      <c r="U52" s="38"/>
    </row>
    <row r="53" spans="2:21">
      <c r="B53" s="38"/>
      <c r="C53" s="38"/>
      <c r="D53" s="38"/>
      <c r="E53" s="38"/>
      <c r="F53" s="38"/>
      <c r="G53" s="38"/>
      <c r="H53" s="38"/>
      <c r="I53" s="38"/>
      <c r="J53" s="38"/>
      <c r="P53" s="38"/>
      <c r="Q53" s="38"/>
      <c r="R53" s="38"/>
      <c r="S53" s="38"/>
      <c r="T53" s="38"/>
      <c r="U53" s="38"/>
    </row>
    <row r="54" spans="2:21">
      <c r="B54" s="38"/>
      <c r="C54" s="38"/>
      <c r="D54" s="38"/>
      <c r="E54" s="38"/>
      <c r="F54" s="38"/>
      <c r="G54" s="38"/>
      <c r="H54" s="38"/>
      <c r="I54" s="38"/>
      <c r="J54" s="38"/>
      <c r="P54" s="38"/>
      <c r="Q54" s="38"/>
      <c r="R54" s="38"/>
      <c r="S54" s="38"/>
      <c r="T54" s="38"/>
      <c r="U54" s="38"/>
    </row>
    <row r="55" spans="2:21">
      <c r="B55" s="38"/>
      <c r="C55" s="38"/>
      <c r="D55" s="38"/>
      <c r="E55" s="38"/>
      <c r="F55" s="38"/>
      <c r="G55" s="38"/>
      <c r="H55" s="38"/>
      <c r="I55" s="38"/>
      <c r="J55" s="38"/>
      <c r="P55" s="38"/>
      <c r="Q55" s="38"/>
      <c r="R55" s="38"/>
      <c r="S55" s="38"/>
      <c r="T55" s="38"/>
      <c r="U55" s="38"/>
    </row>
    <row r="56" spans="2:21">
      <c r="B56" s="38"/>
      <c r="C56" s="38"/>
      <c r="D56" s="38"/>
      <c r="E56" s="38"/>
      <c r="F56" s="38"/>
      <c r="G56" s="38"/>
      <c r="H56" s="38"/>
      <c r="I56" s="38"/>
      <c r="J56" s="38"/>
      <c r="P56" s="38"/>
      <c r="Q56" s="38"/>
      <c r="R56" s="38"/>
      <c r="S56" s="38"/>
      <c r="T56" s="38"/>
      <c r="U56" s="38"/>
    </row>
    <row r="57" spans="2:21">
      <c r="B57" s="38"/>
      <c r="C57" s="38"/>
      <c r="D57" s="38"/>
      <c r="E57" s="38"/>
      <c r="F57" s="38"/>
      <c r="G57" s="38"/>
      <c r="H57" s="38"/>
      <c r="I57" s="38"/>
      <c r="J57" s="38"/>
      <c r="P57" s="38"/>
      <c r="Q57" s="38"/>
      <c r="R57" s="38"/>
      <c r="S57" s="38"/>
      <c r="T57" s="38"/>
      <c r="U57" s="38"/>
    </row>
    <row r="58" spans="2:21">
      <c r="B58" s="38"/>
      <c r="C58" s="38"/>
      <c r="D58" s="38"/>
      <c r="E58" s="38"/>
      <c r="F58" s="38"/>
      <c r="G58" s="38"/>
      <c r="H58" s="38"/>
      <c r="I58" s="38"/>
      <c r="J58" s="38"/>
      <c r="P58" s="38"/>
      <c r="Q58" s="38"/>
      <c r="R58" s="38"/>
      <c r="S58" s="38"/>
      <c r="T58" s="38"/>
      <c r="U58" s="38"/>
    </row>
    <row r="59" spans="2:21">
      <c r="B59" s="38"/>
      <c r="C59" s="38"/>
      <c r="D59" s="38"/>
      <c r="E59" s="38"/>
      <c r="F59" s="38"/>
      <c r="G59" s="38"/>
      <c r="H59" s="38"/>
      <c r="I59" s="38"/>
      <c r="J59" s="38"/>
      <c r="P59" s="38"/>
      <c r="Q59" s="38"/>
      <c r="R59" s="38"/>
      <c r="S59" s="38"/>
      <c r="T59" s="38"/>
      <c r="U59" s="38"/>
    </row>
    <row r="60" spans="2:21">
      <c r="B60" s="38"/>
      <c r="C60" s="38"/>
      <c r="D60" s="38"/>
      <c r="E60" s="38"/>
      <c r="F60" s="38"/>
      <c r="G60" s="38"/>
      <c r="H60" s="38"/>
      <c r="I60" s="38"/>
      <c r="J60" s="38"/>
      <c r="P60" s="38"/>
      <c r="Q60" s="38"/>
      <c r="R60" s="38"/>
      <c r="S60" s="38"/>
      <c r="T60" s="38"/>
      <c r="U60" s="38"/>
    </row>
    <row r="61" spans="2:21">
      <c r="B61" s="38"/>
      <c r="C61" s="38"/>
      <c r="D61" s="38"/>
      <c r="E61" s="38"/>
      <c r="F61" s="38"/>
      <c r="G61" s="38"/>
      <c r="H61" s="38"/>
      <c r="I61" s="38"/>
      <c r="J61" s="38"/>
      <c r="P61" s="38"/>
      <c r="Q61" s="38"/>
      <c r="R61" s="38"/>
      <c r="S61" s="38"/>
      <c r="T61" s="38"/>
      <c r="U61" s="38"/>
    </row>
    <row r="62" spans="2:21">
      <c r="B62" s="38"/>
      <c r="C62" s="38"/>
      <c r="D62" s="38"/>
      <c r="E62" s="38"/>
      <c r="F62" s="38"/>
      <c r="G62" s="38"/>
      <c r="H62" s="38"/>
      <c r="I62" s="38"/>
      <c r="J62" s="38"/>
      <c r="P62" s="38"/>
      <c r="Q62" s="38"/>
      <c r="R62" s="38"/>
      <c r="S62" s="38"/>
      <c r="T62" s="38"/>
      <c r="U62" s="38"/>
    </row>
    <row r="63" spans="2:21">
      <c r="B63" s="38"/>
      <c r="C63" s="38"/>
      <c r="D63" s="38"/>
      <c r="E63" s="38"/>
      <c r="F63" s="38"/>
      <c r="G63" s="38"/>
      <c r="H63" s="38"/>
      <c r="I63" s="38"/>
      <c r="J63" s="38"/>
      <c r="P63" s="38"/>
      <c r="Q63" s="38"/>
      <c r="R63" s="38"/>
      <c r="S63" s="38"/>
      <c r="T63" s="38"/>
      <c r="U63" s="38"/>
    </row>
    <row r="64" spans="2:21">
      <c r="B64" s="38"/>
      <c r="C64" s="38"/>
      <c r="D64" s="38"/>
      <c r="E64" s="38"/>
      <c r="F64" s="38"/>
      <c r="G64" s="38"/>
      <c r="H64" s="38"/>
      <c r="I64" s="38"/>
      <c r="J64" s="38"/>
      <c r="P64" s="38"/>
      <c r="Q64" s="38"/>
      <c r="R64" s="38"/>
      <c r="S64" s="38"/>
      <c r="T64" s="38"/>
      <c r="U64" s="38"/>
    </row>
    <row r="65" spans="2:21">
      <c r="B65" s="38"/>
      <c r="C65" s="38"/>
      <c r="D65" s="38"/>
      <c r="E65" s="38"/>
      <c r="F65" s="38"/>
      <c r="G65" s="38"/>
      <c r="H65" s="38"/>
      <c r="I65" s="38"/>
      <c r="J65" s="38"/>
      <c r="P65" s="38"/>
      <c r="Q65" s="38"/>
      <c r="R65" s="38"/>
      <c r="S65" s="38"/>
      <c r="T65" s="38"/>
      <c r="U65" s="38"/>
    </row>
    <row r="66" spans="2:21">
      <c r="B66" s="38"/>
      <c r="C66" s="38"/>
      <c r="D66" s="38"/>
      <c r="E66" s="38"/>
      <c r="F66" s="38"/>
      <c r="G66" s="38"/>
      <c r="H66" s="38"/>
      <c r="I66" s="38"/>
      <c r="J66" s="38"/>
      <c r="P66" s="38"/>
      <c r="Q66" s="38"/>
      <c r="R66" s="38"/>
      <c r="S66" s="38"/>
      <c r="T66" s="38"/>
      <c r="U66" s="38"/>
    </row>
    <row r="67" spans="2:21">
      <c r="B67" s="38"/>
      <c r="C67" s="38"/>
      <c r="D67" s="38"/>
      <c r="E67" s="38"/>
      <c r="F67" s="38"/>
      <c r="G67" s="38"/>
      <c r="H67" s="38"/>
      <c r="I67" s="38"/>
      <c r="J67" s="38"/>
      <c r="P67" s="38"/>
      <c r="Q67" s="38"/>
      <c r="R67" s="38"/>
      <c r="S67" s="38"/>
      <c r="T67" s="38"/>
      <c r="U67" s="38"/>
    </row>
    <row r="68" spans="2:21">
      <c r="B68" s="38"/>
      <c r="C68" s="38"/>
      <c r="D68" s="38"/>
      <c r="E68" s="38"/>
      <c r="F68" s="38"/>
      <c r="G68" s="38"/>
      <c r="H68" s="38"/>
      <c r="I68" s="38"/>
      <c r="J68" s="38"/>
      <c r="P68" s="38"/>
      <c r="Q68" s="38"/>
      <c r="R68" s="38"/>
      <c r="S68" s="38"/>
      <c r="T68" s="38"/>
      <c r="U68" s="38"/>
    </row>
    <row r="69" spans="2:21">
      <c r="B69" s="38"/>
      <c r="C69" s="38"/>
      <c r="D69" s="38"/>
      <c r="E69" s="38"/>
      <c r="F69" s="38"/>
      <c r="G69" s="38"/>
      <c r="H69" s="38"/>
      <c r="I69" s="38"/>
      <c r="J69" s="38"/>
      <c r="P69" s="38"/>
      <c r="Q69" s="38"/>
      <c r="R69" s="38"/>
      <c r="S69" s="38"/>
      <c r="T69" s="38"/>
      <c r="U69" s="38"/>
    </row>
    <row r="70" spans="2:21">
      <c r="B70" s="38"/>
    </row>
    <row r="71" spans="2:21">
      <c r="B71" s="38"/>
    </row>
    <row r="72" spans="2:21">
      <c r="B7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3">
    <tabColor rgb="FF057D46"/>
  </sheetPr>
  <dimension ref="A1:L42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36"/>
  </cols>
  <sheetData>
    <row r="1" spans="1:12">
      <c r="A1" s="19" t="s">
        <v>140</v>
      </c>
      <c r="B1" s="26" t="str">
        <f>IF(Content!$E$1=1,B2,B3)</f>
        <v>Foods</v>
      </c>
      <c r="C1" s="26" t="str">
        <f>IF(Content!$E$1=1,C2,C3)</f>
        <v>Clothing and footwear</v>
      </c>
      <c r="D1" s="26" t="str">
        <f>IF(Content!$E$1=1,D2,D3)</f>
        <v>Housing</v>
      </c>
      <c r="E1" s="26" t="str">
        <f>IF(Content!$E$1=1,E2,E3)</f>
        <v>Furnishings</v>
      </c>
      <c r="F1" s="26" t="str">
        <f>IF(Content!$E$1=1,F2,F3)</f>
        <v>Health</v>
      </c>
      <c r="H1" s="26"/>
      <c r="I1" s="26" t="str">
        <f>IF(Content!$E$1=1,I2,I3)</f>
        <v>Real Final Consumption Expenditure of Households by Purpose, % yoy</v>
      </c>
      <c r="J1" s="26"/>
      <c r="K1" s="26"/>
      <c r="L1" s="26"/>
    </row>
    <row r="2" spans="1:12" hidden="1">
      <c r="A2" s="19"/>
      <c r="B2" s="26" t="s">
        <v>1007</v>
      </c>
      <c r="C2" s="26" t="s">
        <v>88</v>
      </c>
      <c r="D2" s="26" t="s">
        <v>1008</v>
      </c>
      <c r="E2" s="26" t="s">
        <v>1009</v>
      </c>
      <c r="F2" s="26" t="s">
        <v>1010</v>
      </c>
      <c r="H2" s="26"/>
      <c r="I2" s="36" t="s">
        <v>1011</v>
      </c>
      <c r="J2" s="26"/>
      <c r="K2" s="26"/>
      <c r="L2" s="26"/>
    </row>
    <row r="3" spans="1:12" hidden="1">
      <c r="B3" s="36" t="s">
        <v>154</v>
      </c>
      <c r="C3" s="36" t="s">
        <v>1012</v>
      </c>
      <c r="D3" s="36" t="s">
        <v>1013</v>
      </c>
      <c r="E3" s="36" t="s">
        <v>1014</v>
      </c>
      <c r="F3" s="36" t="s">
        <v>1015</v>
      </c>
      <c r="I3" s="36" t="s">
        <v>1856</v>
      </c>
    </row>
    <row r="4" spans="1:12">
      <c r="A4" s="36" t="s">
        <v>35</v>
      </c>
      <c r="B4" s="38">
        <v>6.4</v>
      </c>
      <c r="C4" s="38">
        <v>9.3000000000000007</v>
      </c>
      <c r="D4" s="38">
        <v>2.8</v>
      </c>
      <c r="E4" s="38">
        <v>4.9000000000000004</v>
      </c>
      <c r="F4" s="38">
        <v>3.9</v>
      </c>
      <c r="G4" s="35" t="s">
        <v>35</v>
      </c>
      <c r="H4" s="38"/>
      <c r="I4" s="38"/>
      <c r="J4" s="38"/>
      <c r="K4" s="38"/>
      <c r="L4" s="38"/>
    </row>
    <row r="5" spans="1:12">
      <c r="A5" s="36" t="s">
        <v>36</v>
      </c>
      <c r="B5" s="38">
        <v>-14</v>
      </c>
      <c r="C5" s="38">
        <v>2.7</v>
      </c>
      <c r="D5" s="38">
        <v>-3.7</v>
      </c>
      <c r="E5" s="38">
        <v>-5.8</v>
      </c>
      <c r="F5" s="38">
        <v>-3.2</v>
      </c>
      <c r="G5" s="35"/>
      <c r="H5" s="38"/>
      <c r="I5" s="38"/>
      <c r="J5" s="38"/>
      <c r="K5" s="38"/>
      <c r="L5" s="38"/>
    </row>
    <row r="6" spans="1:12">
      <c r="A6" s="36" t="s">
        <v>37</v>
      </c>
      <c r="B6" s="38">
        <v>-18.399999999999999</v>
      </c>
      <c r="C6" s="38">
        <v>2.4</v>
      </c>
      <c r="D6" s="38">
        <v>-14.6</v>
      </c>
      <c r="E6" s="38">
        <v>-9.9</v>
      </c>
      <c r="F6" s="38">
        <v>-15.5</v>
      </c>
      <c r="G6" s="35" t="s">
        <v>37</v>
      </c>
      <c r="H6" s="38"/>
      <c r="I6" s="38"/>
      <c r="J6" s="38"/>
      <c r="K6" s="38"/>
      <c r="L6" s="38"/>
    </row>
    <row r="7" spans="1:12">
      <c r="A7" s="36" t="s">
        <v>38</v>
      </c>
      <c r="B7" s="38">
        <v>-20</v>
      </c>
      <c r="C7" s="38">
        <v>2.8</v>
      </c>
      <c r="D7" s="38">
        <v>-9.3000000000000007</v>
      </c>
      <c r="E7" s="38">
        <v>-8.1999999999999993</v>
      </c>
      <c r="F7" s="38">
        <v>-12.8</v>
      </c>
      <c r="G7" s="35"/>
      <c r="H7" s="38"/>
      <c r="I7" s="38"/>
      <c r="J7" s="38"/>
      <c r="K7" s="38"/>
      <c r="L7" s="38"/>
    </row>
    <row r="8" spans="1:12">
      <c r="A8" s="36" t="s">
        <v>39</v>
      </c>
      <c r="B8" s="38">
        <v>-31.9</v>
      </c>
      <c r="C8" s="38">
        <v>-21</v>
      </c>
      <c r="D8" s="38">
        <v>-2.2000000000000002</v>
      </c>
      <c r="E8" s="38">
        <v>-18.7</v>
      </c>
      <c r="F8" s="38">
        <v>-13.1</v>
      </c>
      <c r="G8" s="35" t="s">
        <v>39</v>
      </c>
      <c r="H8" s="38"/>
      <c r="I8" s="38"/>
      <c r="J8" s="38"/>
      <c r="K8" s="38"/>
      <c r="L8" s="38"/>
    </row>
    <row r="9" spans="1:12">
      <c r="A9" s="36" t="s">
        <v>40</v>
      </c>
      <c r="B9" s="38">
        <v>-28.8</v>
      </c>
      <c r="C9" s="38">
        <v>-19.600000000000001</v>
      </c>
      <c r="D9" s="38">
        <v>-34.799999999999997</v>
      </c>
      <c r="E9" s="38">
        <v>-28.6</v>
      </c>
      <c r="F9" s="38">
        <v>-17.399999999999999</v>
      </c>
      <c r="G9" s="35"/>
      <c r="H9" s="38"/>
      <c r="I9" s="38"/>
      <c r="J9" s="38"/>
      <c r="K9" s="38"/>
      <c r="L9" s="38"/>
    </row>
    <row r="10" spans="1:12">
      <c r="A10" s="36" t="s">
        <v>41</v>
      </c>
      <c r="B10" s="38">
        <v>-21.8</v>
      </c>
      <c r="C10" s="38">
        <v>-13.1</v>
      </c>
      <c r="D10" s="38">
        <v>-30.1</v>
      </c>
      <c r="E10" s="38">
        <v>-19</v>
      </c>
      <c r="F10" s="38">
        <v>-4.8</v>
      </c>
      <c r="G10" s="35" t="s">
        <v>41</v>
      </c>
      <c r="H10" s="38"/>
      <c r="I10" s="38"/>
      <c r="J10" s="38"/>
      <c r="K10" s="38"/>
      <c r="L10" s="38"/>
    </row>
    <row r="11" spans="1:12">
      <c r="A11" s="36" t="s">
        <v>42</v>
      </c>
      <c r="B11" s="38">
        <v>-11.4</v>
      </c>
      <c r="C11" s="38">
        <v>-23.8</v>
      </c>
      <c r="D11" s="38">
        <v>-22.4</v>
      </c>
      <c r="E11" s="38">
        <v>-13.3</v>
      </c>
      <c r="F11" s="38">
        <v>1.7</v>
      </c>
      <c r="G11" s="35"/>
      <c r="H11" s="38"/>
      <c r="I11" s="38"/>
      <c r="J11" s="38"/>
      <c r="K11" s="38"/>
      <c r="L11" s="38"/>
    </row>
    <row r="12" spans="1:12">
      <c r="A12" s="36" t="s">
        <v>43</v>
      </c>
      <c r="B12" s="38">
        <v>8.5</v>
      </c>
      <c r="C12" s="38">
        <v>-4.8</v>
      </c>
      <c r="D12" s="38">
        <v>-26.5</v>
      </c>
      <c r="E12" s="38">
        <v>-9.6</v>
      </c>
      <c r="F12" s="38">
        <v>-1.9</v>
      </c>
      <c r="G12" s="35" t="s">
        <v>43</v>
      </c>
      <c r="H12" s="38"/>
      <c r="I12" s="38"/>
      <c r="J12" s="38"/>
      <c r="K12" s="38"/>
      <c r="L12" s="38"/>
    </row>
    <row r="13" spans="1:12">
      <c r="A13" s="36" t="s">
        <v>44</v>
      </c>
      <c r="B13" s="38">
        <v>3.7</v>
      </c>
      <c r="C13" s="38">
        <v>6</v>
      </c>
      <c r="D13" s="38">
        <v>-5.6</v>
      </c>
      <c r="E13" s="38">
        <v>8</v>
      </c>
      <c r="F13" s="38">
        <v>5</v>
      </c>
      <c r="G13" s="35"/>
      <c r="H13" s="38"/>
      <c r="I13" s="38"/>
      <c r="J13" s="38"/>
      <c r="K13" s="38"/>
      <c r="L13" s="38"/>
    </row>
    <row r="14" spans="1:12">
      <c r="A14" s="36" t="s">
        <v>45</v>
      </c>
      <c r="B14" s="38">
        <v>-0.1</v>
      </c>
      <c r="C14" s="38">
        <v>5.6</v>
      </c>
      <c r="D14" s="38">
        <v>0.1</v>
      </c>
      <c r="E14" s="38">
        <v>8.6</v>
      </c>
      <c r="F14" s="38">
        <v>7.5</v>
      </c>
      <c r="G14" s="35" t="s">
        <v>45</v>
      </c>
      <c r="H14" s="38"/>
      <c r="I14" s="38"/>
      <c r="J14" s="38"/>
      <c r="K14" s="38"/>
      <c r="L14" s="38"/>
    </row>
    <row r="15" spans="1:12">
      <c r="A15" s="36" t="s">
        <v>46</v>
      </c>
      <c r="B15" s="38">
        <v>-0.7</v>
      </c>
      <c r="C15" s="38">
        <v>6.2</v>
      </c>
      <c r="D15" s="38">
        <v>-3.3</v>
      </c>
      <c r="E15" s="38">
        <v>5.7</v>
      </c>
      <c r="F15" s="38">
        <v>7.9</v>
      </c>
      <c r="G15" s="35"/>
      <c r="H15" s="38"/>
      <c r="I15" s="38"/>
      <c r="J15" s="38"/>
      <c r="K15" s="38"/>
      <c r="L15" s="38"/>
    </row>
    <row r="16" spans="1:12">
      <c r="A16" s="36" t="s">
        <v>47</v>
      </c>
      <c r="B16" s="38">
        <v>10.5</v>
      </c>
      <c r="C16" s="38">
        <v>27.2</v>
      </c>
      <c r="D16" s="38">
        <v>-30.3</v>
      </c>
      <c r="E16" s="38">
        <v>28.4</v>
      </c>
      <c r="F16" s="38">
        <v>14.7</v>
      </c>
      <c r="G16" s="35" t="s">
        <v>47</v>
      </c>
      <c r="H16" s="38"/>
      <c r="I16" s="38"/>
      <c r="J16" s="38"/>
      <c r="K16" s="38"/>
      <c r="L16" s="38"/>
    </row>
    <row r="17" spans="1:12">
      <c r="A17" s="36" t="s">
        <v>48</v>
      </c>
      <c r="B17" s="38">
        <v>14.6</v>
      </c>
      <c r="C17" s="38">
        <v>16.899999999999999</v>
      </c>
      <c r="D17" s="38">
        <v>1.1000000000000001</v>
      </c>
      <c r="E17" s="38">
        <v>24.2</v>
      </c>
      <c r="F17" s="38">
        <v>24.3</v>
      </c>
      <c r="G17" s="35"/>
      <c r="H17" s="38"/>
      <c r="I17" s="38"/>
      <c r="J17" s="38"/>
      <c r="K17" s="38"/>
      <c r="L17" s="38"/>
    </row>
    <row r="18" spans="1:12">
      <c r="A18" s="36" t="s">
        <v>49</v>
      </c>
      <c r="B18" s="38">
        <v>4.3</v>
      </c>
      <c r="C18" s="38">
        <v>17</v>
      </c>
      <c r="D18" s="38">
        <v>-0.6</v>
      </c>
      <c r="E18" s="38">
        <v>28.2</v>
      </c>
      <c r="F18" s="38">
        <v>19.2</v>
      </c>
      <c r="G18" s="35" t="s">
        <v>49</v>
      </c>
      <c r="H18" s="38"/>
      <c r="J18" s="38"/>
      <c r="K18" s="38"/>
      <c r="L18" s="38"/>
    </row>
    <row r="19" spans="1:12">
      <c r="A19" s="36" t="s">
        <v>50</v>
      </c>
      <c r="B19" s="38">
        <v>14.2</v>
      </c>
      <c r="C19" s="38">
        <v>24.1</v>
      </c>
      <c r="D19" s="38">
        <v>9.1999999999999993</v>
      </c>
      <c r="E19" s="38">
        <v>14</v>
      </c>
      <c r="F19" s="38">
        <v>13.2</v>
      </c>
      <c r="G19" s="35"/>
      <c r="H19" s="38"/>
      <c r="I19" s="26" t="str">
        <f>IF(Content!$E$1=1,I20,I21)</f>
        <v>Source: SSSU, NBU staff estimates.</v>
      </c>
      <c r="J19" s="38"/>
      <c r="K19" s="38"/>
      <c r="L19" s="38"/>
    </row>
    <row r="20" spans="1:12">
      <c r="A20" s="36" t="s">
        <v>51</v>
      </c>
      <c r="B20" s="38">
        <v>2.9</v>
      </c>
      <c r="C20" s="38">
        <v>24.8</v>
      </c>
      <c r="D20" s="38">
        <v>25.6</v>
      </c>
      <c r="E20" s="38">
        <v>13.6</v>
      </c>
      <c r="F20" s="38">
        <v>17.100000000000001</v>
      </c>
      <c r="G20" s="35" t="s">
        <v>51</v>
      </c>
      <c r="H20" s="38"/>
      <c r="I20" s="35" t="s">
        <v>54</v>
      </c>
      <c r="J20" s="38"/>
      <c r="K20" s="38"/>
      <c r="L20" s="38"/>
    </row>
    <row r="21" spans="1:12">
      <c r="A21" s="36" t="s">
        <v>52</v>
      </c>
      <c r="B21" s="38">
        <v>4</v>
      </c>
      <c r="C21" s="38">
        <v>11.8</v>
      </c>
      <c r="D21" s="38">
        <v>17.8</v>
      </c>
      <c r="E21" s="38">
        <v>10.8</v>
      </c>
      <c r="F21" s="38">
        <v>10.5</v>
      </c>
      <c r="G21" s="35"/>
      <c r="H21" s="38"/>
      <c r="I21" s="35" t="s">
        <v>55</v>
      </c>
      <c r="J21" s="38"/>
      <c r="K21" s="38"/>
      <c r="L21" s="38"/>
    </row>
    <row r="22" spans="1:12">
      <c r="A22" s="36" t="s">
        <v>53</v>
      </c>
      <c r="B22" s="36">
        <v>10.4</v>
      </c>
      <c r="C22" s="36">
        <v>17.3</v>
      </c>
      <c r="D22" s="36">
        <v>17.3</v>
      </c>
      <c r="E22" s="36">
        <v>14.2</v>
      </c>
      <c r="F22" s="36">
        <v>19.399999999999999</v>
      </c>
      <c r="G22" s="35"/>
      <c r="H22" s="38"/>
    </row>
    <row r="23" spans="1:12">
      <c r="A23" s="36" t="s">
        <v>336</v>
      </c>
      <c r="B23" s="36">
        <v>2.2000000000000002</v>
      </c>
      <c r="C23" s="36">
        <v>21</v>
      </c>
      <c r="D23" s="36">
        <v>23.2</v>
      </c>
      <c r="E23" s="36">
        <v>16.2</v>
      </c>
      <c r="F23" s="36">
        <v>9.6999999999999993</v>
      </c>
      <c r="G23" s="35" t="s">
        <v>336</v>
      </c>
      <c r="H23" s="38"/>
    </row>
    <row r="24" spans="1:12">
      <c r="B24" s="38"/>
      <c r="C24" s="38"/>
      <c r="D24" s="38"/>
      <c r="E24" s="38"/>
      <c r="F24" s="38"/>
    </row>
    <row r="25" spans="1:12">
      <c r="B25" s="38"/>
      <c r="C25" s="38"/>
      <c r="D25" s="38"/>
      <c r="E25" s="38"/>
      <c r="F25" s="38"/>
      <c r="H25" s="38"/>
    </row>
    <row r="26" spans="1:12">
      <c r="B26" s="38"/>
      <c r="C26" s="38"/>
      <c r="D26" s="38"/>
      <c r="E26" s="38"/>
      <c r="F26" s="38"/>
      <c r="H26" s="38"/>
    </row>
    <row r="27" spans="1:12">
      <c r="B27" s="38"/>
      <c r="C27" s="38"/>
      <c r="D27" s="38"/>
      <c r="E27" s="38"/>
      <c r="F27" s="38"/>
      <c r="H27" s="38"/>
    </row>
    <row r="28" spans="1:12">
      <c r="B28" s="38"/>
      <c r="C28" s="38"/>
      <c r="D28" s="38"/>
      <c r="E28" s="38"/>
      <c r="F28" s="38"/>
      <c r="H28" s="38"/>
    </row>
    <row r="29" spans="1:12">
      <c r="B29" s="38"/>
      <c r="C29" s="38"/>
      <c r="D29" s="38"/>
      <c r="E29" s="38"/>
      <c r="F29" s="38"/>
      <c r="H29" s="38"/>
    </row>
    <row r="30" spans="1:12">
      <c r="B30" s="38"/>
      <c r="C30" s="38"/>
      <c r="D30" s="38"/>
      <c r="E30" s="38"/>
      <c r="F30" s="38"/>
      <c r="H30" s="38"/>
    </row>
    <row r="31" spans="1:12">
      <c r="B31" s="38"/>
      <c r="C31" s="38"/>
      <c r="D31" s="38"/>
      <c r="E31" s="38"/>
      <c r="F31" s="38"/>
      <c r="H31" s="38"/>
    </row>
    <row r="32" spans="1:12">
      <c r="B32" s="38"/>
      <c r="C32" s="38"/>
      <c r="D32" s="38"/>
      <c r="E32" s="38"/>
      <c r="F32" s="38"/>
      <c r="H32" s="38"/>
    </row>
    <row r="33" spans="2:8">
      <c r="B33" s="38"/>
      <c r="C33" s="38"/>
      <c r="D33" s="38"/>
      <c r="E33" s="38"/>
      <c r="F33" s="38"/>
      <c r="H33" s="38"/>
    </row>
    <row r="34" spans="2:8">
      <c r="B34" s="38"/>
      <c r="C34" s="38"/>
      <c r="D34" s="38"/>
      <c r="E34" s="38"/>
      <c r="F34" s="38"/>
      <c r="H34" s="38"/>
    </row>
    <row r="35" spans="2:8">
      <c r="B35" s="38"/>
      <c r="C35" s="38"/>
      <c r="D35" s="38"/>
      <c r="E35" s="38"/>
      <c r="F35" s="38"/>
      <c r="H35" s="38"/>
    </row>
    <row r="36" spans="2:8">
      <c r="B36" s="38"/>
      <c r="C36" s="38"/>
      <c r="D36" s="38"/>
      <c r="E36" s="38"/>
      <c r="F36" s="38"/>
      <c r="H36" s="38"/>
    </row>
    <row r="37" spans="2:8">
      <c r="B37" s="38"/>
      <c r="C37" s="38"/>
      <c r="D37" s="38"/>
      <c r="E37" s="38"/>
      <c r="F37" s="38"/>
      <c r="H37" s="38"/>
    </row>
    <row r="38" spans="2:8">
      <c r="B38" s="38"/>
      <c r="C38" s="38"/>
      <c r="D38" s="38"/>
      <c r="E38" s="38"/>
      <c r="F38" s="38"/>
    </row>
    <row r="39" spans="2:8">
      <c r="B39" s="38"/>
      <c r="C39" s="38"/>
      <c r="D39" s="38"/>
      <c r="E39" s="38"/>
      <c r="F39" s="38"/>
    </row>
    <row r="40" spans="2:8">
      <c r="B40" s="38"/>
      <c r="C40" s="38"/>
      <c r="D40" s="38"/>
      <c r="E40" s="38"/>
      <c r="F40" s="38"/>
    </row>
    <row r="41" spans="2:8">
      <c r="B41" s="38"/>
      <c r="C41" s="38"/>
      <c r="D41" s="38"/>
      <c r="E41" s="38"/>
      <c r="F41" s="38"/>
    </row>
    <row r="42" spans="2:8">
      <c r="B42" s="38"/>
      <c r="C42" s="38"/>
      <c r="D42" s="38"/>
      <c r="E42" s="38"/>
      <c r="F4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4">
    <tabColor rgb="FF057D46"/>
  </sheetPr>
  <dimension ref="A1:G69"/>
  <sheetViews>
    <sheetView showGridLines="0" workbookViewId="0">
      <selection activeCell="G1" sqref="G1"/>
    </sheetView>
  </sheetViews>
  <sheetFormatPr defaultColWidth="9.140625" defaultRowHeight="12.75"/>
  <cols>
    <col min="1" max="16384" width="9.140625" style="36"/>
  </cols>
  <sheetData>
    <row r="1" spans="1:7">
      <c r="A1" s="19" t="s">
        <v>140</v>
      </c>
      <c r="B1" s="379" t="str">
        <f>IF(Content!$E$1=1,B2,B3)</f>
        <v>GFCF, % yoy</v>
      </c>
      <c r="C1" s="379" t="str">
        <f>IF(Content!$E$1=1,C2,C3)</f>
        <v>GFCF index, I.12=100 (RHS)</v>
      </c>
      <c r="D1" s="379" t="str">
        <f>IF(Content!$E$1=1,D2,D3)</f>
        <v>GFCF (% of GDP), %</v>
      </c>
      <c r="G1" s="379" t="str">
        <f>IF(Content!$E$1=1,G2,G3)</f>
        <v>GFCF index, change in % and as % of GDP</v>
      </c>
    </row>
    <row r="2" spans="1:7" hidden="1">
      <c r="A2" s="19"/>
      <c r="B2" s="36" t="s">
        <v>511</v>
      </c>
      <c r="C2" s="36" t="s">
        <v>1824</v>
      </c>
      <c r="D2" s="36" t="s">
        <v>1769</v>
      </c>
      <c r="G2" s="36" t="s">
        <v>1159</v>
      </c>
    </row>
    <row r="3" spans="1:7" hidden="1">
      <c r="B3" s="26" t="s">
        <v>784</v>
      </c>
      <c r="C3" s="26" t="s">
        <v>785</v>
      </c>
      <c r="D3" s="26" t="s">
        <v>1770</v>
      </c>
      <c r="G3" s="36" t="s">
        <v>1554</v>
      </c>
    </row>
    <row r="4" spans="1:7">
      <c r="A4" s="36" t="s">
        <v>27</v>
      </c>
      <c r="B4" s="36">
        <v>15.3</v>
      </c>
      <c r="C4" s="38">
        <v>100</v>
      </c>
      <c r="D4" s="227">
        <v>16.5</v>
      </c>
      <c r="E4" s="410"/>
      <c r="F4" s="227"/>
    </row>
    <row r="5" spans="1:7">
      <c r="A5" s="36" t="s">
        <v>28</v>
      </c>
      <c r="B5" s="36">
        <v>18.7</v>
      </c>
      <c r="C5" s="38">
        <v>106.5</v>
      </c>
      <c r="D5" s="227">
        <v>18.600000000000001</v>
      </c>
      <c r="E5" s="410"/>
      <c r="F5" s="227"/>
    </row>
    <row r="6" spans="1:7">
      <c r="A6" s="36" t="s">
        <v>29</v>
      </c>
      <c r="B6" s="36">
        <v>-2.9</v>
      </c>
      <c r="C6" s="38">
        <v>99.3</v>
      </c>
      <c r="D6" s="227">
        <v>17.2</v>
      </c>
      <c r="E6" s="410"/>
      <c r="F6" s="227"/>
    </row>
    <row r="7" spans="1:7">
      <c r="A7" s="36" t="s">
        <v>30</v>
      </c>
      <c r="B7" s="36">
        <v>-2.1</v>
      </c>
      <c r="C7" s="38">
        <v>97.9</v>
      </c>
      <c r="D7" s="227">
        <v>23.1</v>
      </c>
      <c r="E7" s="410" t="s">
        <v>30</v>
      </c>
      <c r="F7" s="227"/>
    </row>
    <row r="8" spans="1:7">
      <c r="A8" s="36" t="s">
        <v>31</v>
      </c>
      <c r="B8" s="36">
        <v>6.1</v>
      </c>
      <c r="C8" s="38">
        <v>99.9</v>
      </c>
      <c r="D8" s="227">
        <v>17.100000000000001</v>
      </c>
      <c r="E8" s="410"/>
      <c r="F8" s="227"/>
    </row>
    <row r="9" spans="1:7">
      <c r="A9" s="36" t="s">
        <v>32</v>
      </c>
      <c r="B9" s="36">
        <v>-18.100000000000001</v>
      </c>
      <c r="C9" s="38">
        <v>91.9</v>
      </c>
      <c r="D9" s="227">
        <v>15.1</v>
      </c>
      <c r="E9" s="410"/>
      <c r="F9" s="227"/>
    </row>
    <row r="10" spans="1:7">
      <c r="A10" s="36" t="s">
        <v>33</v>
      </c>
      <c r="B10" s="36">
        <v>-8.9</v>
      </c>
      <c r="C10" s="38">
        <v>90.8</v>
      </c>
      <c r="D10" s="227">
        <v>15.8</v>
      </c>
      <c r="E10" s="410"/>
      <c r="F10" s="227"/>
    </row>
    <row r="11" spans="1:7">
      <c r="A11" s="36" t="s">
        <v>34</v>
      </c>
      <c r="B11" s="36">
        <v>-8.6999999999999993</v>
      </c>
      <c r="C11" s="38">
        <v>87.4</v>
      </c>
      <c r="D11" s="227">
        <v>19.2</v>
      </c>
      <c r="E11" s="410" t="s">
        <v>34</v>
      </c>
      <c r="F11" s="227"/>
    </row>
    <row r="12" spans="1:7">
      <c r="A12" s="378" t="s">
        <v>35</v>
      </c>
      <c r="B12" s="38">
        <v>-19.899999999999999</v>
      </c>
      <c r="C12" s="38">
        <v>79.099999999999994</v>
      </c>
      <c r="D12" s="227">
        <v>13.9</v>
      </c>
      <c r="E12" s="410"/>
      <c r="F12" s="227"/>
    </row>
    <row r="13" spans="1:7">
      <c r="A13" s="378" t="s">
        <v>36</v>
      </c>
      <c r="B13" s="38">
        <v>-19.3</v>
      </c>
      <c r="C13" s="38">
        <v>72.5</v>
      </c>
      <c r="D13" s="227">
        <v>13.4</v>
      </c>
      <c r="E13" s="410"/>
      <c r="F13" s="227"/>
    </row>
    <row r="14" spans="1:7">
      <c r="A14" s="378" t="s">
        <v>37</v>
      </c>
      <c r="B14" s="38">
        <v>-28</v>
      </c>
      <c r="C14" s="38">
        <v>66.3</v>
      </c>
      <c r="D14" s="227">
        <v>12.5</v>
      </c>
      <c r="E14" s="410"/>
      <c r="F14" s="227"/>
    </row>
    <row r="15" spans="1:7">
      <c r="A15" s="378" t="s">
        <v>38</v>
      </c>
      <c r="B15" s="38">
        <v>-26.5</v>
      </c>
      <c r="C15" s="38">
        <v>63.4</v>
      </c>
      <c r="D15" s="227">
        <v>16.5</v>
      </c>
      <c r="E15" s="410" t="s">
        <v>38</v>
      </c>
      <c r="F15" s="227"/>
    </row>
    <row r="16" spans="1:7">
      <c r="A16" s="378" t="s">
        <v>39</v>
      </c>
      <c r="B16" s="38">
        <v>-23.8</v>
      </c>
      <c r="C16" s="38">
        <v>62.9</v>
      </c>
      <c r="D16" s="227">
        <v>12.1</v>
      </c>
      <c r="E16" s="410"/>
      <c r="F16" s="227"/>
    </row>
    <row r="17" spans="1:7">
      <c r="A17" s="378" t="s">
        <v>40</v>
      </c>
      <c r="B17" s="38">
        <v>-14.2</v>
      </c>
      <c r="C17" s="38">
        <v>62.7</v>
      </c>
      <c r="D17" s="227">
        <v>12.9</v>
      </c>
      <c r="E17" s="410"/>
      <c r="F17" s="227"/>
    </row>
    <row r="18" spans="1:7">
      <c r="A18" s="378" t="s">
        <v>41</v>
      </c>
      <c r="B18" s="38">
        <v>-5</v>
      </c>
      <c r="C18" s="38">
        <v>63.8</v>
      </c>
      <c r="D18" s="227">
        <v>12.4</v>
      </c>
      <c r="E18" s="410"/>
      <c r="F18" s="227"/>
      <c r="G18" s="379"/>
    </row>
    <row r="19" spans="1:7">
      <c r="A19" s="378" t="s">
        <v>42</v>
      </c>
      <c r="B19" s="38">
        <v>1.5</v>
      </c>
      <c r="C19" s="38">
        <v>66.099999999999994</v>
      </c>
      <c r="D19" s="227">
        <v>16.100000000000001</v>
      </c>
      <c r="E19" s="410" t="s">
        <v>42</v>
      </c>
      <c r="F19" s="227"/>
      <c r="G19" s="379" t="str">
        <f>IF(Content!$E$1=1,G20,G21)</f>
        <v>Source: SSSU, NBU staff estimates.</v>
      </c>
    </row>
    <row r="20" spans="1:7">
      <c r="A20" s="378" t="s">
        <v>43</v>
      </c>
      <c r="B20" s="38">
        <v>5.4</v>
      </c>
      <c r="C20" s="38">
        <v>70.400000000000006</v>
      </c>
      <c r="D20" s="227">
        <v>12.7</v>
      </c>
      <c r="E20" s="410"/>
      <c r="F20" s="227"/>
      <c r="G20" s="35" t="s">
        <v>54</v>
      </c>
    </row>
    <row r="21" spans="1:7">
      <c r="A21" s="378" t="s">
        <v>44</v>
      </c>
      <c r="B21" s="38">
        <v>17.899999999999999</v>
      </c>
      <c r="C21" s="38">
        <v>74.5</v>
      </c>
      <c r="D21" s="227">
        <v>14.5</v>
      </c>
      <c r="E21" s="410"/>
      <c r="F21" s="227"/>
      <c r="G21" s="138" t="s">
        <v>55</v>
      </c>
    </row>
    <row r="22" spans="1:7">
      <c r="A22" s="378" t="s">
        <v>45</v>
      </c>
      <c r="B22" s="38">
        <v>24</v>
      </c>
      <c r="C22" s="38">
        <v>79.8</v>
      </c>
      <c r="D22" s="227">
        <v>14.3</v>
      </c>
      <c r="E22" s="410"/>
      <c r="F22" s="227"/>
      <c r="G22" s="138"/>
    </row>
    <row r="23" spans="1:7">
      <c r="A23" s="378" t="s">
        <v>46</v>
      </c>
      <c r="B23" s="38">
        <v>27.4</v>
      </c>
      <c r="C23" s="38">
        <v>82.9</v>
      </c>
      <c r="D23" s="227">
        <v>18.899999999999999</v>
      </c>
      <c r="E23" s="410" t="s">
        <v>46</v>
      </c>
      <c r="F23" s="227"/>
    </row>
    <row r="24" spans="1:7">
      <c r="A24" s="378" t="s">
        <v>47</v>
      </c>
      <c r="B24" s="38">
        <v>18.2</v>
      </c>
      <c r="C24" s="38">
        <v>84</v>
      </c>
      <c r="D24" s="227">
        <v>12.6</v>
      </c>
      <c r="E24" s="410"/>
      <c r="F24" s="227"/>
    </row>
    <row r="25" spans="1:7">
      <c r="A25" s="378" t="s">
        <v>48</v>
      </c>
      <c r="B25" s="38">
        <v>21.3</v>
      </c>
      <c r="C25" s="38">
        <v>87.8</v>
      </c>
      <c r="D25" s="227">
        <v>15.5</v>
      </c>
      <c r="E25" s="410"/>
      <c r="F25" s="227"/>
    </row>
    <row r="26" spans="1:7">
      <c r="A26" s="378" t="s">
        <v>49</v>
      </c>
      <c r="B26" s="38">
        <v>12.8</v>
      </c>
      <c r="C26" s="38">
        <v>90.8</v>
      </c>
      <c r="D26" s="227">
        <v>14.2</v>
      </c>
      <c r="E26" s="410"/>
      <c r="F26" s="227"/>
    </row>
    <row r="27" spans="1:7">
      <c r="A27" s="378" t="s">
        <v>50</v>
      </c>
      <c r="B27" s="38">
        <v>14.5</v>
      </c>
      <c r="C27" s="38">
        <v>94.3</v>
      </c>
      <c r="D27" s="227">
        <v>19.5</v>
      </c>
      <c r="E27" s="410" t="s">
        <v>50</v>
      </c>
      <c r="F27" s="227"/>
    </row>
    <row r="28" spans="1:7">
      <c r="A28" s="378" t="s">
        <v>51</v>
      </c>
      <c r="B28" s="38">
        <v>20.3</v>
      </c>
      <c r="C28" s="38">
        <v>99.1</v>
      </c>
      <c r="D28" s="227">
        <v>14.6</v>
      </c>
      <c r="E28" s="410"/>
      <c r="F28" s="227"/>
    </row>
    <row r="29" spans="1:7">
      <c r="A29" s="378" t="s">
        <v>52</v>
      </c>
      <c r="B29" s="38">
        <v>17.600000000000001</v>
      </c>
      <c r="C29" s="38">
        <v>101.6</v>
      </c>
      <c r="D29" s="227">
        <v>17.2</v>
      </c>
      <c r="E29" s="410"/>
      <c r="F29" s="227"/>
    </row>
    <row r="30" spans="1:7">
      <c r="A30" s="36" t="s">
        <v>53</v>
      </c>
      <c r="B30" s="36">
        <v>13.2</v>
      </c>
      <c r="C30" s="38">
        <v>103</v>
      </c>
      <c r="D30" s="227">
        <v>15.4</v>
      </c>
      <c r="E30" s="410"/>
      <c r="F30" s="227"/>
    </row>
    <row r="31" spans="1:7">
      <c r="A31" s="36" t="s">
        <v>336</v>
      </c>
      <c r="B31" s="38">
        <v>10.199999999999999</v>
      </c>
      <c r="C31" s="38">
        <v>104.2</v>
      </c>
      <c r="D31" s="227">
        <v>20.399999999999999</v>
      </c>
      <c r="E31" s="410" t="s">
        <v>336</v>
      </c>
      <c r="F31" s="227"/>
    </row>
    <row r="32" spans="1:7">
      <c r="B32" s="38"/>
      <c r="C32" s="38"/>
      <c r="D32" s="38"/>
    </row>
    <row r="33" spans="2:6">
      <c r="B33" s="38"/>
      <c r="C33" s="38"/>
      <c r="D33" s="38"/>
    </row>
    <row r="34" spans="2:6">
      <c r="B34" s="38"/>
      <c r="C34" s="38"/>
      <c r="D34" s="38"/>
      <c r="F34" s="38"/>
    </row>
    <row r="35" spans="2:6">
      <c r="B35" s="38"/>
      <c r="C35" s="38"/>
      <c r="D35" s="38"/>
      <c r="F35" s="38"/>
    </row>
    <row r="36" spans="2:6">
      <c r="B36" s="38"/>
      <c r="C36" s="38"/>
      <c r="D36" s="38"/>
      <c r="F36" s="38"/>
    </row>
    <row r="37" spans="2:6">
      <c r="B37" s="38"/>
      <c r="C37" s="38"/>
      <c r="D37" s="38"/>
      <c r="F37" s="38"/>
    </row>
    <row r="38" spans="2:6">
      <c r="B38" s="38"/>
      <c r="C38" s="38"/>
      <c r="D38" s="38"/>
      <c r="F38" s="38"/>
    </row>
    <row r="39" spans="2:6">
      <c r="B39" s="38"/>
      <c r="C39" s="38"/>
      <c r="D39" s="38"/>
      <c r="F39" s="38"/>
    </row>
    <row r="40" spans="2:6">
      <c r="B40" s="38"/>
      <c r="C40" s="38"/>
      <c r="D40" s="38"/>
      <c r="F40" s="38"/>
    </row>
    <row r="41" spans="2:6">
      <c r="B41" s="38"/>
      <c r="C41" s="38"/>
      <c r="D41" s="38"/>
      <c r="F41" s="38"/>
    </row>
    <row r="42" spans="2:6">
      <c r="B42" s="38"/>
      <c r="C42" s="38"/>
      <c r="F42" s="38"/>
    </row>
    <row r="43" spans="2:6">
      <c r="B43" s="38"/>
      <c r="C43" s="38"/>
      <c r="F43" s="38"/>
    </row>
    <row r="44" spans="2:6">
      <c r="B44" s="38"/>
      <c r="C44" s="38"/>
      <c r="F44" s="38"/>
    </row>
    <row r="45" spans="2:6">
      <c r="B45" s="38"/>
      <c r="C45" s="38"/>
      <c r="F45" s="38"/>
    </row>
    <row r="46" spans="2:6">
      <c r="B46" s="38"/>
      <c r="C46" s="38"/>
      <c r="F46" s="38"/>
    </row>
    <row r="47" spans="2:6">
      <c r="B47" s="38"/>
      <c r="C47" s="38"/>
      <c r="F47" s="38"/>
    </row>
    <row r="48" spans="2:6">
      <c r="B48" s="38"/>
      <c r="C48" s="38"/>
      <c r="F48" s="38"/>
    </row>
    <row r="49" spans="2:6">
      <c r="B49" s="38"/>
      <c r="C49" s="38"/>
      <c r="F49" s="38"/>
    </row>
    <row r="50" spans="2:6">
      <c r="B50" s="38"/>
      <c r="C50" s="38"/>
      <c r="F50" s="38"/>
    </row>
    <row r="51" spans="2:6">
      <c r="B51" s="38"/>
      <c r="C51" s="38"/>
      <c r="F51" s="38"/>
    </row>
    <row r="52" spans="2:6">
      <c r="B52" s="38"/>
      <c r="C52" s="38"/>
      <c r="F52" s="38"/>
    </row>
    <row r="53" spans="2:6">
      <c r="B53" s="38"/>
      <c r="C53" s="38"/>
      <c r="F53" s="38"/>
    </row>
    <row r="54" spans="2:6">
      <c r="B54" s="38"/>
      <c r="C54" s="38"/>
      <c r="F54" s="38"/>
    </row>
    <row r="55" spans="2:6">
      <c r="B55" s="38"/>
      <c r="C55" s="38"/>
      <c r="F55" s="38"/>
    </row>
    <row r="56" spans="2:6">
      <c r="B56" s="38"/>
      <c r="C56" s="38"/>
      <c r="F56" s="38"/>
    </row>
    <row r="57" spans="2:6">
      <c r="B57" s="38"/>
      <c r="C57" s="38"/>
      <c r="F57" s="38"/>
    </row>
    <row r="58" spans="2:6">
      <c r="B58" s="38"/>
      <c r="C58" s="38"/>
      <c r="F58" s="38"/>
    </row>
    <row r="59" spans="2:6">
      <c r="B59" s="38"/>
      <c r="C59" s="38"/>
      <c r="F59" s="38"/>
    </row>
    <row r="60" spans="2:6">
      <c r="F60" s="38"/>
    </row>
    <row r="61" spans="2:6">
      <c r="F61" s="38"/>
    </row>
    <row r="62" spans="2:6">
      <c r="F62" s="38"/>
    </row>
    <row r="63" spans="2:6">
      <c r="F63" s="38"/>
    </row>
    <row r="64" spans="2:6">
      <c r="F64" s="38"/>
    </row>
    <row r="65" spans="6:6">
      <c r="F65" s="38"/>
    </row>
    <row r="66" spans="6:6">
      <c r="F66" s="38"/>
    </row>
    <row r="67" spans="6:6">
      <c r="F67" s="38"/>
    </row>
    <row r="68" spans="6:6">
      <c r="F68" s="38"/>
    </row>
    <row r="69" spans="6:6">
      <c r="F69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5">
    <tabColor rgb="FF057D46"/>
  </sheetPr>
  <dimension ref="A1:I23"/>
  <sheetViews>
    <sheetView showGridLines="0" workbookViewId="0">
      <selection activeCell="A2" sqref="A2:XFD3"/>
    </sheetView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79" t="str">
        <f>IF(Content!$E$1=1,B2,B3)</f>
        <v>Intellectual property products (3.6%)</v>
      </c>
      <c r="C1" s="379" t="str">
        <f>IF(Content!$E$1=1,C2,C3)</f>
        <v>Dwellings (residential buildings) (14.2%)</v>
      </c>
      <c r="D1" s="379" t="str">
        <f>IF(Content!$E$1=1,D2,D3)</f>
        <v>Machinery and equipment (44.6%)</v>
      </c>
      <c r="E1" s="379" t="str">
        <f>IF(Content!$E$1=1,E2,E3)</f>
        <v>Other buildings and structures (34.0%)</v>
      </c>
      <c r="I1" s="379" t="str">
        <f>IF(Content!$E$1=1,I2,I3)</f>
        <v>GFCF by Types of Non-financial Assets, % yoy (% of GDP in 2018)</v>
      </c>
    </row>
    <row r="2" spans="1:9" hidden="1">
      <c r="A2" s="19"/>
      <c r="B2" s="36" t="s">
        <v>1160</v>
      </c>
      <c r="C2" s="36" t="s">
        <v>1161</v>
      </c>
      <c r="D2" s="36" t="s">
        <v>1162</v>
      </c>
      <c r="E2" s="36" t="s">
        <v>1163</v>
      </c>
      <c r="I2" s="36" t="s">
        <v>1799</v>
      </c>
    </row>
    <row r="3" spans="1:9" hidden="1">
      <c r="B3" s="36" t="s">
        <v>1164</v>
      </c>
      <c r="C3" s="36" t="s">
        <v>1165</v>
      </c>
      <c r="D3" s="36" t="s">
        <v>1166</v>
      </c>
      <c r="E3" s="36" t="s">
        <v>1167</v>
      </c>
      <c r="I3" s="36" t="s">
        <v>1800</v>
      </c>
    </row>
    <row r="4" spans="1:9" ht="14.25">
      <c r="A4" s="378" t="s">
        <v>35</v>
      </c>
      <c r="B4" s="36">
        <v>-13.5</v>
      </c>
      <c r="C4" s="36">
        <v>13.7</v>
      </c>
      <c r="D4" s="36">
        <v>-20.6</v>
      </c>
      <c r="E4" s="36">
        <v>-30.3</v>
      </c>
      <c r="F4" s="411" t="s">
        <v>35</v>
      </c>
    </row>
    <row r="5" spans="1:9" ht="14.25">
      <c r="A5" s="378" t="s">
        <v>36</v>
      </c>
      <c r="B5" s="36">
        <v>-7</v>
      </c>
      <c r="C5" s="36">
        <v>22.6</v>
      </c>
      <c r="D5" s="36">
        <v>-38</v>
      </c>
      <c r="E5" s="36">
        <v>-16.100000000000001</v>
      </c>
      <c r="F5" s="411"/>
    </row>
    <row r="6" spans="1:9" ht="14.25">
      <c r="A6" s="378" t="s">
        <v>37</v>
      </c>
      <c r="B6" s="36">
        <v>-13.3</v>
      </c>
      <c r="C6" s="36">
        <v>-9.6999999999999993</v>
      </c>
      <c r="D6" s="36">
        <v>-44.4</v>
      </c>
      <c r="E6" s="36">
        <v>-22.6</v>
      </c>
      <c r="F6" s="412" t="s">
        <v>37</v>
      </c>
    </row>
    <row r="7" spans="1:9" ht="14.25">
      <c r="A7" s="378" t="s">
        <v>38</v>
      </c>
      <c r="B7" s="36">
        <v>-9</v>
      </c>
      <c r="C7" s="36">
        <v>-2.2999999999999998</v>
      </c>
      <c r="D7" s="36">
        <v>-16.5</v>
      </c>
      <c r="E7" s="36">
        <v>-21.7</v>
      </c>
      <c r="F7" s="412"/>
    </row>
    <row r="8" spans="1:9" ht="14.25">
      <c r="A8" s="378" t="s">
        <v>39</v>
      </c>
      <c r="B8" s="36">
        <v>-34.200000000000003</v>
      </c>
      <c r="C8" s="36">
        <v>-2.1</v>
      </c>
      <c r="D8" s="36">
        <v>-37.299999999999997</v>
      </c>
      <c r="E8" s="36">
        <v>-27.3</v>
      </c>
      <c r="F8" s="412" t="s">
        <v>39</v>
      </c>
    </row>
    <row r="9" spans="1:9" ht="14.25">
      <c r="A9" s="378" t="s">
        <v>40</v>
      </c>
      <c r="B9" s="36">
        <v>-25.6</v>
      </c>
      <c r="C9" s="36">
        <v>-11.1</v>
      </c>
      <c r="D9" s="36">
        <v>-11.1</v>
      </c>
      <c r="E9" s="36">
        <v>-23.2</v>
      </c>
      <c r="F9" s="412"/>
    </row>
    <row r="10" spans="1:9" ht="14.25">
      <c r="A10" s="378" t="s">
        <v>41</v>
      </c>
      <c r="B10" s="36">
        <v>-16.899999999999999</v>
      </c>
      <c r="C10" s="36">
        <v>-2.7</v>
      </c>
      <c r="D10" s="36">
        <v>1</v>
      </c>
      <c r="E10" s="36">
        <v>-9.6</v>
      </c>
      <c r="F10" s="412" t="s">
        <v>41</v>
      </c>
    </row>
    <row r="11" spans="1:9" ht="14.25">
      <c r="A11" s="378" t="s">
        <v>42</v>
      </c>
      <c r="B11" s="36">
        <v>-27.6</v>
      </c>
      <c r="C11" s="36">
        <v>21.8</v>
      </c>
      <c r="D11" s="36">
        <v>0.5</v>
      </c>
      <c r="E11" s="36">
        <v>-7.9</v>
      </c>
      <c r="F11" s="412"/>
    </row>
    <row r="12" spans="1:9" ht="14.25">
      <c r="A12" s="378" t="s">
        <v>43</v>
      </c>
      <c r="B12" s="36">
        <v>-7.8</v>
      </c>
      <c r="C12" s="36">
        <v>-2.6</v>
      </c>
      <c r="D12" s="36">
        <v>20.100000000000001</v>
      </c>
      <c r="E12" s="36">
        <v>2.1</v>
      </c>
      <c r="F12" s="412" t="s">
        <v>43</v>
      </c>
    </row>
    <row r="13" spans="1:9" ht="14.25">
      <c r="A13" s="378" t="s">
        <v>44</v>
      </c>
      <c r="B13" s="36">
        <v>-12.7</v>
      </c>
      <c r="C13" s="36">
        <v>-2.5</v>
      </c>
      <c r="D13" s="36">
        <v>32.299999999999997</v>
      </c>
      <c r="E13" s="36">
        <v>16.5</v>
      </c>
      <c r="F13" s="411"/>
    </row>
    <row r="14" spans="1:9" ht="14.25">
      <c r="A14" s="378" t="s">
        <v>45</v>
      </c>
      <c r="B14" s="36">
        <v>-18</v>
      </c>
      <c r="C14" s="36">
        <v>16.399999999999999</v>
      </c>
      <c r="D14" s="36">
        <v>38.5</v>
      </c>
      <c r="E14" s="36">
        <v>15.1</v>
      </c>
      <c r="F14" s="411" t="s">
        <v>45</v>
      </c>
    </row>
    <row r="15" spans="1:9" ht="14.25">
      <c r="A15" s="378" t="s">
        <v>46</v>
      </c>
      <c r="B15" s="36">
        <v>13</v>
      </c>
      <c r="C15" s="36">
        <v>-7</v>
      </c>
      <c r="D15" s="36">
        <v>38.299999999999997</v>
      </c>
      <c r="E15" s="36">
        <v>37.799999999999997</v>
      </c>
      <c r="F15" s="411"/>
    </row>
    <row r="16" spans="1:9" ht="14.25">
      <c r="A16" s="378" t="s">
        <v>47</v>
      </c>
      <c r="B16" s="36">
        <v>19.100000000000001</v>
      </c>
      <c r="C16" s="36">
        <v>11.6</v>
      </c>
      <c r="D16" s="36">
        <v>37</v>
      </c>
      <c r="E16" s="36">
        <v>-1.2</v>
      </c>
      <c r="F16" s="412" t="s">
        <v>47</v>
      </c>
    </row>
    <row r="17" spans="1:9" ht="14.25">
      <c r="A17" s="378" t="s">
        <v>48</v>
      </c>
      <c r="B17" s="36">
        <v>2.5</v>
      </c>
      <c r="C17" s="36">
        <v>29.8</v>
      </c>
      <c r="D17" s="36">
        <v>26.2</v>
      </c>
      <c r="E17" s="36">
        <v>13.5</v>
      </c>
      <c r="F17" s="412"/>
      <c r="I17" s="379" t="str">
        <f>IF(Content!$E$1=1,I18,I19)</f>
        <v>Source: SSSU, NBU staff estimates.</v>
      </c>
    </row>
    <row r="18" spans="1:9" ht="14.25">
      <c r="A18" s="378" t="s">
        <v>49</v>
      </c>
      <c r="B18" s="36">
        <v>30.4</v>
      </c>
      <c r="C18" s="36">
        <v>-4.5999999999999996</v>
      </c>
      <c r="D18" s="36">
        <v>19.5</v>
      </c>
      <c r="E18" s="36">
        <v>12.3</v>
      </c>
      <c r="F18" s="412" t="s">
        <v>188</v>
      </c>
      <c r="I18" s="35" t="s">
        <v>54</v>
      </c>
    </row>
    <row r="19" spans="1:9" ht="14.25">
      <c r="A19" s="378" t="s">
        <v>50</v>
      </c>
      <c r="B19" s="36">
        <v>25.7</v>
      </c>
      <c r="C19" s="36">
        <v>13.5</v>
      </c>
      <c r="D19" s="36">
        <v>22.5</v>
      </c>
      <c r="E19" s="36">
        <v>4.5</v>
      </c>
      <c r="F19" s="412"/>
      <c r="I19" s="35" t="s">
        <v>55</v>
      </c>
    </row>
    <row r="20" spans="1:9" ht="14.25">
      <c r="A20" s="378" t="s">
        <v>51</v>
      </c>
      <c r="B20" s="36">
        <v>53.9</v>
      </c>
      <c r="C20" s="36">
        <v>-4.5</v>
      </c>
      <c r="D20" s="36">
        <v>27.6</v>
      </c>
      <c r="E20" s="36">
        <v>19.3</v>
      </c>
      <c r="F20" s="412" t="s">
        <v>51</v>
      </c>
    </row>
    <row r="21" spans="1:9" ht="14.25">
      <c r="A21" s="378" t="s">
        <v>52</v>
      </c>
      <c r="B21" s="36">
        <v>70.7</v>
      </c>
      <c r="C21" s="36">
        <v>-8.9</v>
      </c>
      <c r="D21" s="36">
        <v>19.399999999999999</v>
      </c>
      <c r="E21" s="36">
        <v>15.8</v>
      </c>
      <c r="F21" s="412"/>
    </row>
    <row r="22" spans="1:9" ht="14.25">
      <c r="A22" s="36" t="s">
        <v>53</v>
      </c>
      <c r="B22" s="36">
        <v>7.1</v>
      </c>
      <c r="C22" s="36">
        <v>-3</v>
      </c>
      <c r="D22" s="36">
        <v>16.8</v>
      </c>
      <c r="E22" s="36">
        <v>12.4</v>
      </c>
      <c r="F22" s="412"/>
    </row>
    <row r="23" spans="1:9" ht="14.25">
      <c r="A23" s="36" t="s">
        <v>336</v>
      </c>
      <c r="B23" s="36">
        <v>-2.8</v>
      </c>
      <c r="C23" s="36">
        <v>-15</v>
      </c>
      <c r="D23" s="36">
        <v>17</v>
      </c>
      <c r="E23" s="36">
        <v>6.8</v>
      </c>
      <c r="F23" s="412" t="s">
        <v>336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6">
    <tabColor rgb="FF057D46"/>
  </sheetPr>
  <dimension ref="A1:X45"/>
  <sheetViews>
    <sheetView showGridLines="0" workbookViewId="0">
      <selection sqref="A1:XFD1"/>
    </sheetView>
  </sheetViews>
  <sheetFormatPr defaultColWidth="9.140625" defaultRowHeight="12.75"/>
  <cols>
    <col min="1" max="16384" width="9.140625" style="36"/>
  </cols>
  <sheetData>
    <row r="1" spans="1:19">
      <c r="A1" s="19" t="s">
        <v>140</v>
      </c>
      <c r="B1" s="379" t="str">
        <f>IF(Content!$E$1=1,B2,B3)</f>
        <v>Capital investment, % yoy</v>
      </c>
      <c r="C1" s="379" t="str">
        <f>IF(Content!$E$1=1,C2,C3)</f>
        <v>Agriculture</v>
      </c>
      <c r="D1" s="379" t="str">
        <f>IF(Content!$E$1=1,D2,D3)</f>
        <v>Industry</v>
      </c>
      <c r="E1" s="379" t="str">
        <f>IF(Content!$E$1=1,E2,E3)</f>
        <v>Construction</v>
      </c>
      <c r="F1" s="379" t="str">
        <f>IF(Content!$E$1=1,F2,F3)</f>
        <v>Trade and transport</v>
      </c>
      <c r="G1" s="379" t="str">
        <f>IF(Content!$E$1=1,G2,G3)</f>
        <v>Telecommunications</v>
      </c>
      <c r="H1" s="379" t="str">
        <f>IF(Content!$E$1=1,H2,H3)</f>
        <v>Real estate operations</v>
      </c>
      <c r="I1" s="379" t="str">
        <f>IF(Content!$E$1=1,I2,I3)</f>
        <v>Public administration, defense</v>
      </c>
      <c r="J1" s="379" t="str">
        <f>IF(Content!$E$1=1,J2,J3)</f>
        <v>Others</v>
      </c>
      <c r="K1" s="379"/>
      <c r="M1" s="379" t="str">
        <f>IF(Content!$E$1=1,M2,M3)</f>
        <v>Contributions to Annual Growth of Capital Investment, pp</v>
      </c>
    </row>
    <row r="2" spans="1:19" hidden="1">
      <c r="A2" s="19"/>
      <c r="B2" s="36" t="s">
        <v>786</v>
      </c>
      <c r="C2" s="36" t="s">
        <v>212</v>
      </c>
      <c r="D2" s="36" t="s">
        <v>211</v>
      </c>
      <c r="E2" s="36" t="s">
        <v>216</v>
      </c>
      <c r="F2" s="36" t="s">
        <v>787</v>
      </c>
      <c r="G2" s="36" t="s">
        <v>788</v>
      </c>
      <c r="H2" s="36" t="s">
        <v>789</v>
      </c>
      <c r="I2" s="36" t="s">
        <v>790</v>
      </c>
      <c r="J2" s="36" t="s">
        <v>122</v>
      </c>
      <c r="M2" s="36" t="s">
        <v>791</v>
      </c>
    </row>
    <row r="3" spans="1:19" hidden="1">
      <c r="B3" s="36" t="s">
        <v>792</v>
      </c>
      <c r="C3" s="36" t="s">
        <v>213</v>
      </c>
      <c r="D3" s="36" t="s">
        <v>217</v>
      </c>
      <c r="E3" s="36" t="s">
        <v>215</v>
      </c>
      <c r="F3" s="36" t="s">
        <v>793</v>
      </c>
      <c r="G3" s="36" t="s">
        <v>794</v>
      </c>
      <c r="H3" s="36" t="s">
        <v>795</v>
      </c>
      <c r="I3" s="36" t="s">
        <v>796</v>
      </c>
      <c r="J3" s="36" t="s">
        <v>115</v>
      </c>
      <c r="M3" s="36" t="s">
        <v>797</v>
      </c>
    </row>
    <row r="4" spans="1:19">
      <c r="A4" s="378" t="s">
        <v>35</v>
      </c>
      <c r="B4" s="38">
        <v>-14.2</v>
      </c>
      <c r="C4" s="38">
        <v>-0.4</v>
      </c>
      <c r="D4" s="38">
        <v>-8.5</v>
      </c>
      <c r="E4" s="113">
        <v>-0.2</v>
      </c>
      <c r="F4" s="38">
        <v>-2.9</v>
      </c>
      <c r="G4" s="38">
        <v>-0.1</v>
      </c>
      <c r="H4" s="38">
        <v>-1.3</v>
      </c>
      <c r="I4" s="38">
        <v>-0.8</v>
      </c>
      <c r="J4" s="38">
        <v>0.1</v>
      </c>
      <c r="K4" s="288" t="s">
        <v>35</v>
      </c>
      <c r="S4" s="288" t="str">
        <f>IF(Content!$E$1=1,S5,S6)</f>
        <v>Capital investment, % yoy</v>
      </c>
    </row>
    <row r="5" spans="1:19">
      <c r="A5" s="378" t="s">
        <v>36</v>
      </c>
      <c r="B5" s="38">
        <v>-20.5</v>
      </c>
      <c r="C5" s="38">
        <v>-2</v>
      </c>
      <c r="D5" s="38">
        <v>-9.9</v>
      </c>
      <c r="E5" s="113">
        <v>0.3</v>
      </c>
      <c r="F5" s="38">
        <v>-1.8</v>
      </c>
      <c r="G5" s="38">
        <v>-0.7</v>
      </c>
      <c r="H5" s="38">
        <v>-0.9</v>
      </c>
      <c r="I5" s="38">
        <v>-1.8</v>
      </c>
      <c r="J5" s="38">
        <v>-3.7</v>
      </c>
      <c r="K5" s="288"/>
      <c r="S5" s="288" t="s">
        <v>786</v>
      </c>
    </row>
    <row r="6" spans="1:19">
      <c r="A6" s="378" t="s">
        <v>37</v>
      </c>
      <c r="B6" s="38">
        <v>-31.4</v>
      </c>
      <c r="C6" s="38">
        <v>-1</v>
      </c>
      <c r="D6" s="38">
        <v>-12.5</v>
      </c>
      <c r="E6" s="113">
        <v>-5.7</v>
      </c>
      <c r="F6" s="38">
        <v>-5</v>
      </c>
      <c r="G6" s="38">
        <v>-0.6</v>
      </c>
      <c r="H6" s="38">
        <v>-0.3</v>
      </c>
      <c r="I6" s="38">
        <v>-1.3</v>
      </c>
      <c r="J6" s="38">
        <v>-5</v>
      </c>
      <c r="K6" s="288" t="s">
        <v>37</v>
      </c>
      <c r="S6" s="288" t="s">
        <v>792</v>
      </c>
    </row>
    <row r="7" spans="1:19">
      <c r="A7" s="378" t="s">
        <v>38</v>
      </c>
      <c r="B7" s="38">
        <v>-26.3</v>
      </c>
      <c r="C7" s="38">
        <v>-0.9</v>
      </c>
      <c r="D7" s="38">
        <v>-10.3</v>
      </c>
      <c r="E7" s="113">
        <v>-5.0999999999999996</v>
      </c>
      <c r="F7" s="38">
        <v>-3.6</v>
      </c>
      <c r="G7" s="38">
        <v>-1.2</v>
      </c>
      <c r="H7" s="38">
        <v>-1.1000000000000001</v>
      </c>
      <c r="I7" s="38">
        <v>-1</v>
      </c>
      <c r="J7" s="38">
        <v>-3.1</v>
      </c>
      <c r="K7" s="288"/>
    </row>
    <row r="8" spans="1:19">
      <c r="A8" s="378" t="s">
        <v>39</v>
      </c>
      <c r="B8" s="38">
        <v>-14.8</v>
      </c>
      <c r="C8" s="38">
        <v>0.5</v>
      </c>
      <c r="D8" s="38">
        <v>-15.7</v>
      </c>
      <c r="E8" s="113">
        <v>-4</v>
      </c>
      <c r="F8" s="38">
        <v>-1.7</v>
      </c>
      <c r="G8" s="38">
        <v>10.3</v>
      </c>
      <c r="H8" s="38">
        <v>-1.1000000000000001</v>
      </c>
      <c r="I8" s="38">
        <v>0.3</v>
      </c>
      <c r="J8" s="38">
        <v>-3.5</v>
      </c>
      <c r="K8" s="288" t="s">
        <v>39</v>
      </c>
    </row>
    <row r="9" spans="1:19">
      <c r="A9" s="378" t="s">
        <v>40</v>
      </c>
      <c r="B9" s="38">
        <v>-3.6</v>
      </c>
      <c r="C9" s="38">
        <v>0.7</v>
      </c>
      <c r="D9" s="38">
        <v>-7.6</v>
      </c>
      <c r="E9" s="113">
        <v>-3.3</v>
      </c>
      <c r="F9" s="38">
        <v>-2.2999999999999998</v>
      </c>
      <c r="G9" s="38">
        <v>9.5</v>
      </c>
      <c r="H9" s="38">
        <v>-0.8</v>
      </c>
      <c r="I9" s="38">
        <v>1.4</v>
      </c>
      <c r="J9" s="38">
        <v>-1.1000000000000001</v>
      </c>
      <c r="K9" s="288"/>
    </row>
    <row r="10" spans="1:19">
      <c r="A10" s="378" t="s">
        <v>41</v>
      </c>
      <c r="B10" s="38">
        <v>-0.2</v>
      </c>
      <c r="C10" s="38">
        <v>2.8</v>
      </c>
      <c r="D10" s="38">
        <v>-3.8</v>
      </c>
      <c r="E10" s="113">
        <v>-0.7</v>
      </c>
      <c r="F10" s="38">
        <v>0.1</v>
      </c>
      <c r="G10" s="38">
        <v>0.3</v>
      </c>
      <c r="H10" s="38">
        <v>-1.3</v>
      </c>
      <c r="I10" s="38">
        <v>2.2000000000000002</v>
      </c>
      <c r="J10" s="38">
        <v>0.2</v>
      </c>
      <c r="K10" s="288" t="s">
        <v>41</v>
      </c>
    </row>
    <row r="11" spans="1:19">
      <c r="A11" s="378" t="s">
        <v>42</v>
      </c>
      <c r="B11" s="38">
        <v>7.5</v>
      </c>
      <c r="C11" s="38">
        <v>3.8</v>
      </c>
      <c r="D11" s="38">
        <v>-6.1</v>
      </c>
      <c r="E11" s="113">
        <v>3.6</v>
      </c>
      <c r="F11" s="38">
        <v>-0.7</v>
      </c>
      <c r="G11" s="38">
        <v>1.1000000000000001</v>
      </c>
      <c r="H11" s="38">
        <v>0</v>
      </c>
      <c r="I11" s="38">
        <v>5.5</v>
      </c>
      <c r="J11" s="38">
        <v>0.3</v>
      </c>
      <c r="K11" s="288"/>
    </row>
    <row r="12" spans="1:19">
      <c r="A12" s="378" t="s">
        <v>43</v>
      </c>
      <c r="B12" s="38">
        <v>0.7</v>
      </c>
      <c r="C12" s="38">
        <v>4.9000000000000004</v>
      </c>
      <c r="D12" s="38">
        <v>1.6</v>
      </c>
      <c r="E12" s="113">
        <v>-0.1</v>
      </c>
      <c r="F12" s="38">
        <v>3.2</v>
      </c>
      <c r="G12" s="38">
        <v>-13.4</v>
      </c>
      <c r="H12" s="38">
        <v>2.9</v>
      </c>
      <c r="I12" s="38">
        <v>-0.1</v>
      </c>
      <c r="J12" s="38">
        <v>1.7</v>
      </c>
      <c r="K12" s="288" t="s">
        <v>43</v>
      </c>
    </row>
    <row r="13" spans="1:19">
      <c r="A13" s="378" t="s">
        <v>44</v>
      </c>
      <c r="B13" s="38">
        <v>17.5</v>
      </c>
      <c r="C13" s="38">
        <v>8.5</v>
      </c>
      <c r="D13" s="38">
        <v>4.4000000000000004</v>
      </c>
      <c r="E13" s="113">
        <v>-0.5</v>
      </c>
      <c r="F13" s="38">
        <v>5</v>
      </c>
      <c r="G13" s="38">
        <v>-6.7</v>
      </c>
      <c r="H13" s="38">
        <v>3.8</v>
      </c>
      <c r="I13" s="38">
        <v>1.4</v>
      </c>
      <c r="J13" s="38">
        <v>1.5</v>
      </c>
      <c r="K13" s="288"/>
    </row>
    <row r="14" spans="1:19">
      <c r="A14" s="378" t="s">
        <v>45</v>
      </c>
      <c r="B14" s="38">
        <v>27.9</v>
      </c>
      <c r="C14" s="38">
        <v>6.4</v>
      </c>
      <c r="D14" s="38">
        <v>9.1</v>
      </c>
      <c r="E14" s="113">
        <v>1</v>
      </c>
      <c r="F14" s="38">
        <v>1.4</v>
      </c>
      <c r="G14" s="38">
        <v>0</v>
      </c>
      <c r="H14" s="38">
        <v>3.7</v>
      </c>
      <c r="I14" s="38">
        <v>2.7</v>
      </c>
      <c r="J14" s="38">
        <v>3.6</v>
      </c>
      <c r="K14" s="288" t="s">
        <v>45</v>
      </c>
    </row>
    <row r="15" spans="1:19">
      <c r="A15" s="378" t="s">
        <v>46</v>
      </c>
      <c r="B15" s="38">
        <v>20.8</v>
      </c>
      <c r="C15" s="38">
        <v>3.5</v>
      </c>
      <c r="D15" s="38">
        <v>8</v>
      </c>
      <c r="E15" s="113">
        <v>-4.4000000000000004</v>
      </c>
      <c r="F15" s="38">
        <v>5.6</v>
      </c>
      <c r="G15" s="38">
        <v>4.9000000000000004</v>
      </c>
      <c r="H15" s="38">
        <v>0.7</v>
      </c>
      <c r="I15" s="38">
        <v>2.9</v>
      </c>
      <c r="J15" s="38">
        <v>-0.3</v>
      </c>
      <c r="K15" s="288"/>
    </row>
    <row r="16" spans="1:19">
      <c r="A16" s="378" t="s">
        <v>47</v>
      </c>
      <c r="B16" s="38">
        <v>21.4</v>
      </c>
      <c r="C16" s="38">
        <v>7.9</v>
      </c>
      <c r="D16" s="38">
        <v>9.6</v>
      </c>
      <c r="E16" s="113">
        <v>0</v>
      </c>
      <c r="F16" s="38">
        <v>2.8</v>
      </c>
      <c r="G16" s="38">
        <v>0.7</v>
      </c>
      <c r="H16" s="38">
        <v>-2.7</v>
      </c>
      <c r="I16" s="38">
        <v>1</v>
      </c>
      <c r="J16" s="38">
        <v>2.2000000000000002</v>
      </c>
      <c r="K16" s="288" t="s">
        <v>47</v>
      </c>
    </row>
    <row r="17" spans="1:24">
      <c r="A17" s="378" t="s">
        <v>48</v>
      </c>
      <c r="B17" s="38">
        <v>23.4</v>
      </c>
      <c r="C17" s="38">
        <v>4.5999999999999996</v>
      </c>
      <c r="D17" s="38">
        <v>6.8</v>
      </c>
      <c r="E17" s="113">
        <v>4.3</v>
      </c>
      <c r="F17" s="38">
        <v>1.9</v>
      </c>
      <c r="G17" s="38">
        <v>1.4</v>
      </c>
      <c r="H17" s="38">
        <v>-1.2</v>
      </c>
      <c r="I17" s="38">
        <v>2.4</v>
      </c>
      <c r="J17" s="38">
        <v>3.3</v>
      </c>
      <c r="K17" s="288"/>
    </row>
    <row r="18" spans="1:24">
      <c r="A18" s="378" t="s">
        <v>49</v>
      </c>
      <c r="B18" s="38">
        <v>18</v>
      </c>
      <c r="C18" s="38">
        <v>4.5999999999999996</v>
      </c>
      <c r="D18" s="38">
        <v>6.6</v>
      </c>
      <c r="E18" s="113">
        <v>-0.4</v>
      </c>
      <c r="F18" s="38">
        <v>3.6</v>
      </c>
      <c r="G18" s="38">
        <v>-0.2</v>
      </c>
      <c r="H18" s="38">
        <v>-1.4</v>
      </c>
      <c r="I18" s="38">
        <v>2.7</v>
      </c>
      <c r="J18" s="38">
        <v>2.5</v>
      </c>
      <c r="K18" s="288" t="s">
        <v>49</v>
      </c>
    </row>
    <row r="19" spans="1:24">
      <c r="A19" s="378" t="s">
        <v>50</v>
      </c>
      <c r="B19" s="38">
        <v>24.6</v>
      </c>
      <c r="C19" s="38">
        <v>2.2000000000000002</v>
      </c>
      <c r="D19" s="38">
        <v>8.5</v>
      </c>
      <c r="E19" s="113">
        <v>1.5</v>
      </c>
      <c r="F19" s="38">
        <v>4.0999999999999996</v>
      </c>
      <c r="G19" s="38">
        <v>-0.8</v>
      </c>
      <c r="H19" s="38">
        <v>0.6</v>
      </c>
      <c r="I19" s="38">
        <v>3.3</v>
      </c>
      <c r="J19" s="38">
        <v>5.2</v>
      </c>
      <c r="K19" s="288"/>
      <c r="M19" s="379" t="str">
        <f>IF(Content!$E$1=1,M20,M21)</f>
        <v>Source: SSSU, NBU staff estimates.</v>
      </c>
    </row>
    <row r="20" spans="1:24">
      <c r="A20" s="378" t="s">
        <v>51</v>
      </c>
      <c r="B20" s="38">
        <v>37.4</v>
      </c>
      <c r="C20" s="38">
        <v>1.6</v>
      </c>
      <c r="D20" s="38">
        <v>16.100000000000001</v>
      </c>
      <c r="E20" s="113">
        <v>-0.5</v>
      </c>
      <c r="F20" s="38">
        <v>6.9</v>
      </c>
      <c r="G20" s="38">
        <v>4.0999999999999996</v>
      </c>
      <c r="H20" s="38">
        <v>2.2000000000000002</v>
      </c>
      <c r="I20" s="38">
        <v>1</v>
      </c>
      <c r="J20" s="38">
        <v>6</v>
      </c>
      <c r="K20" s="288" t="s">
        <v>51</v>
      </c>
      <c r="M20" s="35" t="s">
        <v>54</v>
      </c>
    </row>
    <row r="21" spans="1:24">
      <c r="A21" s="378" t="s">
        <v>52</v>
      </c>
      <c r="B21" s="38">
        <v>18.399999999999999</v>
      </c>
      <c r="C21" s="38">
        <v>1.4</v>
      </c>
      <c r="D21" s="38">
        <v>8</v>
      </c>
      <c r="E21" s="113">
        <v>-2.5</v>
      </c>
      <c r="F21" s="38">
        <v>5.3</v>
      </c>
      <c r="G21" s="38">
        <v>1.7</v>
      </c>
      <c r="H21" s="38">
        <v>0.5</v>
      </c>
      <c r="I21" s="38">
        <v>1.1000000000000001</v>
      </c>
      <c r="J21" s="38">
        <v>3</v>
      </c>
      <c r="K21" s="288"/>
      <c r="M21" s="35" t="s">
        <v>55</v>
      </c>
    </row>
    <row r="22" spans="1:24">
      <c r="A22" s="379" t="s">
        <v>53</v>
      </c>
      <c r="B22" s="38">
        <v>9.9</v>
      </c>
      <c r="C22" s="38">
        <v>0.7</v>
      </c>
      <c r="D22" s="38">
        <v>4</v>
      </c>
      <c r="E22" s="113">
        <v>-1</v>
      </c>
      <c r="F22" s="38">
        <v>2.8</v>
      </c>
      <c r="G22" s="38">
        <v>0.4</v>
      </c>
      <c r="H22" s="38">
        <v>0.4</v>
      </c>
      <c r="I22" s="38">
        <v>1.5</v>
      </c>
      <c r="J22" s="38">
        <v>1.1000000000000001</v>
      </c>
      <c r="K22" s="288"/>
    </row>
    <row r="23" spans="1:24">
      <c r="A23" s="379" t="s">
        <v>336</v>
      </c>
      <c r="B23" s="36">
        <v>10.5</v>
      </c>
      <c r="C23" s="36">
        <v>1.2</v>
      </c>
      <c r="D23" s="36">
        <v>5.5</v>
      </c>
      <c r="E23" s="36">
        <v>-2.2999999999999998</v>
      </c>
      <c r="F23" s="36">
        <v>5.0999999999999996</v>
      </c>
      <c r="G23" s="36">
        <v>0.3</v>
      </c>
      <c r="H23" s="36">
        <v>-0.1</v>
      </c>
      <c r="I23" s="36">
        <v>0.9</v>
      </c>
      <c r="J23" s="36">
        <v>-0.1</v>
      </c>
      <c r="K23" s="288" t="s">
        <v>336</v>
      </c>
    </row>
    <row r="24" spans="1:24">
      <c r="B24" s="38"/>
      <c r="C24" s="38"/>
      <c r="D24" s="38"/>
      <c r="E24" s="38"/>
      <c r="F24" s="38"/>
      <c r="G24" s="38"/>
      <c r="H24" s="38"/>
      <c r="I24" s="38"/>
      <c r="J24" s="38"/>
    </row>
    <row r="25" spans="1:24">
      <c r="B25" s="38"/>
      <c r="C25" s="38"/>
      <c r="D25" s="38"/>
      <c r="E25" s="38"/>
      <c r="F25" s="38"/>
      <c r="G25" s="38"/>
      <c r="H25" s="38"/>
      <c r="I25" s="38"/>
      <c r="J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 spans="1:24">
      <c r="B26" s="38"/>
      <c r="C26" s="38"/>
      <c r="D26" s="38"/>
      <c r="E26" s="38"/>
      <c r="F26" s="38"/>
      <c r="G26" s="38"/>
      <c r="H26" s="38"/>
      <c r="I26" s="38"/>
      <c r="J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</row>
    <row r="27" spans="1:24">
      <c r="B27" s="38"/>
      <c r="C27" s="38"/>
      <c r="D27" s="38"/>
      <c r="E27" s="38"/>
      <c r="F27" s="38"/>
      <c r="G27" s="38"/>
      <c r="H27" s="38"/>
      <c r="I27" s="38"/>
      <c r="J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</row>
    <row r="28" spans="1:24">
      <c r="B28" s="38"/>
      <c r="C28" s="38"/>
      <c r="D28" s="38"/>
      <c r="E28" s="38"/>
      <c r="F28" s="38"/>
      <c r="G28" s="38"/>
      <c r="H28" s="38"/>
      <c r="I28" s="38"/>
      <c r="J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>
      <c r="B29" s="38"/>
      <c r="C29" s="38"/>
      <c r="D29" s="38"/>
      <c r="E29" s="38"/>
      <c r="F29" s="38"/>
      <c r="G29" s="38"/>
      <c r="H29" s="38"/>
      <c r="I29" s="38"/>
      <c r="J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>
      <c r="B30" s="38"/>
      <c r="C30" s="38"/>
      <c r="D30" s="38"/>
      <c r="E30" s="38"/>
      <c r="F30" s="38"/>
      <c r="G30" s="38"/>
      <c r="H30" s="38"/>
      <c r="I30" s="38"/>
      <c r="J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1:24">
      <c r="B31" s="38"/>
      <c r="C31" s="38"/>
      <c r="D31" s="38"/>
      <c r="E31" s="38"/>
      <c r="F31" s="38"/>
      <c r="G31" s="38"/>
      <c r="H31" s="38"/>
      <c r="I31" s="38"/>
      <c r="J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>
      <c r="B32" s="38"/>
      <c r="C32" s="38"/>
      <c r="D32" s="38"/>
      <c r="E32" s="38"/>
      <c r="F32" s="38"/>
      <c r="G32" s="38"/>
      <c r="H32" s="38"/>
      <c r="I32" s="38"/>
      <c r="J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2:24">
      <c r="B33" s="38"/>
      <c r="C33" s="38"/>
      <c r="D33" s="38"/>
      <c r="E33" s="38"/>
      <c r="F33" s="38"/>
      <c r="G33" s="38"/>
      <c r="H33" s="38"/>
      <c r="I33" s="38"/>
      <c r="J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2:24">
      <c r="B34" s="38"/>
      <c r="C34" s="38"/>
      <c r="D34" s="38"/>
      <c r="E34" s="38"/>
      <c r="F34" s="38"/>
      <c r="G34" s="38"/>
      <c r="H34" s="38"/>
      <c r="I34" s="38"/>
      <c r="J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2:24">
      <c r="B35" s="38"/>
      <c r="C35" s="38"/>
      <c r="D35" s="38"/>
      <c r="E35" s="38"/>
      <c r="F35" s="38"/>
      <c r="G35" s="38"/>
      <c r="H35" s="38"/>
      <c r="I35" s="38"/>
      <c r="J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</row>
    <row r="36" spans="2:24">
      <c r="B36" s="38"/>
      <c r="C36" s="38"/>
      <c r="D36" s="38"/>
      <c r="E36" s="38"/>
      <c r="F36" s="38"/>
      <c r="G36" s="38"/>
      <c r="H36" s="38"/>
      <c r="I36" s="38"/>
      <c r="J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</row>
    <row r="37" spans="2:24">
      <c r="B37" s="38"/>
      <c r="C37" s="38"/>
      <c r="D37" s="38"/>
      <c r="E37" s="38"/>
      <c r="F37" s="38"/>
      <c r="G37" s="38"/>
      <c r="H37" s="38"/>
      <c r="I37" s="38"/>
      <c r="J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</row>
    <row r="38" spans="2:24">
      <c r="B38" s="38"/>
      <c r="C38" s="38"/>
      <c r="D38" s="38"/>
      <c r="E38" s="38"/>
      <c r="F38" s="38"/>
      <c r="G38" s="38"/>
      <c r="H38" s="38"/>
      <c r="I38" s="38"/>
      <c r="J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</row>
    <row r="39" spans="2:24">
      <c r="B39" s="38"/>
      <c r="C39" s="38"/>
      <c r="D39" s="38"/>
      <c r="E39" s="38"/>
      <c r="F39" s="38"/>
      <c r="G39" s="38"/>
      <c r="H39" s="38"/>
      <c r="I39" s="38"/>
      <c r="J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2:24">
      <c r="B40" s="38"/>
      <c r="C40" s="38"/>
      <c r="D40" s="38"/>
      <c r="E40" s="38"/>
      <c r="F40" s="38"/>
      <c r="G40" s="38"/>
      <c r="H40" s="38"/>
      <c r="I40" s="38"/>
      <c r="J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</row>
    <row r="41" spans="2:24">
      <c r="B41" s="38"/>
      <c r="C41" s="38"/>
      <c r="D41" s="38"/>
      <c r="E41" s="38"/>
      <c r="F41" s="38"/>
      <c r="G41" s="38"/>
      <c r="H41" s="38"/>
      <c r="I41" s="38"/>
      <c r="J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 spans="2:24">
      <c r="B42" s="38"/>
      <c r="C42" s="38"/>
      <c r="D42" s="38"/>
      <c r="E42" s="38"/>
      <c r="F42" s="38"/>
      <c r="G42" s="38"/>
      <c r="H42" s="38"/>
      <c r="I42" s="38"/>
      <c r="J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</row>
    <row r="43" spans="2:24">
      <c r="B43" s="38"/>
      <c r="C43" s="38"/>
      <c r="D43" s="38"/>
      <c r="E43" s="38"/>
      <c r="F43" s="38"/>
      <c r="G43" s="38"/>
      <c r="H43" s="38"/>
      <c r="I43" s="38"/>
      <c r="J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</row>
    <row r="44" spans="2:24">
      <c r="C44" s="38"/>
      <c r="D44" s="38"/>
      <c r="E44" s="38"/>
      <c r="F44" s="38"/>
      <c r="G44" s="38"/>
      <c r="H44" s="38"/>
      <c r="I44" s="38"/>
      <c r="J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</row>
    <row r="45" spans="2:24">
      <c r="I45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7">
    <tabColor rgb="FF057D46"/>
  </sheetPr>
  <dimension ref="A1:L44"/>
  <sheetViews>
    <sheetView showGridLines="0" workbookViewId="0"/>
  </sheetViews>
  <sheetFormatPr defaultColWidth="9.140625" defaultRowHeight="12.75"/>
  <cols>
    <col min="1" max="16384" width="9.140625" style="36"/>
  </cols>
  <sheetData>
    <row r="1" spans="1:10">
      <c r="A1" s="19" t="s">
        <v>140</v>
      </c>
      <c r="B1" s="379" t="str">
        <f>IF(Content!$E$1=1,B2,B3)</f>
        <v>Key sectors (52.9% of GDP in 2018)</v>
      </c>
      <c r="C1" s="379" t="str">
        <f>IF(Content!$E$1=1,C2,C3)</f>
        <v>Financial and insurance activities (2.8%) (RHS)</v>
      </c>
      <c r="D1" s="379" t="str">
        <f>IF(Content!$E$1=1,D2,D3)</f>
        <v>Economic activities that are predominantly publicly financed  (16.6%)</v>
      </c>
      <c r="E1" s="379" t="str">
        <f>IF(Content!$E$1=1,E2,E3)</f>
        <v>Other services and taxes on products (27.7%)</v>
      </c>
      <c r="J1" s="379" t="str">
        <f>IF(Content!$E$1=1,J2,J3)</f>
        <v>GVA by the Groups of Sectors, % yoy</v>
      </c>
    </row>
    <row r="2" spans="1:10" hidden="1">
      <c r="A2" s="19"/>
      <c r="B2" s="36" t="s">
        <v>1168</v>
      </c>
      <c r="C2" s="36" t="s">
        <v>1825</v>
      </c>
      <c r="D2" s="26" t="s">
        <v>1169</v>
      </c>
      <c r="E2" s="26" t="s">
        <v>1170</v>
      </c>
      <c r="J2" s="36" t="s">
        <v>506</v>
      </c>
    </row>
    <row r="3" spans="1:10" hidden="1">
      <c r="B3" s="26" t="s">
        <v>1171</v>
      </c>
      <c r="C3" s="36" t="s">
        <v>1172</v>
      </c>
      <c r="D3" s="26" t="s">
        <v>1173</v>
      </c>
      <c r="E3" s="26" t="s">
        <v>1174</v>
      </c>
      <c r="J3" s="36" t="s">
        <v>507</v>
      </c>
    </row>
    <row r="4" spans="1:10">
      <c r="A4" s="378" t="s">
        <v>35</v>
      </c>
      <c r="B4" s="38">
        <v>-2.9</v>
      </c>
      <c r="C4" s="38">
        <v>8.4</v>
      </c>
      <c r="D4" s="38">
        <v>0.3</v>
      </c>
      <c r="E4" s="38">
        <v>0</v>
      </c>
      <c r="F4" s="35" t="s">
        <v>35</v>
      </c>
    </row>
    <row r="5" spans="1:10">
      <c r="A5" s="378" t="s">
        <v>36</v>
      </c>
      <c r="B5" s="38">
        <v>-7</v>
      </c>
      <c r="C5" s="38">
        <v>1.3</v>
      </c>
      <c r="D5" s="38">
        <v>-1.6</v>
      </c>
      <c r="E5" s="38">
        <v>-1.9</v>
      </c>
      <c r="F5" s="35"/>
    </row>
    <row r="6" spans="1:10">
      <c r="A6" s="378" t="s">
        <v>37</v>
      </c>
      <c r="B6" s="38">
        <v>-6.4</v>
      </c>
      <c r="C6" s="38">
        <v>-10.8</v>
      </c>
      <c r="D6" s="38">
        <v>-1.4</v>
      </c>
      <c r="E6" s="38">
        <v>-4.4000000000000004</v>
      </c>
      <c r="F6" s="35" t="s">
        <v>37</v>
      </c>
    </row>
    <row r="7" spans="1:10">
      <c r="A7" s="378" t="s">
        <v>38</v>
      </c>
      <c r="B7" s="38">
        <v>-20.8</v>
      </c>
      <c r="C7" s="38">
        <v>-4.5</v>
      </c>
      <c r="D7" s="38">
        <v>-4.2</v>
      </c>
      <c r="E7" s="38">
        <v>-9</v>
      </c>
      <c r="F7" s="35"/>
    </row>
    <row r="8" spans="1:10">
      <c r="A8" s="378" t="s">
        <v>39</v>
      </c>
      <c r="B8" s="38">
        <v>-22.4</v>
      </c>
      <c r="C8" s="38">
        <v>-0.4</v>
      </c>
      <c r="D8" s="38">
        <v>-4</v>
      </c>
      <c r="E8" s="38">
        <v>-12.4</v>
      </c>
      <c r="F8" s="35" t="s">
        <v>39</v>
      </c>
    </row>
    <row r="9" spans="1:10">
      <c r="A9" s="378" t="s">
        <v>40</v>
      </c>
      <c r="B9" s="38">
        <v>-18.3</v>
      </c>
      <c r="C9" s="38">
        <v>-8.8000000000000007</v>
      </c>
      <c r="D9" s="38">
        <v>-6.4</v>
      </c>
      <c r="E9" s="38">
        <v>-12.9</v>
      </c>
      <c r="F9" s="35"/>
    </row>
    <row r="10" spans="1:10">
      <c r="A10" s="378" t="s">
        <v>41</v>
      </c>
      <c r="B10" s="38">
        <v>-7.6</v>
      </c>
      <c r="C10" s="38">
        <v>-29.9</v>
      </c>
      <c r="D10" s="38">
        <v>-4.5999999999999996</v>
      </c>
      <c r="E10" s="38">
        <v>-4.7</v>
      </c>
      <c r="F10" s="35" t="s">
        <v>41</v>
      </c>
    </row>
    <row r="11" spans="1:10">
      <c r="A11" s="378" t="s">
        <v>42</v>
      </c>
      <c r="B11" s="38">
        <v>-0.2</v>
      </c>
      <c r="C11" s="38">
        <v>-42.8</v>
      </c>
      <c r="D11" s="38">
        <v>2.4</v>
      </c>
      <c r="E11" s="38">
        <v>-2.1</v>
      </c>
      <c r="F11" s="35"/>
    </row>
    <row r="12" spans="1:10">
      <c r="A12" s="378" t="s">
        <v>43</v>
      </c>
      <c r="B12" s="38">
        <v>4.5999999999999996</v>
      </c>
      <c r="C12" s="38">
        <v>-30.8</v>
      </c>
      <c r="D12" s="38">
        <v>-0.4</v>
      </c>
      <c r="E12" s="38">
        <v>3.5</v>
      </c>
      <c r="F12" s="35" t="s">
        <v>43</v>
      </c>
    </row>
    <row r="13" spans="1:10">
      <c r="A13" s="378" t="s">
        <v>44</v>
      </c>
      <c r="B13" s="38">
        <v>3.5</v>
      </c>
      <c r="C13" s="38">
        <v>-18.7</v>
      </c>
      <c r="D13" s="38">
        <v>3.1</v>
      </c>
      <c r="E13" s="38">
        <v>3.7</v>
      </c>
      <c r="F13" s="35"/>
    </row>
    <row r="14" spans="1:10">
      <c r="A14" s="378" t="s">
        <v>45</v>
      </c>
      <c r="B14" s="38">
        <v>1.8</v>
      </c>
      <c r="C14" s="38">
        <v>3.1</v>
      </c>
      <c r="D14" s="38">
        <v>-1.7</v>
      </c>
      <c r="E14" s="38">
        <v>0.2</v>
      </c>
      <c r="F14" s="35" t="s">
        <v>45</v>
      </c>
    </row>
    <row r="15" spans="1:10">
      <c r="A15" s="378" t="s">
        <v>46</v>
      </c>
      <c r="B15" s="38">
        <v>6.7</v>
      </c>
      <c r="C15" s="38">
        <v>24.2</v>
      </c>
      <c r="D15" s="38">
        <v>-3.2</v>
      </c>
      <c r="E15" s="38">
        <v>1.9</v>
      </c>
      <c r="F15" s="35"/>
    </row>
    <row r="16" spans="1:10">
      <c r="A16" s="378" t="s">
        <v>47</v>
      </c>
      <c r="B16" s="38">
        <v>1.6</v>
      </c>
      <c r="C16" s="38">
        <v>23.2</v>
      </c>
      <c r="D16" s="38">
        <v>-1.5</v>
      </c>
      <c r="E16" s="38">
        <v>3.2</v>
      </c>
      <c r="F16" s="35" t="s">
        <v>47</v>
      </c>
    </row>
    <row r="17" spans="1:12">
      <c r="A17" s="378" t="s">
        <v>48</v>
      </c>
      <c r="B17" s="38">
        <v>1.9</v>
      </c>
      <c r="C17" s="38">
        <v>18.3</v>
      </c>
      <c r="D17" s="38">
        <v>-1.4</v>
      </c>
      <c r="E17" s="38">
        <v>3.5</v>
      </c>
      <c r="F17" s="35"/>
    </row>
    <row r="18" spans="1:12">
      <c r="A18" s="378" t="s">
        <v>49</v>
      </c>
      <c r="B18" s="38">
        <v>2</v>
      </c>
      <c r="C18" s="38">
        <v>22.6</v>
      </c>
      <c r="D18" s="38">
        <v>-0.5</v>
      </c>
      <c r="E18" s="38">
        <v>5</v>
      </c>
      <c r="F18" s="35" t="s">
        <v>188</v>
      </c>
    </row>
    <row r="19" spans="1:12">
      <c r="A19" s="378" t="s">
        <v>50</v>
      </c>
      <c r="B19" s="38">
        <v>1.1000000000000001</v>
      </c>
      <c r="C19" s="38">
        <v>11</v>
      </c>
      <c r="D19" s="38">
        <v>1.2</v>
      </c>
      <c r="E19" s="38">
        <v>4.9000000000000004</v>
      </c>
      <c r="F19" s="35"/>
      <c r="J19" s="379" t="str">
        <f>IF(Content!$E$1=1,J20,J21)</f>
        <v>Source: SSSU, NBU staff estimates.</v>
      </c>
    </row>
    <row r="20" spans="1:12">
      <c r="A20" s="378" t="s">
        <v>51</v>
      </c>
      <c r="B20" s="38">
        <v>2.1</v>
      </c>
      <c r="C20" s="38">
        <v>13.5</v>
      </c>
      <c r="D20" s="38">
        <v>-0.3</v>
      </c>
      <c r="E20" s="38">
        <v>2.8</v>
      </c>
      <c r="F20" s="35" t="s">
        <v>51</v>
      </c>
      <c r="J20" s="35" t="s">
        <v>54</v>
      </c>
    </row>
    <row r="21" spans="1:12">
      <c r="A21" s="378" t="s">
        <v>52</v>
      </c>
      <c r="B21" s="38">
        <v>4.2</v>
      </c>
      <c r="C21" s="38">
        <v>-0.6</v>
      </c>
      <c r="D21" s="38">
        <v>-0.3</v>
      </c>
      <c r="E21" s="38">
        <v>3.6</v>
      </c>
      <c r="F21" s="35"/>
      <c r="J21" s="35" t="s">
        <v>55</v>
      </c>
    </row>
    <row r="22" spans="1:12">
      <c r="A22" s="36" t="s">
        <v>53</v>
      </c>
      <c r="B22" s="36">
        <v>3.2</v>
      </c>
      <c r="C22" s="36">
        <v>16.8</v>
      </c>
      <c r="D22" s="36">
        <v>0.6</v>
      </c>
      <c r="E22" s="36">
        <v>5.4</v>
      </c>
      <c r="F22" s="35"/>
    </row>
    <row r="23" spans="1:12">
      <c r="A23" s="36" t="s">
        <v>336</v>
      </c>
      <c r="B23" s="36">
        <v>3.5</v>
      </c>
      <c r="C23" s="36">
        <v>19.600000000000001</v>
      </c>
      <c r="D23" s="36">
        <v>3</v>
      </c>
      <c r="E23" s="36">
        <v>3.8</v>
      </c>
      <c r="F23" s="35" t="s">
        <v>336</v>
      </c>
    </row>
    <row r="24" spans="1:12">
      <c r="B24" s="38"/>
      <c r="C24" s="38"/>
      <c r="D24" s="38"/>
      <c r="E24" s="38"/>
    </row>
    <row r="25" spans="1:12">
      <c r="A25" s="38"/>
      <c r="B25" s="38"/>
      <c r="C25" s="38"/>
      <c r="D25" s="38"/>
      <c r="E25" s="38"/>
      <c r="H25" s="38"/>
      <c r="I25" s="38"/>
      <c r="J25" s="38"/>
      <c r="K25" s="38"/>
      <c r="L25" s="38"/>
    </row>
    <row r="26" spans="1:12">
      <c r="A26" s="38"/>
      <c r="B26" s="38"/>
      <c r="C26" s="38"/>
      <c r="D26" s="38"/>
      <c r="E26" s="38"/>
      <c r="H26" s="38"/>
      <c r="I26" s="38"/>
      <c r="J26" s="38"/>
      <c r="K26" s="38"/>
      <c r="L26" s="38"/>
    </row>
    <row r="27" spans="1:12">
      <c r="A27" s="38"/>
      <c r="B27" s="38"/>
      <c r="C27" s="38"/>
      <c r="D27" s="38"/>
      <c r="E27" s="38"/>
      <c r="H27" s="38"/>
      <c r="I27" s="38"/>
      <c r="J27" s="38"/>
      <c r="K27" s="38"/>
      <c r="L27" s="38"/>
    </row>
    <row r="28" spans="1:12">
      <c r="A28" s="38"/>
      <c r="B28" s="38"/>
      <c r="C28" s="38"/>
      <c r="D28" s="38"/>
      <c r="E28" s="38"/>
      <c r="H28" s="38"/>
      <c r="I28" s="38"/>
      <c r="J28" s="38"/>
      <c r="K28" s="38"/>
      <c r="L28" s="38"/>
    </row>
    <row r="29" spans="1:12">
      <c r="A29" s="38"/>
      <c r="B29" s="38"/>
      <c r="C29" s="38"/>
      <c r="D29" s="38"/>
      <c r="E29" s="38"/>
      <c r="H29" s="38"/>
      <c r="I29" s="38"/>
      <c r="J29" s="38"/>
      <c r="K29" s="38"/>
      <c r="L29" s="38"/>
    </row>
    <row r="30" spans="1:12">
      <c r="A30" s="38"/>
      <c r="B30" s="38"/>
      <c r="C30" s="38"/>
      <c r="D30" s="38"/>
      <c r="E30" s="38"/>
      <c r="H30" s="38"/>
      <c r="I30" s="38"/>
      <c r="J30" s="38"/>
      <c r="K30" s="38"/>
      <c r="L30" s="38"/>
    </row>
    <row r="31" spans="1:12">
      <c r="A31" s="38"/>
      <c r="B31" s="38"/>
      <c r="C31" s="38"/>
      <c r="D31" s="38"/>
      <c r="E31" s="38"/>
      <c r="H31" s="38"/>
      <c r="I31" s="38"/>
      <c r="J31" s="38"/>
      <c r="K31" s="38"/>
      <c r="L31" s="38"/>
    </row>
    <row r="32" spans="1:12">
      <c r="A32" s="38"/>
      <c r="B32" s="38"/>
      <c r="C32" s="38"/>
      <c r="D32" s="38"/>
      <c r="E32" s="38"/>
      <c r="H32" s="38"/>
      <c r="I32" s="38"/>
      <c r="J32" s="38"/>
      <c r="K32" s="38"/>
      <c r="L32" s="38"/>
    </row>
    <row r="33" spans="1:12">
      <c r="A33" s="38"/>
      <c r="B33" s="38"/>
      <c r="C33" s="38"/>
      <c r="D33" s="38"/>
      <c r="E33" s="38"/>
      <c r="H33" s="38"/>
      <c r="I33" s="38"/>
      <c r="J33" s="38"/>
      <c r="K33" s="38"/>
      <c r="L33" s="38"/>
    </row>
    <row r="34" spans="1:12">
      <c r="A34" s="38"/>
      <c r="B34" s="38"/>
      <c r="C34" s="38"/>
      <c r="D34" s="38"/>
      <c r="E34" s="38"/>
      <c r="H34" s="38"/>
      <c r="I34" s="38"/>
      <c r="J34" s="38"/>
      <c r="K34" s="38"/>
      <c r="L34" s="38"/>
    </row>
    <row r="35" spans="1:12">
      <c r="A35" s="38"/>
      <c r="B35" s="38"/>
      <c r="C35" s="38"/>
      <c r="D35" s="38"/>
      <c r="E35" s="38"/>
      <c r="H35" s="38"/>
      <c r="I35" s="38"/>
      <c r="J35" s="38"/>
      <c r="K35" s="38"/>
      <c r="L35" s="38"/>
    </row>
    <row r="36" spans="1:12">
      <c r="A36" s="38"/>
      <c r="B36" s="38"/>
      <c r="C36" s="38"/>
      <c r="D36" s="38"/>
      <c r="E36" s="38"/>
      <c r="H36" s="38"/>
      <c r="I36" s="38"/>
      <c r="J36" s="38"/>
      <c r="K36" s="38"/>
      <c r="L36" s="38"/>
    </row>
    <row r="37" spans="1:12">
      <c r="A37" s="38"/>
      <c r="B37" s="38"/>
      <c r="C37" s="38"/>
      <c r="D37" s="38"/>
      <c r="E37" s="38"/>
      <c r="H37" s="38"/>
      <c r="I37" s="38"/>
      <c r="J37" s="38"/>
      <c r="K37" s="38"/>
      <c r="L37" s="38"/>
    </row>
    <row r="38" spans="1:12">
      <c r="A38" s="38"/>
      <c r="B38" s="38"/>
      <c r="C38" s="38"/>
      <c r="D38" s="38"/>
      <c r="E38" s="38"/>
      <c r="H38" s="38"/>
      <c r="I38" s="38"/>
      <c r="J38" s="38"/>
      <c r="K38" s="38"/>
      <c r="L38" s="38"/>
    </row>
    <row r="39" spans="1:12">
      <c r="A39" s="38"/>
      <c r="B39" s="38"/>
      <c r="C39" s="38"/>
      <c r="D39" s="38"/>
      <c r="E39" s="38"/>
      <c r="H39" s="38"/>
      <c r="I39" s="38"/>
      <c r="J39" s="38"/>
      <c r="K39" s="38"/>
      <c r="L39" s="38"/>
    </row>
    <row r="40" spans="1:12">
      <c r="A40" s="38"/>
      <c r="B40" s="38"/>
      <c r="C40" s="38"/>
      <c r="D40" s="38"/>
      <c r="E40" s="38"/>
      <c r="H40" s="38"/>
      <c r="I40" s="38"/>
      <c r="J40" s="38"/>
      <c r="K40" s="38"/>
      <c r="L40" s="38"/>
    </row>
    <row r="41" spans="1:12">
      <c r="A41" s="38"/>
      <c r="B41" s="38"/>
      <c r="C41" s="38"/>
      <c r="D41" s="38"/>
      <c r="E41" s="38"/>
      <c r="H41" s="38"/>
      <c r="I41" s="38"/>
      <c r="J41" s="38"/>
      <c r="K41" s="38"/>
      <c r="L41" s="38"/>
    </row>
    <row r="42" spans="1:12">
      <c r="A42" s="38"/>
      <c r="B42" s="38"/>
      <c r="C42" s="38"/>
      <c r="D42" s="38"/>
      <c r="E42" s="38"/>
      <c r="H42" s="38"/>
      <c r="I42" s="38"/>
      <c r="J42" s="38"/>
      <c r="K42" s="38"/>
      <c r="L42" s="38"/>
    </row>
    <row r="43" spans="1:12">
      <c r="A43" s="38"/>
      <c r="H43" s="38"/>
      <c r="I43" s="38"/>
      <c r="J43" s="38"/>
      <c r="K43" s="38"/>
      <c r="L43" s="38"/>
    </row>
    <row r="44" spans="1:12">
      <c r="A44" s="38"/>
      <c r="H44" s="38"/>
      <c r="I44" s="38"/>
      <c r="J44" s="38"/>
      <c r="K44" s="38"/>
      <c r="L4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1">
    <tabColor rgb="FF057D46"/>
  </sheetPr>
  <dimension ref="A1:O37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36"/>
  </cols>
  <sheetData>
    <row r="1" spans="1:15">
      <c r="A1" s="19" t="s">
        <v>140</v>
      </c>
      <c r="B1" s="36" t="str">
        <f>IF(Content!$E$1=1,B2,B3)</f>
        <v>Real GDP, % yoy</v>
      </c>
      <c r="C1" s="36" t="str">
        <f>IF(Content!$E$1=1,C2,C3)</f>
        <v>Other economic activities</v>
      </c>
      <c r="D1" s="36" t="str">
        <f>IF(Content!$E$1=1,D2,D3)</f>
        <v>Agriculture</v>
      </c>
      <c r="E1" s="379"/>
      <c r="G1" s="379" t="str">
        <f>IF(Content!$E$1=1,G2,G3)</f>
        <v>Contributions to  GDP Growth, pp</v>
      </c>
    </row>
    <row r="2" spans="1:15" hidden="1">
      <c r="A2" s="19"/>
      <c r="B2" s="36" t="s">
        <v>508</v>
      </c>
      <c r="C2" s="26" t="s">
        <v>798</v>
      </c>
      <c r="D2" s="26" t="s">
        <v>799</v>
      </c>
      <c r="E2" s="26"/>
      <c r="G2" s="379" t="s">
        <v>1823</v>
      </c>
    </row>
    <row r="3" spans="1:15" hidden="1">
      <c r="B3" s="36" t="s">
        <v>509</v>
      </c>
      <c r="C3" s="26" t="s">
        <v>800</v>
      </c>
      <c r="D3" s="26" t="s">
        <v>213</v>
      </c>
      <c r="E3" s="26"/>
      <c r="G3" s="379" t="s">
        <v>1857</v>
      </c>
    </row>
    <row r="4" spans="1:15">
      <c r="A4" s="139" t="s">
        <v>43</v>
      </c>
      <c r="B4" s="38">
        <v>0.1</v>
      </c>
      <c r="C4" s="38">
        <v>0.11</v>
      </c>
      <c r="D4" s="38">
        <v>-0.01</v>
      </c>
      <c r="E4" s="35" t="s">
        <v>43</v>
      </c>
      <c r="F4" s="38"/>
      <c r="M4" s="38"/>
      <c r="N4" s="38"/>
      <c r="O4" s="38"/>
    </row>
    <row r="5" spans="1:15">
      <c r="A5" s="139" t="s">
        <v>44</v>
      </c>
      <c r="B5" s="38">
        <v>1.7</v>
      </c>
      <c r="C5" s="227">
        <v>1.68</v>
      </c>
      <c r="D5" s="38">
        <v>0.02</v>
      </c>
      <c r="E5" s="35"/>
      <c r="F5" s="38"/>
      <c r="M5" s="38"/>
      <c r="N5" s="38"/>
      <c r="O5" s="38"/>
    </row>
    <row r="6" spans="1:15">
      <c r="A6" s="139" t="s">
        <v>45</v>
      </c>
      <c r="B6" s="38">
        <v>2.7</v>
      </c>
      <c r="C6" s="38">
        <v>1.66</v>
      </c>
      <c r="D6" s="38">
        <v>1.04</v>
      </c>
      <c r="E6" s="35" t="s">
        <v>45</v>
      </c>
      <c r="F6" s="38"/>
      <c r="M6" s="38"/>
      <c r="N6" s="38"/>
      <c r="O6" s="38"/>
    </row>
    <row r="7" spans="1:15">
      <c r="A7" s="139" t="s">
        <v>46</v>
      </c>
      <c r="B7" s="38">
        <v>4.5999999999999996</v>
      </c>
      <c r="C7" s="38">
        <v>1.94</v>
      </c>
      <c r="D7" s="38">
        <v>2.66</v>
      </c>
      <c r="E7" s="35"/>
      <c r="F7" s="38"/>
      <c r="M7" s="38"/>
      <c r="N7" s="38"/>
      <c r="O7" s="38"/>
    </row>
    <row r="8" spans="1:15">
      <c r="A8" s="139" t="s">
        <v>47</v>
      </c>
      <c r="B8" s="38">
        <v>2.8</v>
      </c>
      <c r="C8" s="38">
        <v>2.83</v>
      </c>
      <c r="D8" s="38">
        <v>-0.03</v>
      </c>
      <c r="E8" s="35" t="s">
        <v>47</v>
      </c>
      <c r="F8" s="38"/>
      <c r="M8" s="38"/>
      <c r="N8" s="38"/>
      <c r="O8" s="38"/>
    </row>
    <row r="9" spans="1:15">
      <c r="A9" s="139" t="s">
        <v>48</v>
      </c>
      <c r="B9" s="227">
        <v>2.7</v>
      </c>
      <c r="C9" s="227">
        <v>2.8800000000000003</v>
      </c>
      <c r="D9" s="227">
        <v>-0.18</v>
      </c>
      <c r="E9" s="35"/>
      <c r="F9" s="38"/>
      <c r="M9" s="38"/>
      <c r="N9" s="38"/>
      <c r="O9" s="38"/>
    </row>
    <row r="10" spans="1:15">
      <c r="A10" s="139" t="s">
        <v>49</v>
      </c>
      <c r="B10" s="227">
        <v>2.2999999999999998</v>
      </c>
      <c r="C10" s="227">
        <v>2.3099999999999996</v>
      </c>
      <c r="D10" s="227">
        <v>-0.01</v>
      </c>
      <c r="E10" s="35" t="s">
        <v>49</v>
      </c>
      <c r="F10" s="38"/>
      <c r="M10" s="38"/>
      <c r="N10" s="38"/>
      <c r="O10" s="38"/>
    </row>
    <row r="11" spans="1:15">
      <c r="A11" s="139" t="s">
        <v>50</v>
      </c>
      <c r="B11" s="38">
        <v>2.2000000000000002</v>
      </c>
      <c r="C11" s="38">
        <v>3.04</v>
      </c>
      <c r="D11" s="38">
        <v>-0.8</v>
      </c>
      <c r="E11" s="198"/>
      <c r="F11" s="38"/>
      <c r="M11" s="38"/>
      <c r="N11" s="38"/>
      <c r="O11" s="38"/>
    </row>
    <row r="12" spans="1:15">
      <c r="A12" s="139" t="s">
        <v>51</v>
      </c>
      <c r="B12" s="38">
        <v>3.3</v>
      </c>
      <c r="C12" s="38">
        <v>3.3</v>
      </c>
      <c r="D12" s="38">
        <v>-0.03</v>
      </c>
      <c r="E12" s="198" t="s">
        <v>51</v>
      </c>
      <c r="F12" s="38"/>
      <c r="M12" s="38"/>
      <c r="N12" s="38"/>
      <c r="O12" s="38"/>
    </row>
    <row r="13" spans="1:15">
      <c r="A13" s="139" t="s">
        <v>52</v>
      </c>
      <c r="B13" s="38">
        <v>3.8</v>
      </c>
      <c r="C13" s="38">
        <v>2.78</v>
      </c>
      <c r="D13" s="38">
        <v>0.99</v>
      </c>
      <c r="E13" s="198"/>
      <c r="F13" s="38"/>
      <c r="M13" s="38"/>
      <c r="N13" s="38"/>
      <c r="O13" s="38"/>
    </row>
    <row r="14" spans="1:15">
      <c r="A14" s="139" t="s">
        <v>53</v>
      </c>
      <c r="B14" s="38">
        <v>2.8</v>
      </c>
      <c r="C14" s="38">
        <v>2.4</v>
      </c>
      <c r="D14" s="38">
        <v>0.4</v>
      </c>
      <c r="E14" s="198"/>
      <c r="F14" s="38"/>
      <c r="M14" s="38"/>
      <c r="N14" s="38"/>
      <c r="O14" s="38"/>
    </row>
    <row r="15" spans="1:15">
      <c r="A15" s="139" t="s">
        <v>336</v>
      </c>
      <c r="B15" s="38">
        <v>3.5</v>
      </c>
      <c r="C15" s="38">
        <v>2</v>
      </c>
      <c r="D15" s="38">
        <v>1.5</v>
      </c>
      <c r="E15" s="198" t="s">
        <v>336</v>
      </c>
      <c r="F15" s="38"/>
      <c r="M15" s="38"/>
      <c r="N15" s="38"/>
      <c r="O15" s="38"/>
    </row>
    <row r="16" spans="1:15">
      <c r="A16" s="139"/>
      <c r="B16" s="38"/>
      <c r="C16" s="38"/>
      <c r="D16" s="38"/>
      <c r="E16" s="38"/>
    </row>
    <row r="17" spans="1:7">
      <c r="A17" s="139"/>
      <c r="B17" s="38"/>
      <c r="C17" s="38"/>
      <c r="D17" s="38"/>
      <c r="E17" s="38"/>
      <c r="G17" s="26" t="str">
        <f>IF(Content!$E$1=1,G18,G19)</f>
        <v>Source: SSSU, NBU staff estimates.</v>
      </c>
    </row>
    <row r="18" spans="1:7">
      <c r="A18" s="139"/>
      <c r="B18" s="38"/>
      <c r="C18" s="38"/>
      <c r="D18" s="38"/>
      <c r="E18" s="38"/>
      <c r="G18" s="35" t="s">
        <v>801</v>
      </c>
    </row>
    <row r="19" spans="1:7">
      <c r="A19" s="38"/>
      <c r="B19" s="38"/>
      <c r="C19" s="38"/>
      <c r="D19" s="38"/>
      <c r="E19" s="38"/>
      <c r="G19" s="35" t="s">
        <v>55</v>
      </c>
    </row>
    <row r="20" spans="1:7">
      <c r="A20" s="38"/>
      <c r="B20" s="38"/>
      <c r="C20" s="38"/>
      <c r="D20" s="38"/>
      <c r="G20" s="35"/>
    </row>
    <row r="21" spans="1:7">
      <c r="A21" s="38"/>
      <c r="B21" s="38"/>
      <c r="C21" s="38"/>
      <c r="D21" s="38"/>
    </row>
    <row r="22" spans="1:7">
      <c r="A22" s="38"/>
      <c r="B22" s="38"/>
      <c r="C22" s="38"/>
      <c r="D22" s="38"/>
    </row>
    <row r="23" spans="1:7">
      <c r="A23" s="38"/>
      <c r="B23" s="38"/>
      <c r="C23" s="38"/>
      <c r="D23" s="38"/>
    </row>
    <row r="24" spans="1:7">
      <c r="A24" s="38"/>
      <c r="B24" s="38"/>
      <c r="C24" s="38"/>
      <c r="D24" s="38"/>
    </row>
    <row r="25" spans="1:7">
      <c r="A25" s="38"/>
      <c r="B25" s="38"/>
      <c r="C25" s="38"/>
      <c r="D25" s="38"/>
    </row>
    <row r="26" spans="1:7">
      <c r="A26" s="38"/>
      <c r="B26" s="38"/>
      <c r="C26" s="38"/>
      <c r="D26" s="38"/>
    </row>
    <row r="27" spans="1:7">
      <c r="A27" s="38"/>
      <c r="B27" s="38"/>
      <c r="C27" s="38"/>
      <c r="D27" s="38"/>
    </row>
    <row r="28" spans="1:7">
      <c r="A28" s="38"/>
      <c r="B28" s="38"/>
      <c r="C28" s="38"/>
      <c r="D28" s="38"/>
    </row>
    <row r="29" spans="1:7">
      <c r="A29" s="38"/>
      <c r="B29" s="38"/>
      <c r="C29" s="38"/>
      <c r="D29" s="38"/>
      <c r="E29" s="38"/>
    </row>
    <row r="30" spans="1:7">
      <c r="A30" s="38"/>
      <c r="B30" s="38"/>
      <c r="C30" s="38"/>
      <c r="D30" s="38"/>
      <c r="E30" s="38"/>
    </row>
    <row r="31" spans="1:7">
      <c r="B31" s="38"/>
      <c r="C31" s="38"/>
      <c r="D31" s="38"/>
      <c r="E31" s="38"/>
    </row>
    <row r="32" spans="1:7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3"/>
  </sheetPr>
  <dimension ref="A1:M43"/>
  <sheetViews>
    <sheetView showGridLines="0" zoomScaleNormal="100" workbookViewId="0">
      <selection activeCell="A3" sqref="A2:XFD3"/>
    </sheetView>
  </sheetViews>
  <sheetFormatPr defaultRowHeight="12.75"/>
  <sheetData>
    <row r="1" spans="1:13">
      <c r="A1" s="19" t="s">
        <v>140</v>
      </c>
      <c r="B1" t="str">
        <f>IF(Content!$D$1=1,B2,B3)</f>
        <v>World Trade Volume</v>
      </c>
      <c r="C1" t="str">
        <f>IF(Content!$D$1=1,C2,C3)</f>
        <v>WTOI (RHS)</v>
      </c>
      <c r="F1" t="str">
        <f>IF(Content!$D$1=1,F2,F3)</f>
        <v xml:space="preserve">World Trade Volume (% yoy) and World Trade Outlook Indicator (WTOI)
</v>
      </c>
      <c r="M1" s="62"/>
    </row>
    <row r="2" spans="1:13" hidden="1">
      <c r="A2" s="19"/>
      <c r="B2" s="1" t="s">
        <v>349</v>
      </c>
      <c r="C2" s="1" t="s">
        <v>1216</v>
      </c>
      <c r="F2" s="1" t="s">
        <v>350</v>
      </c>
      <c r="M2" s="62"/>
    </row>
    <row r="3" spans="1:13" hidden="1">
      <c r="B3" s="1" t="s">
        <v>351</v>
      </c>
      <c r="C3" s="1" t="s">
        <v>352</v>
      </c>
      <c r="F3" s="1" t="s">
        <v>1217</v>
      </c>
    </row>
    <row r="4" spans="1:13">
      <c r="A4" s="63" t="s">
        <v>35</v>
      </c>
      <c r="B4" s="13">
        <v>2.4</v>
      </c>
      <c r="C4" s="13"/>
      <c r="D4" s="13"/>
    </row>
    <row r="5" spans="1:13">
      <c r="A5" s="63" t="s">
        <v>36</v>
      </c>
      <c r="B5" s="13">
        <v>1.3</v>
      </c>
      <c r="C5" s="13"/>
      <c r="D5" s="13"/>
    </row>
    <row r="6" spans="1:13">
      <c r="A6" s="63" t="s">
        <v>37</v>
      </c>
      <c r="B6" s="13">
        <v>3.3</v>
      </c>
      <c r="C6" s="13"/>
      <c r="D6" s="13"/>
    </row>
    <row r="7" spans="1:13">
      <c r="A7" s="63" t="s">
        <v>38</v>
      </c>
      <c r="B7" s="13">
        <v>4.3</v>
      </c>
      <c r="C7" s="13"/>
      <c r="D7" s="13"/>
    </row>
    <row r="8" spans="1:13">
      <c r="A8" s="63" t="s">
        <v>39</v>
      </c>
      <c r="B8" s="13">
        <v>3.8</v>
      </c>
      <c r="C8" s="13"/>
      <c r="D8" s="13"/>
    </row>
    <row r="9" spans="1:13">
      <c r="A9" s="63" t="s">
        <v>40</v>
      </c>
      <c r="B9" s="13">
        <v>2.7</v>
      </c>
      <c r="C9" s="13"/>
      <c r="D9" s="13"/>
    </row>
    <row r="10" spans="1:13">
      <c r="A10" s="63" t="s">
        <v>41</v>
      </c>
      <c r="B10" s="13">
        <v>2.2999999999999998</v>
      </c>
      <c r="C10" s="13"/>
      <c r="D10" s="13"/>
    </row>
    <row r="11" spans="1:13">
      <c r="A11" s="63" t="s">
        <v>42</v>
      </c>
      <c r="B11" s="13">
        <v>2</v>
      </c>
      <c r="C11" s="13"/>
      <c r="D11" s="13"/>
    </row>
    <row r="12" spans="1:13">
      <c r="A12" s="63" t="s">
        <v>43</v>
      </c>
      <c r="B12" s="13">
        <v>0.7</v>
      </c>
      <c r="C12" s="13"/>
      <c r="D12" s="13"/>
    </row>
    <row r="13" spans="1:13">
      <c r="A13" s="63" t="s">
        <v>44</v>
      </c>
      <c r="B13" s="13">
        <v>2.4</v>
      </c>
      <c r="C13" s="13"/>
      <c r="D13" s="13"/>
    </row>
    <row r="14" spans="1:13">
      <c r="A14" s="63" t="s">
        <v>45</v>
      </c>
      <c r="B14" s="13">
        <v>0.5</v>
      </c>
      <c r="C14" s="13">
        <v>99</v>
      </c>
      <c r="D14" s="13"/>
    </row>
    <row r="15" spans="1:13">
      <c r="A15" s="63" t="s">
        <v>46</v>
      </c>
      <c r="B15" s="13">
        <v>0.8</v>
      </c>
      <c r="C15" s="13">
        <v>100.9</v>
      </c>
      <c r="D15" s="13"/>
    </row>
    <row r="16" spans="1:13">
      <c r="A16" s="63" t="s">
        <v>47</v>
      </c>
      <c r="B16" s="13">
        <v>4.9000000000000004</v>
      </c>
      <c r="C16" s="13">
        <v>102</v>
      </c>
      <c r="D16" s="13"/>
    </row>
    <row r="17" spans="1:13">
      <c r="A17" s="63" t="s">
        <v>313</v>
      </c>
      <c r="B17" s="13">
        <v>4</v>
      </c>
      <c r="C17" s="13">
        <v>102.2</v>
      </c>
      <c r="D17" s="13"/>
    </row>
    <row r="18" spans="1:13">
      <c r="A18" s="63" t="s">
        <v>348</v>
      </c>
      <c r="B18" s="13">
        <v>4.9000000000000004</v>
      </c>
      <c r="C18" s="13">
        <v>102.6</v>
      </c>
      <c r="D18" s="13"/>
      <c r="F18" t="str">
        <f>IF(Content!$E$1=1,F19,F20)</f>
        <v>Source: WTO.</v>
      </c>
    </row>
    <row r="19" spans="1:13">
      <c r="A19" s="63" t="s">
        <v>50</v>
      </c>
      <c r="B19" s="13">
        <v>5.2</v>
      </c>
      <c r="C19" s="13">
        <v>102.2</v>
      </c>
      <c r="D19" s="13"/>
      <c r="F19" s="2" t="s">
        <v>1218</v>
      </c>
    </row>
    <row r="20" spans="1:13">
      <c r="A20" s="63" t="s">
        <v>51</v>
      </c>
      <c r="B20" s="13">
        <v>4</v>
      </c>
      <c r="C20" s="13">
        <v>102.3</v>
      </c>
      <c r="D20" s="13"/>
      <c r="F20" s="2" t="s">
        <v>353</v>
      </c>
    </row>
    <row r="21" spans="1:13">
      <c r="A21" s="63" t="s">
        <v>192</v>
      </c>
      <c r="B21" s="13">
        <v>3.3</v>
      </c>
      <c r="C21" s="13">
        <v>101.8</v>
      </c>
      <c r="D21" s="13"/>
      <c r="M21" s="66"/>
    </row>
    <row r="22" spans="1:13">
      <c r="A22" s="63" t="s">
        <v>354</v>
      </c>
      <c r="B22" s="13">
        <v>3.1</v>
      </c>
      <c r="C22" s="13">
        <v>100.3</v>
      </c>
      <c r="D22" s="13"/>
      <c r="M22" s="66"/>
    </row>
    <row r="23" spans="1:13">
      <c r="A23" s="63" t="s">
        <v>336</v>
      </c>
      <c r="B23" s="13">
        <v>2</v>
      </c>
      <c r="C23" s="13">
        <v>98.6</v>
      </c>
      <c r="D23" s="13"/>
    </row>
    <row r="24" spans="1:13">
      <c r="A24" s="63" t="s">
        <v>420</v>
      </c>
      <c r="B24" s="13"/>
      <c r="C24" s="13">
        <v>96.3</v>
      </c>
      <c r="D24" s="13"/>
    </row>
    <row r="25" spans="1:13">
      <c r="A25" s="12"/>
      <c r="B25" s="13"/>
      <c r="C25" s="13"/>
      <c r="D25" s="13"/>
    </row>
    <row r="26" spans="1:13">
      <c r="A26" s="12"/>
      <c r="B26" s="13"/>
      <c r="C26" s="13"/>
      <c r="D26" s="13"/>
    </row>
    <row r="27" spans="1:13">
      <c r="A27" s="12"/>
      <c r="B27" s="13"/>
      <c r="C27" s="13"/>
      <c r="D27" s="13"/>
    </row>
    <row r="28" spans="1:13">
      <c r="A28" s="12"/>
      <c r="B28" s="13"/>
      <c r="C28" s="13"/>
      <c r="D28" s="13"/>
    </row>
    <row r="29" spans="1:13">
      <c r="A29" s="12"/>
      <c r="B29" s="13"/>
      <c r="C29" s="13"/>
      <c r="D29" s="13"/>
    </row>
    <row r="30" spans="1:13">
      <c r="A30" s="12"/>
      <c r="B30" s="13"/>
      <c r="C30" s="13"/>
    </row>
    <row r="31" spans="1:13">
      <c r="A31" s="12"/>
      <c r="B31" s="13"/>
      <c r="C31" s="13"/>
    </row>
    <row r="32" spans="1:13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  <row r="37" spans="1:3">
      <c r="A37" s="12"/>
      <c r="B37" s="13"/>
      <c r="C37" s="13"/>
    </row>
    <row r="38" spans="1:3">
      <c r="A38" s="12"/>
      <c r="B38" s="13"/>
      <c r="C38" s="13"/>
    </row>
    <row r="39" spans="1:3">
      <c r="A39" s="12"/>
      <c r="B39" s="13"/>
      <c r="C39" s="13"/>
    </row>
    <row r="40" spans="1:3">
      <c r="A40" s="12"/>
      <c r="B40" s="13"/>
      <c r="C40" s="13"/>
    </row>
    <row r="41" spans="1:3">
      <c r="A41" s="12"/>
      <c r="B41" s="13"/>
      <c r="C41" s="13"/>
    </row>
    <row r="42" spans="1:3">
      <c r="B42" s="13"/>
      <c r="C42" s="13"/>
    </row>
    <row r="43" spans="1:3">
      <c r="C43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8">
    <tabColor rgb="FF057D46"/>
  </sheetPr>
  <dimension ref="A1:K47"/>
  <sheetViews>
    <sheetView showGridLines="0" workbookViewId="0"/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79" t="str">
        <f>IF(Content!$E$1=1,B2,B3)</f>
        <v>GDP, % yoy</v>
      </c>
      <c r="C1" s="379" t="str">
        <f>IF(Content!$E$1=1,C2,C3)</f>
        <v>IKSO, % yoy</v>
      </c>
      <c r="D1" s="379" t="str">
        <f>IF(Content!$E$1=1,D2,D3)</f>
        <v>Gross fixed capital formation, % yoy</v>
      </c>
      <c r="E1" s="379" t="str">
        <f>IF(Content!$E$1=1,E2,E3)</f>
        <v>Business Expectations Index, % (RHS)</v>
      </c>
      <c r="I1" s="379" t="str">
        <f>IF(Content!$E$1=1,I2,I3)</f>
        <v>Real GDP, Index of Key Sector Output, Gross Fixed Capital Formation and Business Expectations</v>
      </c>
    </row>
    <row r="2" spans="1:9" hidden="1">
      <c r="A2" s="19"/>
      <c r="B2" s="36" t="s">
        <v>453</v>
      </c>
      <c r="C2" s="36" t="s">
        <v>510</v>
      </c>
      <c r="D2" s="26" t="s">
        <v>511</v>
      </c>
      <c r="E2" s="36" t="s">
        <v>512</v>
      </c>
      <c r="I2" s="36" t="s">
        <v>513</v>
      </c>
    </row>
    <row r="3" spans="1:9" hidden="1">
      <c r="B3" s="26" t="s">
        <v>458</v>
      </c>
      <c r="C3" s="26" t="s">
        <v>514</v>
      </c>
      <c r="D3" s="26" t="s">
        <v>515</v>
      </c>
      <c r="E3" s="26" t="s">
        <v>516</v>
      </c>
      <c r="I3" s="26" t="s">
        <v>1555</v>
      </c>
    </row>
    <row r="4" spans="1:9">
      <c r="A4" s="378" t="s">
        <v>39</v>
      </c>
      <c r="B4" s="38">
        <v>-16</v>
      </c>
      <c r="C4" s="38">
        <v>-19.8</v>
      </c>
      <c r="D4" s="38">
        <v>-23.8</v>
      </c>
      <c r="E4" s="38">
        <v>83.5</v>
      </c>
      <c r="F4" s="35" t="s">
        <v>39</v>
      </c>
    </row>
    <row r="5" spans="1:9">
      <c r="A5" s="378" t="s">
        <v>40</v>
      </c>
      <c r="B5" s="38">
        <v>-14.5</v>
      </c>
      <c r="C5" s="38">
        <v>-18.7</v>
      </c>
      <c r="D5" s="38">
        <v>-14.2</v>
      </c>
      <c r="E5" s="38">
        <v>94.5</v>
      </c>
      <c r="F5" s="35"/>
    </row>
    <row r="6" spans="1:9">
      <c r="A6" s="378" t="s">
        <v>41</v>
      </c>
      <c r="B6" s="38">
        <v>-7</v>
      </c>
      <c r="C6" s="38">
        <v>-8.3000000000000007</v>
      </c>
      <c r="D6" s="38">
        <v>-5</v>
      </c>
      <c r="E6" s="38">
        <v>100.2</v>
      </c>
      <c r="F6" s="35" t="s">
        <v>41</v>
      </c>
    </row>
    <row r="7" spans="1:9">
      <c r="A7" s="378" t="s">
        <v>42</v>
      </c>
      <c r="B7" s="38">
        <v>-2.4</v>
      </c>
      <c r="C7" s="38">
        <v>-2.2000000000000002</v>
      </c>
      <c r="D7" s="38">
        <v>1.5</v>
      </c>
      <c r="E7" s="38">
        <v>104</v>
      </c>
      <c r="F7" s="35"/>
    </row>
    <row r="8" spans="1:9">
      <c r="A8" s="378" t="s">
        <v>43</v>
      </c>
      <c r="B8" s="38">
        <v>0.1</v>
      </c>
      <c r="C8" s="38">
        <v>2.2999999999999998</v>
      </c>
      <c r="D8" s="38">
        <v>5.4</v>
      </c>
      <c r="E8" s="38">
        <v>98.4</v>
      </c>
      <c r="F8" s="35" t="s">
        <v>43</v>
      </c>
    </row>
    <row r="9" spans="1:9">
      <c r="A9" s="378" t="s">
        <v>44</v>
      </c>
      <c r="B9" s="38">
        <v>1.7</v>
      </c>
      <c r="C9" s="38">
        <v>2.7</v>
      </c>
      <c r="D9" s="38">
        <v>17.899999999999999</v>
      </c>
      <c r="E9" s="38">
        <v>108.5</v>
      </c>
      <c r="F9" s="35"/>
    </row>
    <row r="10" spans="1:9">
      <c r="A10" s="378" t="s">
        <v>45</v>
      </c>
      <c r="B10" s="38">
        <v>2.7</v>
      </c>
      <c r="C10" s="38">
        <v>3.4</v>
      </c>
      <c r="D10" s="38">
        <v>24</v>
      </c>
      <c r="E10" s="38">
        <v>109.2</v>
      </c>
      <c r="F10" s="35" t="s">
        <v>45</v>
      </c>
    </row>
    <row r="11" spans="1:9">
      <c r="A11" s="378" t="s">
        <v>46</v>
      </c>
      <c r="B11" s="38">
        <v>4.5999999999999996</v>
      </c>
      <c r="C11" s="38">
        <v>9.6999999999999993</v>
      </c>
      <c r="D11" s="38">
        <v>27.4</v>
      </c>
      <c r="E11" s="38">
        <v>108.7</v>
      </c>
      <c r="F11" s="35"/>
    </row>
    <row r="12" spans="1:9">
      <c r="A12" s="378" t="s">
        <v>47</v>
      </c>
      <c r="B12" s="38">
        <v>2.8</v>
      </c>
      <c r="C12" s="38">
        <v>2.7</v>
      </c>
      <c r="D12" s="38">
        <v>18.2</v>
      </c>
      <c r="E12" s="38">
        <v>113.3</v>
      </c>
      <c r="F12" s="35" t="s">
        <v>47</v>
      </c>
    </row>
    <row r="13" spans="1:9">
      <c r="A13" s="378" t="s">
        <v>48</v>
      </c>
      <c r="B13" s="38">
        <v>2.7</v>
      </c>
      <c r="C13" s="38">
        <v>2.5</v>
      </c>
      <c r="D13" s="38">
        <v>21.3</v>
      </c>
      <c r="E13" s="38">
        <v>114.3</v>
      </c>
      <c r="F13" s="35"/>
      <c r="G13" s="26"/>
    </row>
    <row r="14" spans="1:9">
      <c r="A14" s="378" t="s">
        <v>49</v>
      </c>
      <c r="B14" s="38">
        <v>2.2999999999999998</v>
      </c>
      <c r="C14" s="38">
        <v>2.1</v>
      </c>
      <c r="D14" s="38">
        <v>12.8</v>
      </c>
      <c r="E14" s="38">
        <v>117.4</v>
      </c>
      <c r="F14" s="35" t="s">
        <v>49</v>
      </c>
    </row>
    <row r="15" spans="1:9">
      <c r="A15" s="378" t="s">
        <v>50</v>
      </c>
      <c r="B15" s="38">
        <v>2.2000000000000002</v>
      </c>
      <c r="C15" s="38">
        <v>1.5</v>
      </c>
      <c r="D15" s="38">
        <v>14.5</v>
      </c>
      <c r="E15" s="38">
        <v>115.2</v>
      </c>
      <c r="F15" s="35"/>
    </row>
    <row r="16" spans="1:9">
      <c r="A16" s="378" t="s">
        <v>51</v>
      </c>
      <c r="B16" s="38">
        <v>3.3</v>
      </c>
      <c r="C16" s="38">
        <v>3.6</v>
      </c>
      <c r="D16" s="38">
        <v>20.3</v>
      </c>
      <c r="E16" s="38">
        <v>120.6</v>
      </c>
      <c r="F16" s="35" t="s">
        <v>51</v>
      </c>
    </row>
    <row r="17" spans="1:11">
      <c r="A17" s="378" t="s">
        <v>52</v>
      </c>
      <c r="B17" s="38">
        <v>3.8</v>
      </c>
      <c r="C17" s="38">
        <v>4.0999999999999996</v>
      </c>
      <c r="D17" s="38">
        <v>17.600000000000001</v>
      </c>
      <c r="E17" s="38">
        <v>118.3</v>
      </c>
      <c r="F17" s="35"/>
    </row>
    <row r="18" spans="1:11">
      <c r="A18" s="36" t="s">
        <v>53</v>
      </c>
      <c r="B18" s="38">
        <v>2.8</v>
      </c>
      <c r="C18" s="38">
        <v>2.2000000000000002</v>
      </c>
      <c r="D18" s="38">
        <v>13.2</v>
      </c>
      <c r="E18" s="38">
        <v>117.2</v>
      </c>
      <c r="F18" s="35" t="s">
        <v>53</v>
      </c>
      <c r="I18" s="379" t="str">
        <f>IF(Content!$E$1=1,I20,I21)</f>
        <v>* Q1 2019: GDP – NBU estimates.</v>
      </c>
    </row>
    <row r="19" spans="1:11">
      <c r="A19" s="36" t="s">
        <v>336</v>
      </c>
      <c r="B19" s="36">
        <v>3.5</v>
      </c>
      <c r="C19" s="36">
        <v>3.8</v>
      </c>
      <c r="D19" s="36">
        <v>10.199999999999999</v>
      </c>
      <c r="E19" s="36">
        <v>117.3</v>
      </c>
      <c r="F19" s="35"/>
      <c r="I19" s="379" t="str">
        <f>IF(Content!$E$1=1,I22,I23)</f>
        <v>Source: SSSU, NBU staff estimates and surveys.</v>
      </c>
    </row>
    <row r="20" spans="1:11">
      <c r="A20" s="36" t="s">
        <v>1175</v>
      </c>
      <c r="B20" s="36">
        <v>2.4</v>
      </c>
      <c r="C20" s="36">
        <v>0.2</v>
      </c>
      <c r="E20" s="36">
        <v>119.7</v>
      </c>
      <c r="F20" s="35" t="s">
        <v>1175</v>
      </c>
      <c r="I20" s="35" t="s">
        <v>1758</v>
      </c>
    </row>
    <row r="21" spans="1:11">
      <c r="I21" s="35" t="s">
        <v>1176</v>
      </c>
    </row>
    <row r="22" spans="1:11">
      <c r="G22" s="26"/>
      <c r="H22" s="26"/>
      <c r="I22" s="35" t="s">
        <v>597</v>
      </c>
      <c r="J22" s="26"/>
      <c r="K22" s="26"/>
    </row>
    <row r="23" spans="1:11">
      <c r="I23" s="35" t="s">
        <v>517</v>
      </c>
    </row>
    <row r="25" spans="1:11">
      <c r="B25" s="38"/>
      <c r="C25" s="38"/>
      <c r="D25" s="38"/>
      <c r="E25" s="38"/>
    </row>
    <row r="26" spans="1:11">
      <c r="B26" s="38"/>
      <c r="C26" s="38"/>
      <c r="D26" s="38"/>
      <c r="E26" s="38"/>
      <c r="F26" s="38"/>
    </row>
    <row r="27" spans="1:11">
      <c r="B27" s="38"/>
      <c r="C27" s="38"/>
      <c r="D27" s="38"/>
      <c r="E27" s="38"/>
      <c r="F27" s="38"/>
    </row>
    <row r="28" spans="1:11">
      <c r="B28" s="38"/>
      <c r="C28" s="38"/>
      <c r="D28" s="38"/>
      <c r="E28" s="38"/>
      <c r="F28" s="38"/>
    </row>
    <row r="29" spans="1:11">
      <c r="B29" s="38"/>
      <c r="C29" s="38"/>
      <c r="D29" s="38"/>
      <c r="E29" s="38"/>
      <c r="F29" s="38"/>
    </row>
    <row r="30" spans="1:11">
      <c r="B30" s="38"/>
      <c r="C30" s="38"/>
      <c r="D30" s="38"/>
      <c r="E30" s="38"/>
      <c r="F30" s="38"/>
    </row>
    <row r="31" spans="1:11">
      <c r="B31" s="38"/>
      <c r="C31" s="38"/>
      <c r="D31" s="38"/>
      <c r="E31" s="38"/>
      <c r="F31" s="38"/>
    </row>
    <row r="32" spans="1:11">
      <c r="B32" s="38"/>
      <c r="C32" s="38"/>
      <c r="D32" s="38"/>
      <c r="E32" s="38"/>
      <c r="F32" s="38"/>
    </row>
    <row r="33" spans="2:6">
      <c r="B33" s="38"/>
      <c r="C33" s="38"/>
      <c r="D33" s="38"/>
      <c r="E33" s="38"/>
      <c r="F33" s="38"/>
    </row>
    <row r="34" spans="2:6">
      <c r="B34" s="38"/>
      <c r="C34" s="38"/>
      <c r="D34" s="38"/>
      <c r="E34" s="38"/>
      <c r="F34" s="38"/>
    </row>
    <row r="35" spans="2:6">
      <c r="B35" s="38"/>
      <c r="C35" s="38"/>
      <c r="D35" s="38"/>
      <c r="E35" s="38"/>
      <c r="F35" s="38"/>
    </row>
    <row r="36" spans="2:6">
      <c r="B36" s="38"/>
      <c r="C36" s="38"/>
      <c r="D36" s="38"/>
      <c r="E36" s="38"/>
      <c r="F36" s="38"/>
    </row>
    <row r="37" spans="2:6">
      <c r="B37" s="38"/>
      <c r="C37" s="38"/>
      <c r="D37" s="38"/>
      <c r="E37" s="38"/>
      <c r="F37" s="38"/>
    </row>
    <row r="38" spans="2:6">
      <c r="B38" s="38"/>
      <c r="C38" s="38"/>
      <c r="D38" s="38"/>
      <c r="E38" s="38"/>
      <c r="F38" s="38"/>
    </row>
    <row r="39" spans="2:6">
      <c r="B39" s="38"/>
      <c r="C39" s="38"/>
      <c r="D39" s="38"/>
      <c r="E39" s="38"/>
      <c r="F39" s="38"/>
    </row>
    <row r="40" spans="2:6">
      <c r="B40" s="38"/>
      <c r="C40" s="38"/>
      <c r="D40" s="38"/>
      <c r="E40" s="38"/>
      <c r="F40" s="38"/>
    </row>
    <row r="41" spans="2:6">
      <c r="B41" s="38"/>
      <c r="C41" s="38"/>
      <c r="D41" s="38"/>
      <c r="E41" s="38"/>
      <c r="F41" s="38"/>
    </row>
    <row r="42" spans="2:6">
      <c r="B42" s="38"/>
      <c r="C42" s="38"/>
      <c r="D42" s="38"/>
      <c r="E42" s="38"/>
      <c r="F42" s="38"/>
    </row>
    <row r="43" spans="2:6">
      <c r="B43" s="38"/>
      <c r="C43" s="38"/>
      <c r="D43" s="38"/>
      <c r="E43" s="38"/>
      <c r="F43" s="38"/>
    </row>
    <row r="44" spans="2:6">
      <c r="B44" s="38"/>
      <c r="C44" s="38"/>
      <c r="D44" s="38"/>
      <c r="E44" s="38"/>
      <c r="F44" s="38"/>
    </row>
    <row r="45" spans="2:6">
      <c r="D45" s="38"/>
      <c r="F45" s="38"/>
    </row>
    <row r="46" spans="2:6">
      <c r="D46" s="38"/>
      <c r="F46" s="38"/>
    </row>
    <row r="47" spans="2:6">
      <c r="D47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4">
    <tabColor rgb="FF057D46"/>
  </sheetPr>
  <dimension ref="A1:L46"/>
  <sheetViews>
    <sheetView showGridLines="0" workbookViewId="0">
      <selection activeCell="B20" sqref="B20"/>
    </sheetView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413" t="str">
        <f>IF(Content!$E$1=1,B2,B3)</f>
        <v>Agriculture</v>
      </c>
      <c r="C1" s="413" t="str">
        <f>IF(Content!$E$1=1,C2,C3)</f>
        <v>Retail trade turnover</v>
      </c>
      <c r="D1" s="413" t="str">
        <f>IF(Content!$E$1=1,D2,D3)</f>
        <v>Wholesale trade</v>
      </c>
      <c r="E1" s="413" t="str">
        <f>IF(Content!$E$1=1,E2,E3)</f>
        <v>Freight turnover</v>
      </c>
      <c r="F1" s="413" t="str">
        <f>IF(Content!$E$1=1,F2,F3)</f>
        <v>Industry</v>
      </c>
      <c r="I1" s="379" t="str">
        <f>IF(Content!$E$1=1,I2,I3)</f>
        <v>Output by Selected Types of Activity, % yoy (quarterly averages)</v>
      </c>
    </row>
    <row r="2" spans="1:9" hidden="1">
      <c r="A2" s="19"/>
      <c r="B2" s="414" t="s">
        <v>518</v>
      </c>
      <c r="C2" s="414" t="s">
        <v>519</v>
      </c>
      <c r="D2" s="414" t="s">
        <v>520</v>
      </c>
      <c r="E2" s="414" t="s">
        <v>521</v>
      </c>
      <c r="F2" s="414" t="s">
        <v>211</v>
      </c>
      <c r="I2" s="36" t="s">
        <v>860</v>
      </c>
    </row>
    <row r="3" spans="1:9" hidden="1">
      <c r="B3" s="415" t="s">
        <v>213</v>
      </c>
      <c r="C3" s="415" t="s">
        <v>522</v>
      </c>
      <c r="D3" s="415" t="s">
        <v>523</v>
      </c>
      <c r="E3" s="415" t="s">
        <v>524</v>
      </c>
      <c r="F3" s="415" t="s">
        <v>217</v>
      </c>
      <c r="I3" s="36" t="s">
        <v>595</v>
      </c>
    </row>
    <row r="4" spans="1:9">
      <c r="A4" s="378" t="s">
        <v>39</v>
      </c>
      <c r="B4" s="38">
        <v>-4.7</v>
      </c>
      <c r="C4" s="38">
        <v>-23.9</v>
      </c>
      <c r="D4" s="38">
        <v>-17.2</v>
      </c>
      <c r="E4" s="38">
        <v>-21.5</v>
      </c>
      <c r="F4" s="38">
        <v>-20.5</v>
      </c>
      <c r="G4" s="35" t="s">
        <v>39</v>
      </c>
    </row>
    <row r="5" spans="1:9">
      <c r="A5" s="378" t="s">
        <v>40</v>
      </c>
      <c r="B5" s="38">
        <v>-9.9</v>
      </c>
      <c r="C5" s="38">
        <v>-25.2</v>
      </c>
      <c r="D5" s="38">
        <v>-13.3</v>
      </c>
      <c r="E5" s="38">
        <v>-14.1</v>
      </c>
      <c r="F5" s="38">
        <v>-19.399999999999999</v>
      </c>
      <c r="G5" s="35"/>
    </row>
    <row r="6" spans="1:9">
      <c r="A6" s="378" t="s">
        <v>41</v>
      </c>
      <c r="B6" s="38">
        <v>-4.5</v>
      </c>
      <c r="C6" s="38">
        <v>-18.100000000000001</v>
      </c>
      <c r="D6" s="38">
        <v>-12.4</v>
      </c>
      <c r="E6" s="38">
        <v>5.9</v>
      </c>
      <c r="F6" s="38">
        <v>-7.3</v>
      </c>
      <c r="G6" s="35" t="s">
        <v>41</v>
      </c>
    </row>
    <row r="7" spans="1:9">
      <c r="A7" s="378" t="s">
        <v>42</v>
      </c>
      <c r="B7" s="38">
        <v>-5.4</v>
      </c>
      <c r="C7" s="38">
        <v>-16.8</v>
      </c>
      <c r="D7" s="38">
        <v>12.7</v>
      </c>
      <c r="E7" s="38">
        <v>7.9</v>
      </c>
      <c r="F7" s="38">
        <v>-3.5</v>
      </c>
      <c r="G7" s="35"/>
    </row>
    <row r="8" spans="1:9">
      <c r="A8" s="378" t="s">
        <v>43</v>
      </c>
      <c r="B8" s="38">
        <v>-1.7</v>
      </c>
      <c r="C8" s="38">
        <v>-0.7</v>
      </c>
      <c r="D8" s="38">
        <v>2.9</v>
      </c>
      <c r="E8" s="38">
        <v>4.2</v>
      </c>
      <c r="F8" s="38">
        <v>4.5</v>
      </c>
      <c r="G8" s="35" t="s">
        <v>43</v>
      </c>
    </row>
    <row r="9" spans="1:9">
      <c r="A9" s="378" t="s">
        <v>44</v>
      </c>
      <c r="B9" s="38">
        <v>0.2</v>
      </c>
      <c r="C9" s="38">
        <v>5.6</v>
      </c>
      <c r="D9" s="38">
        <v>5.3</v>
      </c>
      <c r="E9" s="38">
        <v>0.6</v>
      </c>
      <c r="F9" s="38">
        <v>0.9</v>
      </c>
      <c r="G9" s="35"/>
    </row>
    <row r="10" spans="1:9">
      <c r="A10" s="378" t="s">
        <v>45</v>
      </c>
      <c r="B10" s="38">
        <v>1</v>
      </c>
      <c r="C10" s="38">
        <v>6.5</v>
      </c>
      <c r="D10" s="38">
        <v>8</v>
      </c>
      <c r="E10" s="38">
        <v>-1.2</v>
      </c>
      <c r="F10" s="38">
        <v>2.2999999999999998</v>
      </c>
      <c r="G10" s="35" t="s">
        <v>45</v>
      </c>
    </row>
    <row r="11" spans="1:9">
      <c r="A11" s="378" t="s">
        <v>46</v>
      </c>
      <c r="B11" s="38">
        <v>29.6</v>
      </c>
      <c r="C11" s="38">
        <v>5</v>
      </c>
      <c r="D11" s="38">
        <v>2.6</v>
      </c>
      <c r="E11" s="38">
        <v>5.7</v>
      </c>
      <c r="F11" s="38">
        <v>3.6</v>
      </c>
      <c r="G11" s="35"/>
    </row>
    <row r="12" spans="1:9">
      <c r="A12" s="378" t="s">
        <v>47</v>
      </c>
      <c r="B12" s="38">
        <v>-0.8</v>
      </c>
      <c r="C12" s="38">
        <v>6.1</v>
      </c>
      <c r="D12" s="38">
        <v>1.6</v>
      </c>
      <c r="E12" s="38">
        <v>11.9</v>
      </c>
      <c r="F12" s="38">
        <v>0.1</v>
      </c>
      <c r="G12" s="35" t="s">
        <v>47</v>
      </c>
    </row>
    <row r="13" spans="1:9">
      <c r="A13" s="378" t="s">
        <v>48</v>
      </c>
      <c r="B13" s="38">
        <v>-2.1</v>
      </c>
      <c r="C13" s="38">
        <v>11.1</v>
      </c>
      <c r="D13" s="38">
        <v>-0.4</v>
      </c>
      <c r="E13" s="38">
        <v>6.7</v>
      </c>
      <c r="F13" s="38">
        <v>0.6</v>
      </c>
      <c r="G13" s="35"/>
    </row>
    <row r="14" spans="1:9">
      <c r="A14" s="378" t="s">
        <v>49</v>
      </c>
      <c r="B14" s="38">
        <v>0.5</v>
      </c>
      <c r="C14" s="38">
        <v>8.6</v>
      </c>
      <c r="D14" s="38">
        <v>3.2</v>
      </c>
      <c r="E14" s="38">
        <v>6.2</v>
      </c>
      <c r="F14" s="38">
        <v>0.3</v>
      </c>
      <c r="G14" s="35" t="s">
        <v>49</v>
      </c>
    </row>
    <row r="15" spans="1:9">
      <c r="A15" s="378" t="s">
        <v>50</v>
      </c>
      <c r="B15" s="38">
        <v>-5.0999999999999996</v>
      </c>
      <c r="C15" s="38">
        <v>8.6999999999999993</v>
      </c>
      <c r="D15" s="38">
        <v>5.9</v>
      </c>
      <c r="E15" s="38">
        <v>-0.1</v>
      </c>
      <c r="F15" s="38">
        <v>0.8</v>
      </c>
      <c r="G15" s="35"/>
    </row>
    <row r="16" spans="1:9">
      <c r="A16" s="378" t="s">
        <v>51</v>
      </c>
      <c r="B16" s="38">
        <v>-0.5</v>
      </c>
      <c r="C16" s="38">
        <v>7.6</v>
      </c>
      <c r="D16" s="38">
        <v>8.1999999999999993</v>
      </c>
      <c r="E16" s="38">
        <v>-3.8</v>
      </c>
      <c r="F16" s="38">
        <v>2.9</v>
      </c>
      <c r="G16" s="35" t="s">
        <v>51</v>
      </c>
    </row>
    <row r="17" spans="1:12">
      <c r="A17" s="378" t="s">
        <v>52</v>
      </c>
      <c r="B17" s="38">
        <v>12.8</v>
      </c>
      <c r="C17" s="38">
        <v>6.4</v>
      </c>
      <c r="D17" s="38">
        <v>2.2999999999999998</v>
      </c>
      <c r="E17" s="38">
        <v>-1.7</v>
      </c>
      <c r="F17" s="38">
        <v>3.2</v>
      </c>
      <c r="G17" s="35"/>
    </row>
    <row r="18" spans="1:12">
      <c r="A18" s="36" t="s">
        <v>53</v>
      </c>
      <c r="B18" s="38">
        <v>3.1</v>
      </c>
      <c r="C18" s="38">
        <v>7</v>
      </c>
      <c r="D18" s="38">
        <v>4.2</v>
      </c>
      <c r="E18" s="38">
        <v>-2.1</v>
      </c>
      <c r="F18" s="38">
        <v>1.3</v>
      </c>
      <c r="G18" s="35" t="s">
        <v>53</v>
      </c>
    </row>
    <row r="19" spans="1:12">
      <c r="A19" s="36" t="s">
        <v>336</v>
      </c>
      <c r="B19" s="36">
        <v>7.9</v>
      </c>
      <c r="C19" s="36">
        <v>5.2</v>
      </c>
      <c r="D19" s="36">
        <v>1.2</v>
      </c>
      <c r="E19" s="36">
        <v>-5.6</v>
      </c>
      <c r="F19" s="36">
        <v>-0.4</v>
      </c>
      <c r="G19" s="35"/>
      <c r="I19" s="379" t="str">
        <f>IF(Content!$E$1=1,I20,I21)</f>
        <v>Source: SSSU, NBU staff estimates.</v>
      </c>
    </row>
    <row r="20" spans="1:12">
      <c r="A20" s="36" t="s">
        <v>420</v>
      </c>
      <c r="B20" s="36">
        <v>3.4</v>
      </c>
      <c r="C20" s="36">
        <v>7.4</v>
      </c>
      <c r="D20" s="36">
        <v>-5.5</v>
      </c>
      <c r="E20" s="36">
        <v>2.2000000000000002</v>
      </c>
      <c r="F20" s="36">
        <v>-0.9</v>
      </c>
      <c r="G20" s="35" t="s">
        <v>420</v>
      </c>
      <c r="I20" s="35" t="s">
        <v>54</v>
      </c>
    </row>
    <row r="21" spans="1:12">
      <c r="I21" s="35" t="s">
        <v>55</v>
      </c>
    </row>
    <row r="25" spans="1:12">
      <c r="B25" s="38"/>
      <c r="C25" s="38"/>
      <c r="D25" s="38"/>
      <c r="E25" s="38"/>
      <c r="F25" s="38"/>
    </row>
    <row r="26" spans="1:12">
      <c r="B26" s="38"/>
      <c r="C26" s="38"/>
      <c r="D26" s="38"/>
      <c r="E26" s="38"/>
      <c r="F26" s="38"/>
      <c r="G26" s="38"/>
    </row>
    <row r="27" spans="1:12"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</row>
    <row r="28" spans="1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1:12"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1:12">
      <c r="B30" s="38"/>
      <c r="C30" s="38"/>
      <c r="D30" s="38"/>
      <c r="E30" s="38"/>
      <c r="F30" s="38"/>
      <c r="G30" s="38"/>
    </row>
    <row r="31" spans="1:12">
      <c r="B31" s="38"/>
      <c r="C31" s="38"/>
      <c r="D31" s="38"/>
      <c r="E31" s="38"/>
      <c r="F31" s="38"/>
      <c r="G31" s="38"/>
    </row>
    <row r="32" spans="1:12">
      <c r="B32" s="38"/>
      <c r="C32" s="38"/>
      <c r="D32" s="38"/>
      <c r="E32" s="38"/>
      <c r="F32" s="38"/>
      <c r="G32" s="38"/>
    </row>
    <row r="33" spans="2:7">
      <c r="B33" s="38"/>
      <c r="C33" s="38"/>
      <c r="D33" s="38"/>
      <c r="E33" s="38"/>
      <c r="F33" s="38"/>
      <c r="G33" s="38"/>
    </row>
    <row r="34" spans="2:7">
      <c r="B34" s="38"/>
      <c r="C34" s="38"/>
      <c r="D34" s="38"/>
      <c r="E34" s="38"/>
      <c r="F34" s="38"/>
      <c r="G34" s="38"/>
    </row>
    <row r="35" spans="2:7">
      <c r="B35" s="38"/>
      <c r="C35" s="38"/>
      <c r="D35" s="38"/>
      <c r="E35" s="38"/>
      <c r="F35" s="38"/>
      <c r="G35" s="38"/>
    </row>
    <row r="36" spans="2:7">
      <c r="B36" s="38"/>
      <c r="C36" s="38"/>
      <c r="D36" s="38"/>
      <c r="E36" s="38"/>
      <c r="F36" s="38"/>
      <c r="G36" s="38"/>
    </row>
    <row r="37" spans="2:7">
      <c r="B37" s="38"/>
      <c r="C37" s="38"/>
      <c r="D37" s="38"/>
      <c r="E37" s="38"/>
      <c r="F37" s="38"/>
      <c r="G37" s="38"/>
    </row>
    <row r="38" spans="2:7">
      <c r="B38" s="38"/>
      <c r="C38" s="38"/>
      <c r="D38" s="38"/>
      <c r="E38" s="38"/>
      <c r="F38" s="38"/>
      <c r="G38" s="38"/>
    </row>
    <row r="39" spans="2:7">
      <c r="B39" s="38"/>
      <c r="C39" s="38"/>
      <c r="D39" s="38"/>
      <c r="E39" s="38"/>
      <c r="F39" s="38"/>
      <c r="G39" s="38"/>
    </row>
    <row r="40" spans="2:7">
      <c r="B40" s="38"/>
      <c r="C40" s="38"/>
      <c r="D40" s="38"/>
      <c r="E40" s="38"/>
      <c r="F40" s="38"/>
      <c r="G40" s="38"/>
    </row>
    <row r="41" spans="2:7">
      <c r="B41" s="38"/>
      <c r="C41" s="38"/>
      <c r="D41" s="38"/>
      <c r="E41" s="38"/>
      <c r="F41" s="38"/>
      <c r="G41" s="38"/>
    </row>
    <row r="42" spans="2:7">
      <c r="B42" s="38"/>
      <c r="C42" s="38"/>
      <c r="D42" s="38"/>
      <c r="E42" s="38"/>
      <c r="F42" s="38"/>
      <c r="G42" s="38"/>
    </row>
    <row r="43" spans="2:7">
      <c r="B43" s="38"/>
      <c r="C43" s="38"/>
      <c r="D43" s="38"/>
      <c r="E43" s="38"/>
      <c r="F43" s="38"/>
      <c r="G43" s="38"/>
    </row>
    <row r="44" spans="2:7">
      <c r="C44" s="38"/>
      <c r="D44" s="38"/>
      <c r="E44" s="38"/>
      <c r="F44" s="38"/>
      <c r="G44" s="38"/>
    </row>
    <row r="45" spans="2:7">
      <c r="C45" s="38"/>
      <c r="D45" s="38"/>
      <c r="E45" s="38"/>
      <c r="F45" s="38"/>
      <c r="G45" s="38"/>
    </row>
    <row r="46" spans="2:7">
      <c r="C46" s="38"/>
      <c r="D46" s="38"/>
      <c r="E46" s="38"/>
      <c r="F46" s="38"/>
      <c r="G46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7">
    <tabColor rgb="FF057D46"/>
  </sheetPr>
  <dimension ref="A1:I48"/>
  <sheetViews>
    <sheetView showGridLines="0" workbookViewId="0"/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79" t="str">
        <f>IF(Content!$E$1=1,B2,B3)</f>
        <v>Metallurgy as a whole*</v>
      </c>
      <c r="C1" s="379" t="str">
        <f>IF(Content!$E$1=1,C2,C3)</f>
        <v>Manufacture of machinery and equipment*</v>
      </c>
      <c r="D1" s="379" t="str">
        <f>IF(Content!$E$1=1,D2,D3)</f>
        <v>Chemical (RHS)</v>
      </c>
      <c r="E1" s="379" t="str">
        <f>IF(Content!$E$1=1,E2,E3)</f>
        <v>Food industry</v>
      </c>
      <c r="F1" s="379" t="str">
        <f>IF(Content!$E$1=1,F2,F3)</f>
        <v>Mining</v>
      </c>
      <c r="G1" s="379" t="str">
        <f>IF(Content!$E$1=1,G2,G3)</f>
        <v>Electricity supply</v>
      </c>
      <c r="I1" s="379" t="str">
        <f>IF(Content!$E$1=1,I2,I3)</f>
        <v xml:space="preserve">Output by Selected Types of Industrial Activity, % yoy (quarterly averages) </v>
      </c>
    </row>
    <row r="2" spans="1:9" hidden="1">
      <c r="A2" s="19"/>
      <c r="B2" s="36" t="s">
        <v>1064</v>
      </c>
      <c r="C2" s="36" t="s">
        <v>1065</v>
      </c>
      <c r="D2" s="36" t="s">
        <v>525</v>
      </c>
      <c r="E2" s="36" t="s">
        <v>127</v>
      </c>
      <c r="F2" s="36" t="s">
        <v>135</v>
      </c>
      <c r="G2" s="36" t="s">
        <v>526</v>
      </c>
      <c r="I2" s="36" t="s">
        <v>1795</v>
      </c>
    </row>
    <row r="3" spans="1:9" hidden="1">
      <c r="B3" s="26" t="s">
        <v>1177</v>
      </c>
      <c r="C3" s="26" t="s">
        <v>1063</v>
      </c>
      <c r="D3" s="26" t="s">
        <v>527</v>
      </c>
      <c r="E3" s="26" t="s">
        <v>528</v>
      </c>
      <c r="F3" s="26" t="s">
        <v>529</v>
      </c>
      <c r="G3" s="26" t="s">
        <v>530</v>
      </c>
      <c r="I3" s="36" t="s">
        <v>596</v>
      </c>
    </row>
    <row r="4" spans="1:9">
      <c r="A4" s="378" t="s">
        <v>39</v>
      </c>
      <c r="B4" s="38">
        <v>-25.7</v>
      </c>
      <c r="C4" s="38">
        <v>-24.2</v>
      </c>
      <c r="D4" s="38">
        <v>-18.399999999999999</v>
      </c>
      <c r="E4" s="38">
        <v>-9.1999999999999993</v>
      </c>
      <c r="F4" s="38">
        <v>-26.7</v>
      </c>
      <c r="G4" s="38">
        <v>-15.2</v>
      </c>
      <c r="H4" s="35" t="s">
        <v>39</v>
      </c>
    </row>
    <row r="5" spans="1:9">
      <c r="A5" s="378" t="s">
        <v>40</v>
      </c>
      <c r="B5" s="38">
        <v>-25.8</v>
      </c>
      <c r="C5" s="38">
        <v>-23.1</v>
      </c>
      <c r="D5" s="38">
        <v>-24</v>
      </c>
      <c r="E5" s="38">
        <v>-15.5</v>
      </c>
      <c r="F5" s="38">
        <v>-22</v>
      </c>
      <c r="G5" s="38">
        <v>-15.8</v>
      </c>
      <c r="H5" s="35"/>
    </row>
    <row r="6" spans="1:9">
      <c r="A6" s="378" t="s">
        <v>41</v>
      </c>
      <c r="B6" s="38">
        <v>-7.4</v>
      </c>
      <c r="C6" s="38">
        <v>-9</v>
      </c>
      <c r="D6" s="38">
        <v>-15.1</v>
      </c>
      <c r="E6" s="38">
        <v>-10.8</v>
      </c>
      <c r="F6" s="38">
        <v>-4</v>
      </c>
      <c r="G6" s="38">
        <v>-8.9</v>
      </c>
      <c r="H6" s="35" t="s">
        <v>41</v>
      </c>
    </row>
    <row r="7" spans="1:9">
      <c r="A7" s="378" t="s">
        <v>42</v>
      </c>
      <c r="B7" s="38">
        <v>-3.4</v>
      </c>
      <c r="C7" s="38">
        <v>0.2</v>
      </c>
      <c r="D7" s="38">
        <v>-3.9</v>
      </c>
      <c r="E7" s="38">
        <v>-9.4</v>
      </c>
      <c r="F7" s="38">
        <v>0.6</v>
      </c>
      <c r="G7" s="38">
        <v>-8</v>
      </c>
      <c r="H7" s="35"/>
    </row>
    <row r="8" spans="1:9">
      <c r="A8" s="378" t="s">
        <v>43</v>
      </c>
      <c r="B8" s="38">
        <v>11.1</v>
      </c>
      <c r="C8" s="38">
        <v>4.8</v>
      </c>
      <c r="D8" s="38">
        <v>-6.1</v>
      </c>
      <c r="E8" s="38">
        <v>2.2999999999999998</v>
      </c>
      <c r="F8" s="38">
        <v>4.4000000000000004</v>
      </c>
      <c r="G8" s="38">
        <v>1</v>
      </c>
      <c r="H8" s="35" t="s">
        <v>43</v>
      </c>
    </row>
    <row r="9" spans="1:9">
      <c r="A9" s="378" t="s">
        <v>44</v>
      </c>
      <c r="B9" s="38">
        <v>7.8</v>
      </c>
      <c r="C9" s="38">
        <v>-0.8</v>
      </c>
      <c r="D9" s="38">
        <v>4.8</v>
      </c>
      <c r="E9" s="38">
        <v>-1.3</v>
      </c>
      <c r="F9" s="38">
        <v>-3.1</v>
      </c>
      <c r="G9" s="38">
        <v>-2.2999999999999998</v>
      </c>
      <c r="H9" s="35"/>
    </row>
    <row r="10" spans="1:9">
      <c r="A10" s="378" t="s">
        <v>45</v>
      </c>
      <c r="B10" s="38">
        <v>2.9</v>
      </c>
      <c r="C10" s="38">
        <v>-1.7</v>
      </c>
      <c r="D10" s="38">
        <v>8.1</v>
      </c>
      <c r="E10" s="38">
        <v>2.9</v>
      </c>
      <c r="F10" s="38">
        <v>-2.5</v>
      </c>
      <c r="G10" s="38">
        <v>5.4</v>
      </c>
      <c r="H10" s="35" t="s">
        <v>45</v>
      </c>
    </row>
    <row r="11" spans="1:9">
      <c r="A11" s="378" t="s">
        <v>46</v>
      </c>
      <c r="B11" s="38">
        <v>2.6</v>
      </c>
      <c r="C11" s="38">
        <v>3.8</v>
      </c>
      <c r="D11" s="38">
        <v>-5.9</v>
      </c>
      <c r="E11" s="38">
        <v>8.6999999999999993</v>
      </c>
      <c r="F11" s="38">
        <v>0.7</v>
      </c>
      <c r="G11" s="38">
        <v>5.9</v>
      </c>
      <c r="H11" s="35"/>
    </row>
    <row r="12" spans="1:9">
      <c r="A12" s="378" t="s">
        <v>47</v>
      </c>
      <c r="B12" s="38">
        <v>1.1000000000000001</v>
      </c>
      <c r="C12" s="38">
        <v>5.9</v>
      </c>
      <c r="D12" s="38">
        <v>-4.3</v>
      </c>
      <c r="E12" s="38">
        <v>5.6</v>
      </c>
      <c r="F12" s="38">
        <v>-6.6</v>
      </c>
      <c r="G12" s="38">
        <v>-2.9</v>
      </c>
      <c r="H12" s="35" t="s">
        <v>47</v>
      </c>
    </row>
    <row r="13" spans="1:9">
      <c r="A13" s="378" t="s">
        <v>48</v>
      </c>
      <c r="B13" s="38">
        <v>-5.6</v>
      </c>
      <c r="C13" s="38">
        <v>9.9</v>
      </c>
      <c r="D13" s="38">
        <v>-1.3</v>
      </c>
      <c r="E13" s="38">
        <v>5</v>
      </c>
      <c r="F13" s="38">
        <v>-5.4</v>
      </c>
      <c r="G13" s="38">
        <v>-9.1999999999999993</v>
      </c>
      <c r="H13" s="35"/>
    </row>
    <row r="14" spans="1:9">
      <c r="A14" s="378" t="s">
        <v>49</v>
      </c>
      <c r="B14" s="113">
        <v>-0.6</v>
      </c>
      <c r="C14" s="38">
        <v>6.4</v>
      </c>
      <c r="D14" s="38">
        <v>31</v>
      </c>
      <c r="E14" s="38">
        <v>1.4</v>
      </c>
      <c r="F14" s="38">
        <v>-6.3</v>
      </c>
      <c r="G14" s="38">
        <v>-6</v>
      </c>
      <c r="H14" s="35" t="s">
        <v>49</v>
      </c>
    </row>
    <row r="15" spans="1:9">
      <c r="A15" s="378" t="s">
        <v>50</v>
      </c>
      <c r="B15" s="38">
        <v>3.1</v>
      </c>
      <c r="C15" s="38">
        <v>7.3</v>
      </c>
      <c r="D15" s="38">
        <v>42</v>
      </c>
      <c r="E15" s="38">
        <v>-0.4</v>
      </c>
      <c r="F15" s="38">
        <v>-5.0999999999999996</v>
      </c>
      <c r="G15" s="38">
        <v>-9.1</v>
      </c>
      <c r="H15" s="35"/>
    </row>
    <row r="16" spans="1:9">
      <c r="A16" s="378" t="s">
        <v>51</v>
      </c>
      <c r="B16" s="38">
        <v>3.2</v>
      </c>
      <c r="C16" s="38">
        <v>8.8000000000000007</v>
      </c>
      <c r="D16" s="38">
        <v>49.6</v>
      </c>
      <c r="E16" s="38">
        <v>-2.8</v>
      </c>
      <c r="F16" s="38">
        <v>2.2999999999999998</v>
      </c>
      <c r="G16" s="38">
        <v>2</v>
      </c>
      <c r="H16" s="35" t="s">
        <v>51</v>
      </c>
    </row>
    <row r="17" spans="1:9">
      <c r="A17" s="378" t="s">
        <v>52</v>
      </c>
      <c r="B17" s="38">
        <v>0.8</v>
      </c>
      <c r="C17" s="38">
        <v>5.7</v>
      </c>
      <c r="D17" s="38">
        <v>32.9</v>
      </c>
      <c r="E17" s="38">
        <v>-1</v>
      </c>
      <c r="F17" s="38">
        <v>1</v>
      </c>
      <c r="G17" s="38">
        <v>7.3</v>
      </c>
      <c r="H17" s="35"/>
    </row>
    <row r="18" spans="1:9">
      <c r="A18" s="36" t="s">
        <v>53</v>
      </c>
      <c r="B18" s="38">
        <v>2</v>
      </c>
      <c r="C18" s="38">
        <v>-1.7</v>
      </c>
      <c r="D18" s="38">
        <v>8.6</v>
      </c>
      <c r="E18" s="38">
        <v>-0.9</v>
      </c>
      <c r="F18" s="38">
        <v>2.5</v>
      </c>
      <c r="G18" s="38">
        <v>-2.4</v>
      </c>
      <c r="H18" s="35" t="s">
        <v>53</v>
      </c>
      <c r="I18" s="379" t="str">
        <f>IF(Content!$E$1=1,I21,I22)</f>
        <v>* Includes manufacture of machinery, motor vehicles and transport equipment.</v>
      </c>
    </row>
    <row r="19" spans="1:9">
      <c r="A19" s="36" t="s">
        <v>336</v>
      </c>
      <c r="B19" s="38">
        <v>-5.5</v>
      </c>
      <c r="C19" s="38">
        <v>-7</v>
      </c>
      <c r="D19" s="38">
        <v>-10.500000000000002</v>
      </c>
      <c r="E19" s="38">
        <v>-2.199999999999998</v>
      </c>
      <c r="F19" s="38">
        <v>2.6999999999999993</v>
      </c>
      <c r="G19" s="38">
        <v>3.4</v>
      </c>
      <c r="H19" s="35"/>
      <c r="I19" s="379" t="str">
        <f>IF(Content!$E$1=1,I23,I24)</f>
        <v>** Metallurgical production and production of finished metal products.</v>
      </c>
    </row>
    <row r="20" spans="1:9">
      <c r="A20" s="379" t="s">
        <v>420</v>
      </c>
      <c r="B20" s="36">
        <v>0.3</v>
      </c>
      <c r="C20" s="36">
        <v>-5.6</v>
      </c>
      <c r="D20" s="36">
        <v>-9.3000000000000007</v>
      </c>
      <c r="E20" s="38">
        <v>2.2999999999999998</v>
      </c>
      <c r="F20" s="38">
        <v>0.8</v>
      </c>
      <c r="G20" s="36">
        <v>-3.7</v>
      </c>
      <c r="H20" s="35" t="s">
        <v>420</v>
      </c>
      <c r="I20" s="379" t="str">
        <f>IF(Content!$E$1=1,I25,I26)</f>
        <v>Source: SSSU, NBU staff estimates.</v>
      </c>
    </row>
    <row r="21" spans="1:9">
      <c r="I21" s="35" t="s">
        <v>1067</v>
      </c>
    </row>
    <row r="22" spans="1:9">
      <c r="I22" s="35" t="s">
        <v>1068</v>
      </c>
    </row>
    <row r="23" spans="1:9">
      <c r="I23" s="35" t="s">
        <v>1080</v>
      </c>
    </row>
    <row r="24" spans="1:9">
      <c r="I24" s="35" t="s">
        <v>1066</v>
      </c>
    </row>
    <row r="25" spans="1:9">
      <c r="B25" s="38"/>
      <c r="C25" s="38"/>
      <c r="D25" s="38"/>
      <c r="E25" s="38"/>
      <c r="F25" s="38"/>
      <c r="G25" s="38"/>
      <c r="I25" s="35" t="s">
        <v>54</v>
      </c>
    </row>
    <row r="26" spans="1:9">
      <c r="B26" s="38"/>
      <c r="C26" s="38"/>
      <c r="D26" s="38"/>
      <c r="E26" s="38"/>
      <c r="F26" s="38"/>
      <c r="G26" s="38"/>
      <c r="H26" s="38"/>
      <c r="I26" s="35" t="s">
        <v>55</v>
      </c>
    </row>
    <row r="27" spans="1:9">
      <c r="B27" s="38"/>
      <c r="C27" s="38"/>
      <c r="D27" s="38"/>
      <c r="E27" s="38"/>
      <c r="F27" s="38"/>
      <c r="G27" s="38"/>
      <c r="H27" s="38"/>
    </row>
    <row r="28" spans="1:9">
      <c r="B28" s="38"/>
      <c r="C28" s="38"/>
      <c r="D28" s="38"/>
      <c r="E28" s="38"/>
      <c r="F28" s="38"/>
      <c r="G28" s="38"/>
      <c r="H28" s="38"/>
    </row>
    <row r="29" spans="1:9">
      <c r="B29" s="38"/>
      <c r="C29" s="38"/>
      <c r="D29" s="38"/>
      <c r="E29" s="38"/>
      <c r="F29" s="38"/>
      <c r="G29" s="38"/>
      <c r="H29" s="38"/>
    </row>
    <row r="30" spans="1:9">
      <c r="B30" s="38"/>
      <c r="C30" s="38"/>
      <c r="D30" s="38"/>
      <c r="E30" s="38"/>
      <c r="F30" s="38"/>
      <c r="G30" s="38"/>
      <c r="H30" s="38"/>
    </row>
    <row r="31" spans="1:9">
      <c r="B31" s="38"/>
      <c r="C31" s="38"/>
      <c r="D31" s="38"/>
      <c r="E31" s="38"/>
      <c r="F31" s="38"/>
      <c r="G31" s="38"/>
      <c r="H31" s="38"/>
    </row>
    <row r="32" spans="1:9">
      <c r="B32" s="38"/>
      <c r="C32" s="38"/>
      <c r="D32" s="38"/>
      <c r="E32" s="38"/>
      <c r="F32" s="38"/>
      <c r="G32" s="38"/>
      <c r="H32" s="38"/>
    </row>
    <row r="33" spans="2:8">
      <c r="B33" s="38"/>
      <c r="C33" s="38"/>
      <c r="D33" s="38"/>
      <c r="E33" s="38"/>
      <c r="F33" s="38"/>
      <c r="G33" s="38"/>
      <c r="H33" s="38"/>
    </row>
    <row r="34" spans="2:8">
      <c r="B34" s="38"/>
      <c r="C34" s="38"/>
      <c r="D34" s="38"/>
      <c r="E34" s="38"/>
      <c r="F34" s="38"/>
      <c r="G34" s="38"/>
      <c r="H34" s="38"/>
    </row>
    <row r="35" spans="2:8">
      <c r="B35" s="38"/>
      <c r="C35" s="38"/>
      <c r="D35" s="38"/>
      <c r="E35" s="38"/>
      <c r="F35" s="38"/>
      <c r="G35" s="38"/>
      <c r="H35" s="38"/>
    </row>
    <row r="36" spans="2:8">
      <c r="B36" s="38"/>
      <c r="C36" s="38"/>
      <c r="D36" s="38"/>
      <c r="E36" s="38"/>
      <c r="F36" s="38"/>
      <c r="G36" s="38"/>
      <c r="H36" s="38"/>
    </row>
    <row r="37" spans="2:8">
      <c r="B37" s="38"/>
      <c r="C37" s="38"/>
      <c r="D37" s="38"/>
      <c r="E37" s="38"/>
      <c r="F37" s="38"/>
      <c r="G37" s="38"/>
      <c r="H37" s="38"/>
    </row>
    <row r="38" spans="2:8">
      <c r="B38" s="38"/>
      <c r="C38" s="38"/>
      <c r="D38" s="38"/>
      <c r="E38" s="38"/>
      <c r="F38" s="38"/>
      <c r="G38" s="38"/>
      <c r="H38" s="38"/>
    </row>
    <row r="39" spans="2:8">
      <c r="B39" s="38"/>
      <c r="C39" s="38"/>
      <c r="D39" s="38"/>
      <c r="E39" s="38"/>
      <c r="F39" s="38"/>
      <c r="G39" s="38"/>
      <c r="H39" s="38"/>
    </row>
    <row r="40" spans="2:8">
      <c r="B40" s="38"/>
      <c r="C40" s="38"/>
      <c r="D40" s="38"/>
      <c r="E40" s="38"/>
      <c r="F40" s="38"/>
      <c r="G40" s="38"/>
      <c r="H40" s="38"/>
    </row>
    <row r="41" spans="2:8">
      <c r="B41" s="38"/>
      <c r="C41" s="38"/>
      <c r="D41" s="38"/>
      <c r="E41" s="38"/>
      <c r="F41" s="38"/>
      <c r="G41" s="38"/>
      <c r="H41" s="38"/>
    </row>
    <row r="42" spans="2:8">
      <c r="B42" s="38"/>
      <c r="C42" s="38"/>
      <c r="D42" s="38"/>
      <c r="E42" s="38"/>
      <c r="F42" s="38"/>
      <c r="G42" s="38"/>
      <c r="H42" s="38"/>
    </row>
    <row r="43" spans="2:8">
      <c r="B43" s="38"/>
      <c r="C43" s="38"/>
      <c r="D43" s="38"/>
      <c r="E43" s="38"/>
      <c r="F43" s="38"/>
      <c r="G43" s="38"/>
      <c r="H43" s="38"/>
    </row>
    <row r="44" spans="2:8">
      <c r="C44" s="38"/>
      <c r="D44" s="38"/>
      <c r="E44" s="38"/>
      <c r="F44" s="38"/>
      <c r="G44" s="38"/>
      <c r="H44" s="38"/>
    </row>
    <row r="45" spans="2:8">
      <c r="C45" s="38"/>
      <c r="D45" s="38"/>
      <c r="E45" s="38"/>
      <c r="F45" s="38"/>
      <c r="G45" s="38"/>
      <c r="H45" s="38"/>
    </row>
    <row r="46" spans="2:8">
      <c r="C46" s="38"/>
      <c r="D46" s="38"/>
      <c r="E46" s="38"/>
      <c r="F46" s="38"/>
      <c r="G46" s="38"/>
      <c r="H46" s="38"/>
    </row>
    <row r="47" spans="2:8">
      <c r="C47" s="38"/>
      <c r="D47" s="38"/>
    </row>
    <row r="48" spans="2:8">
      <c r="D48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Z23"/>
  <sheetViews>
    <sheetView showGridLines="0" zoomScale="140" zoomScaleNormal="140" workbookViewId="0">
      <selection activeCell="R7" sqref="R7"/>
    </sheetView>
  </sheetViews>
  <sheetFormatPr defaultColWidth="9.140625" defaultRowHeight="12.75"/>
  <cols>
    <col min="1" max="1" width="10.28515625" style="36" customWidth="1"/>
    <col min="2" max="2" width="11.28515625" style="36" customWidth="1"/>
    <col min="3" max="3" width="10.7109375" style="36" bestFit="1" customWidth="1"/>
    <col min="4" max="5" width="12.5703125" style="36" customWidth="1"/>
    <col min="6" max="6" width="11.28515625" style="36" customWidth="1"/>
    <col min="7" max="16" width="9.140625" style="36"/>
    <col min="17" max="17" width="8.85546875" style="36" customWidth="1"/>
    <col min="18" max="16384" width="9.140625" style="36"/>
  </cols>
  <sheetData>
    <row r="1" spans="1:26" ht="13.5" thickBot="1">
      <c r="A1" s="19" t="s">
        <v>140</v>
      </c>
      <c r="B1" s="562" t="str">
        <f>IF(Content!$E$1=1,H1,Q1)</f>
        <v xml:space="preserve">Table 1. </v>
      </c>
      <c r="C1" s="562" t="str">
        <f>IF(Content!$E$1=1,I1,R1)</f>
        <v>Impact of Weather Conditions on the Activity of Selected Types of Economic Activity, pp1</v>
      </c>
      <c r="G1" s="415"/>
      <c r="H1" s="575" t="s">
        <v>1796</v>
      </c>
      <c r="I1" s="575" t="s">
        <v>1814</v>
      </c>
      <c r="J1" s="563"/>
      <c r="K1" s="563"/>
      <c r="L1" s="563"/>
      <c r="M1" s="563"/>
      <c r="N1" s="563"/>
      <c r="O1" s="563"/>
      <c r="P1" s="563"/>
      <c r="Q1" s="575" t="s">
        <v>1797</v>
      </c>
      <c r="R1" s="575" t="s">
        <v>1863</v>
      </c>
      <c r="S1" s="575"/>
      <c r="T1" s="575"/>
      <c r="U1" s="575"/>
      <c r="V1" s="575"/>
      <c r="W1" s="575"/>
      <c r="X1" s="575"/>
      <c r="Y1" s="563"/>
      <c r="Z1" s="563"/>
    </row>
    <row r="2" spans="1:26" ht="31.5" customHeight="1" thickBot="1">
      <c r="A2" s="564"/>
      <c r="B2" s="564" t="str">
        <f>IF(Content!$E$1=1,I2,R2)</f>
        <v>Construction, % yoy</v>
      </c>
      <c r="C2" s="564" t="str">
        <f>IF(Content!$E$1=1,J2,S2)</f>
        <v>Energy sector, % yoy</v>
      </c>
      <c r="D2" s="564" t="str">
        <f>IF(Content!$E$1=1,K2,T2)</f>
        <v>Mining industry, % yoy</v>
      </c>
      <c r="E2" s="564" t="str">
        <f>IF(Content!$E$1=1,L2,U2)</f>
        <v>Manufacturing industry, % yoy</v>
      </c>
      <c r="G2" s="26"/>
      <c r="H2" s="575"/>
      <c r="I2" s="575" t="s">
        <v>1733</v>
      </c>
      <c r="J2" s="575" t="s">
        <v>1734</v>
      </c>
      <c r="K2" s="575" t="s">
        <v>1735</v>
      </c>
      <c r="L2" s="575" t="s">
        <v>1736</v>
      </c>
      <c r="M2" s="575"/>
      <c r="N2" s="575"/>
      <c r="O2" s="563"/>
      <c r="P2" s="563"/>
      <c r="Q2" s="563"/>
      <c r="R2" s="575" t="s">
        <v>1737</v>
      </c>
      <c r="S2" s="575" t="s">
        <v>1738</v>
      </c>
      <c r="T2" s="575" t="s">
        <v>1739</v>
      </c>
      <c r="U2" s="575" t="s">
        <v>1740</v>
      </c>
      <c r="V2" s="575"/>
      <c r="W2" s="575"/>
      <c r="X2" s="575"/>
      <c r="Y2" s="563"/>
      <c r="Z2" s="563"/>
    </row>
    <row r="3" spans="1:26">
      <c r="A3" s="565" t="str">
        <f>IF(Content!$E$1=1,H3,Q3)</f>
        <v>Temperature</v>
      </c>
      <c r="B3" s="566" t="s">
        <v>1858</v>
      </c>
      <c r="C3" s="566" t="s">
        <v>1859</v>
      </c>
      <c r="D3" s="566" t="s">
        <v>1860</v>
      </c>
      <c r="E3" s="566" t="s">
        <v>1861</v>
      </c>
      <c r="H3" s="575" t="s">
        <v>1741</v>
      </c>
      <c r="I3" s="575"/>
      <c r="J3" s="563"/>
      <c r="K3" s="563"/>
      <c r="L3" s="563"/>
      <c r="M3" s="563"/>
      <c r="N3" s="563"/>
      <c r="O3" s="563"/>
      <c r="P3" s="563"/>
      <c r="Q3" s="575" t="s">
        <v>1742</v>
      </c>
      <c r="R3" s="575"/>
      <c r="S3" s="575"/>
      <c r="T3" s="575"/>
      <c r="U3" s="575"/>
      <c r="V3" s="575"/>
      <c r="W3" s="575"/>
      <c r="X3" s="575"/>
      <c r="Y3" s="563"/>
      <c r="Z3" s="563"/>
    </row>
    <row r="4" spans="1:26" ht="21">
      <c r="A4" s="599" t="str">
        <f>IF(Content!$E$1=1,H4,Q4)</f>
        <v>Number of observations</v>
      </c>
      <c r="B4" s="567">
        <v>168</v>
      </c>
      <c r="C4" s="567">
        <v>170</v>
      </c>
      <c r="D4" s="567">
        <v>167</v>
      </c>
      <c r="E4" s="567">
        <v>169</v>
      </c>
      <c r="H4" s="575" t="s">
        <v>1815</v>
      </c>
      <c r="I4" s="35"/>
      <c r="M4" s="38"/>
      <c r="N4" s="38"/>
      <c r="Q4" s="575" t="s">
        <v>1849</v>
      </c>
      <c r="R4" s="35"/>
      <c r="S4" s="35"/>
      <c r="T4" s="35"/>
      <c r="U4" s="35"/>
      <c r="V4" s="35"/>
      <c r="W4" s="35"/>
      <c r="X4" s="35"/>
    </row>
    <row r="5" spans="1:26" ht="13.5" thickBot="1">
      <c r="A5" s="568" t="s">
        <v>1743</v>
      </c>
      <c r="B5" s="569">
        <v>0.82</v>
      </c>
      <c r="C5" s="569">
        <v>0.71</v>
      </c>
      <c r="D5" s="570">
        <v>0.76</v>
      </c>
      <c r="E5" s="569">
        <v>0.82</v>
      </c>
      <c r="F5" s="571"/>
      <c r="H5" s="35"/>
      <c r="I5" s="35"/>
      <c r="M5" s="38"/>
      <c r="N5" s="38"/>
      <c r="R5" s="35"/>
      <c r="S5" s="35"/>
      <c r="T5" s="35"/>
      <c r="U5" s="35"/>
      <c r="V5" s="35"/>
      <c r="W5" s="35"/>
      <c r="X5" s="35"/>
    </row>
    <row r="6" spans="1:26">
      <c r="A6" s="563" t="s">
        <v>1862</v>
      </c>
      <c r="C6" s="571"/>
      <c r="D6" s="571"/>
      <c r="E6" s="571"/>
      <c r="F6" s="38"/>
      <c r="H6" s="35"/>
      <c r="I6" s="35"/>
      <c r="M6" s="38"/>
      <c r="N6" s="38"/>
      <c r="R6" s="35"/>
      <c r="S6" s="35"/>
      <c r="T6" s="35"/>
      <c r="U6" s="35"/>
      <c r="V6" s="35"/>
      <c r="W6" s="35"/>
      <c r="X6" s="35"/>
    </row>
    <row r="7" spans="1:26">
      <c r="A7" s="563" t="str">
        <f>IF(Content!$E$1=1,H7,R7)</f>
        <v>1Only statistically significant coefficients of the impact of weather conditions over the course of the year were taken into consideration (observation period: January 2004-February 2019). In particular, for construction, the average value of this impact was calculated based on the data from December till March, for energy sector -  from October till March, for mining and manufacturing industries -  from December till February.</v>
      </c>
      <c r="C7" s="38"/>
      <c r="D7" s="38"/>
      <c r="E7" s="38"/>
      <c r="F7" s="38"/>
      <c r="H7" s="576" t="s">
        <v>1816</v>
      </c>
      <c r="I7" s="35"/>
      <c r="M7" s="38"/>
      <c r="N7" s="38"/>
      <c r="R7" s="576" t="s">
        <v>1864</v>
      </c>
      <c r="S7" s="35"/>
      <c r="T7" s="35"/>
      <c r="U7" s="35"/>
      <c r="V7" s="35"/>
      <c r="W7" s="35"/>
      <c r="X7" s="35"/>
    </row>
    <row r="8" spans="1:26">
      <c r="A8" s="563" t="str">
        <f>IF(Content!$E$1=1,H8,R8)</f>
        <v>Source: NBU staff estimates.</v>
      </c>
      <c r="C8" s="38"/>
      <c r="D8" s="38"/>
      <c r="E8" s="38"/>
      <c r="F8" s="38"/>
      <c r="H8" s="576" t="s">
        <v>74</v>
      </c>
      <c r="I8" s="35"/>
      <c r="M8" s="38"/>
      <c r="N8" s="38"/>
      <c r="R8" s="576" t="s">
        <v>75</v>
      </c>
      <c r="S8" s="35"/>
      <c r="T8" s="35"/>
      <c r="U8" s="35"/>
      <c r="V8" s="35"/>
      <c r="W8" s="35"/>
      <c r="X8" s="35"/>
    </row>
    <row r="9" spans="1:26">
      <c r="C9" s="38"/>
      <c r="D9" s="38"/>
      <c r="E9" s="38"/>
      <c r="F9" s="38"/>
      <c r="M9" s="38"/>
      <c r="N9" s="38"/>
    </row>
    <row r="10" spans="1:26">
      <c r="C10" s="38"/>
      <c r="D10" s="38"/>
      <c r="E10" s="38"/>
      <c r="F10" s="38"/>
      <c r="M10" s="38"/>
      <c r="N10" s="38"/>
    </row>
    <row r="11" spans="1:26">
      <c r="C11" s="38"/>
      <c r="D11" s="38"/>
      <c r="E11" s="38"/>
      <c r="F11" s="38"/>
      <c r="H11" s="572"/>
      <c r="M11" s="38"/>
      <c r="N11" s="38"/>
    </row>
    <row r="12" spans="1:26">
      <c r="C12" s="38"/>
      <c r="D12" s="38"/>
      <c r="E12" s="38"/>
      <c r="F12" s="38"/>
      <c r="M12" s="38"/>
      <c r="N12" s="38"/>
    </row>
    <row r="13" spans="1:26">
      <c r="C13" s="38"/>
      <c r="D13" s="38"/>
      <c r="E13" s="38"/>
      <c r="F13" s="38"/>
      <c r="M13" s="38"/>
      <c r="N13" s="38"/>
    </row>
    <row r="14" spans="1:26">
      <c r="C14" s="38"/>
      <c r="D14" s="38"/>
      <c r="E14" s="38"/>
      <c r="F14" s="38"/>
      <c r="I14" s="572"/>
      <c r="M14" s="38"/>
      <c r="N14" s="38"/>
    </row>
    <row r="15" spans="1:26">
      <c r="C15" s="38"/>
      <c r="D15" s="38"/>
      <c r="E15" s="38"/>
      <c r="F15" s="38"/>
      <c r="M15" s="38"/>
      <c r="N15" s="38"/>
    </row>
    <row r="16" spans="1:26">
      <c r="C16" s="38"/>
      <c r="D16" s="38"/>
      <c r="E16" s="38"/>
      <c r="F16" s="38"/>
      <c r="G16" s="26"/>
      <c r="M16" s="38"/>
      <c r="N16" s="38"/>
    </row>
    <row r="17" spans="2:14">
      <c r="C17" s="38"/>
      <c r="D17" s="38"/>
      <c r="E17" s="38"/>
      <c r="F17" s="38"/>
      <c r="G17" s="35"/>
      <c r="M17" s="38"/>
      <c r="N17" s="38"/>
    </row>
    <row r="18" spans="2:14">
      <c r="C18" s="38"/>
      <c r="D18" s="38"/>
      <c r="E18" s="38"/>
      <c r="F18" s="38"/>
      <c r="G18" s="35"/>
      <c r="M18" s="38"/>
      <c r="N18" s="38"/>
    </row>
    <row r="19" spans="2:14">
      <c r="C19" s="38"/>
      <c r="D19" s="38"/>
      <c r="E19" s="38"/>
      <c r="F19" s="38"/>
      <c r="M19" s="38"/>
      <c r="N19" s="38"/>
    </row>
    <row r="20" spans="2:14">
      <c r="B20" s="38"/>
      <c r="C20" s="38"/>
      <c r="D20" s="38"/>
      <c r="E20" s="38"/>
      <c r="F20" s="38"/>
      <c r="M20" s="38"/>
      <c r="N20" s="38"/>
    </row>
    <row r="21" spans="2:14">
      <c r="B21" s="38"/>
      <c r="C21" s="38"/>
      <c r="D21" s="38"/>
      <c r="E21" s="38"/>
      <c r="F21" s="38"/>
      <c r="M21" s="38"/>
      <c r="N21" s="38"/>
    </row>
    <row r="22" spans="2:14">
      <c r="D22" s="38"/>
      <c r="E22" s="38"/>
      <c r="F22" s="38"/>
    </row>
    <row r="23" spans="2:14">
      <c r="D23" s="38"/>
      <c r="E23" s="38"/>
      <c r="F23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84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Corn and wheat production, % yoy</v>
      </c>
      <c r="C1" s="26" t="str">
        <f>IF(Content!$E$1=1,C2,C3)</f>
        <v>Contribution of weather, pp</v>
      </c>
      <c r="F1" s="26" t="str">
        <f>IF(Content!$E$1=1,F2,F3)</f>
        <v>Impact of Weather Conditions (temperature and precipitation) on Wheat and Corn Production, pp</v>
      </c>
    </row>
    <row r="2" spans="1:13" hidden="1">
      <c r="A2" s="342"/>
      <c r="B2" s="578" t="s">
        <v>1744</v>
      </c>
      <c r="C2" s="578" t="s">
        <v>1817</v>
      </c>
      <c r="F2" s="26" t="s">
        <v>1818</v>
      </c>
    </row>
    <row r="3" spans="1:13" hidden="1">
      <c r="A3" s="578"/>
      <c r="B3" s="578" t="s">
        <v>1865</v>
      </c>
      <c r="C3" s="578" t="s">
        <v>1745</v>
      </c>
      <c r="F3" s="36" t="s">
        <v>1868</v>
      </c>
    </row>
    <row r="4" spans="1:13" ht="14.25">
      <c r="A4" s="577">
        <v>2001</v>
      </c>
      <c r="B4" s="577">
        <v>77.900000000000006</v>
      </c>
      <c r="C4" s="579">
        <v>-23.2</v>
      </c>
      <c r="D4" s="573">
        <v>2001</v>
      </c>
      <c r="E4" s="38"/>
      <c r="L4" s="38"/>
      <c r="M4" s="38"/>
    </row>
    <row r="5" spans="1:13" ht="14.25">
      <c r="A5" s="577">
        <v>2002</v>
      </c>
      <c r="B5" s="589">
        <v>-1</v>
      </c>
      <c r="C5" s="579">
        <v>28.1</v>
      </c>
      <c r="D5" s="573">
        <v>2002</v>
      </c>
      <c r="E5" s="38"/>
      <c r="L5" s="38"/>
      <c r="M5" s="38"/>
    </row>
    <row r="6" spans="1:13" ht="14.25">
      <c r="A6" s="577">
        <v>2003</v>
      </c>
      <c r="B6" s="577">
        <v>-57.7</v>
      </c>
      <c r="C6" s="579">
        <v>-15.3</v>
      </c>
      <c r="D6" s="573">
        <v>2003</v>
      </c>
      <c r="E6" s="38"/>
      <c r="L6" s="38"/>
      <c r="M6" s="38"/>
    </row>
    <row r="7" spans="1:13" ht="14.25">
      <c r="A7" s="577">
        <v>2004</v>
      </c>
      <c r="B7" s="577">
        <v>151.9</v>
      </c>
      <c r="C7" s="579">
        <v>3.7</v>
      </c>
      <c r="D7" s="573">
        <v>2004</v>
      </c>
      <c r="E7" s="38"/>
      <c r="L7" s="38"/>
      <c r="M7" s="38"/>
    </row>
    <row r="8" spans="1:13" ht="14.25">
      <c r="A8" s="577">
        <v>2005</v>
      </c>
      <c r="B8" s="589">
        <v>-2</v>
      </c>
      <c r="C8" s="579">
        <v>-7.2</v>
      </c>
      <c r="D8" s="573">
        <v>2005</v>
      </c>
      <c r="E8" s="38"/>
      <c r="L8" s="38"/>
      <c r="M8" s="38"/>
    </row>
    <row r="9" spans="1:13" ht="14.25">
      <c r="A9" s="577">
        <v>2006</v>
      </c>
      <c r="B9" s="577">
        <v>-21.2</v>
      </c>
      <c r="C9" s="579">
        <v>-2.8</v>
      </c>
      <c r="D9" s="573">
        <v>2006</v>
      </c>
      <c r="E9" s="38"/>
      <c r="L9" s="38"/>
      <c r="M9" s="38"/>
    </row>
    <row r="10" spans="1:13" ht="14.25">
      <c r="A10" s="577">
        <v>2007</v>
      </c>
      <c r="B10" s="577">
        <v>4.8</v>
      </c>
      <c r="C10" s="579">
        <v>12.1</v>
      </c>
      <c r="D10" s="573">
        <v>2007</v>
      </c>
      <c r="E10" s="38"/>
      <c r="L10" s="38"/>
      <c r="M10" s="38"/>
    </row>
    <row r="11" spans="1:13" ht="14.25">
      <c r="A11" s="577">
        <v>2008</v>
      </c>
      <c r="B11" s="577">
        <v>74.8</v>
      </c>
      <c r="C11" s="579">
        <v>-5.6</v>
      </c>
      <c r="D11" s="573">
        <v>2008</v>
      </c>
      <c r="E11" s="38"/>
      <c r="L11" s="38"/>
      <c r="M11" s="38"/>
    </row>
    <row r="12" spans="1:13" ht="14.25">
      <c r="A12" s="577">
        <v>2009</v>
      </c>
      <c r="B12" s="589">
        <v>-16</v>
      </c>
      <c r="C12" s="579">
        <v>-5.0999999999999996</v>
      </c>
      <c r="D12" s="573">
        <v>2009</v>
      </c>
      <c r="E12" s="38"/>
      <c r="L12" s="38"/>
      <c r="M12" s="38"/>
    </row>
    <row r="13" spans="1:13" ht="14.25">
      <c r="A13" s="577">
        <v>2010</v>
      </c>
      <c r="B13" s="577">
        <v>-8.1999999999999993</v>
      </c>
      <c r="C13" s="579">
        <v>1.5</v>
      </c>
      <c r="D13" s="573">
        <v>2010</v>
      </c>
      <c r="E13" s="38"/>
      <c r="L13" s="38"/>
      <c r="M13" s="38"/>
    </row>
    <row r="14" spans="1:13" ht="14.25">
      <c r="A14" s="577">
        <v>2011</v>
      </c>
      <c r="B14" s="577">
        <v>56.8</v>
      </c>
      <c r="C14" s="579">
        <v>20.9</v>
      </c>
      <c r="D14" s="573">
        <v>2011</v>
      </c>
      <c r="E14" s="38"/>
      <c r="L14" s="38"/>
      <c r="M14" s="38"/>
    </row>
    <row r="15" spans="1:13" ht="14.25">
      <c r="A15" s="577">
        <v>2012</v>
      </c>
      <c r="B15" s="577">
        <v>-18.7</v>
      </c>
      <c r="C15" s="579">
        <v>-13.9</v>
      </c>
      <c r="D15" s="573">
        <v>2012</v>
      </c>
      <c r="E15" s="38"/>
      <c r="L15" s="38"/>
      <c r="M15" s="38"/>
    </row>
    <row r="16" spans="1:13" ht="14.25">
      <c r="A16" s="577">
        <v>2013</v>
      </c>
      <c r="B16" s="577">
        <v>44.9</v>
      </c>
      <c r="C16" s="579">
        <v>-18.2</v>
      </c>
      <c r="D16" s="573">
        <v>2013</v>
      </c>
      <c r="E16" s="38"/>
      <c r="F16" s="26" t="str">
        <f>IF(Content!$E$1=1,F17,F18)</f>
        <v>Source: SSSU, CGO, NBU staff estimates.</v>
      </c>
      <c r="L16" s="38"/>
      <c r="M16" s="38"/>
    </row>
    <row r="17" spans="1:13" ht="14.25">
      <c r="A17" s="577">
        <v>2014</v>
      </c>
      <c r="B17" s="577">
        <v>-1.2</v>
      </c>
      <c r="C17" s="579">
        <v>18.399999999999999</v>
      </c>
      <c r="D17" s="573">
        <v>2014</v>
      </c>
      <c r="E17" s="38"/>
      <c r="F17" s="35" t="s">
        <v>1746</v>
      </c>
      <c r="L17" s="38"/>
      <c r="M17" s="38"/>
    </row>
    <row r="18" spans="1:13" ht="14.25">
      <c r="A18" s="577">
        <v>2015</v>
      </c>
      <c r="B18" s="577">
        <v>-5.2</v>
      </c>
      <c r="C18" s="579">
        <v>-14.9</v>
      </c>
      <c r="D18" s="573">
        <v>2015</v>
      </c>
      <c r="E18" s="38"/>
      <c r="F18" s="35" t="s">
        <v>1747</v>
      </c>
      <c r="L18" s="38"/>
      <c r="M18" s="38"/>
    </row>
    <row r="19" spans="1:13" ht="14.25">
      <c r="A19" s="577">
        <v>2016</v>
      </c>
      <c r="B19" s="577">
        <v>8.5</v>
      </c>
      <c r="C19" s="579">
        <v>11.9</v>
      </c>
      <c r="D19" s="573">
        <v>2016</v>
      </c>
      <c r="E19" s="38"/>
      <c r="L19" s="38"/>
      <c r="M19" s="38"/>
    </row>
    <row r="20" spans="1:13" ht="14.25">
      <c r="A20" s="577">
        <v>2017</v>
      </c>
      <c r="B20" s="577">
        <v>-6.1</v>
      </c>
      <c r="C20" s="579">
        <v>-1.2</v>
      </c>
      <c r="D20" s="573">
        <v>2017</v>
      </c>
      <c r="E20" s="38"/>
      <c r="L20" s="38"/>
      <c r="M20" s="38"/>
    </row>
    <row r="21" spans="1:13" ht="14.25">
      <c r="A21" s="577">
        <v>2018</v>
      </c>
      <c r="B21" s="577">
        <v>18.8</v>
      </c>
      <c r="C21" s="579">
        <v>2.1</v>
      </c>
      <c r="D21" s="573">
        <v>2018</v>
      </c>
      <c r="E21" s="38"/>
      <c r="L21" s="38"/>
      <c r="M21" s="38"/>
    </row>
    <row r="22" spans="1:13">
      <c r="A22" s="37"/>
      <c r="D22" s="198"/>
      <c r="E22" s="38"/>
    </row>
    <row r="23" spans="1:13">
      <c r="A23" s="37"/>
      <c r="D23" s="198"/>
      <c r="E23" s="38"/>
    </row>
    <row r="24" spans="1:13">
      <c r="A24" s="37"/>
      <c r="C24" s="38"/>
      <c r="D24" s="35"/>
    </row>
    <row r="25" spans="1:13">
      <c r="A25" s="37"/>
      <c r="C25" s="38"/>
      <c r="D25" s="35"/>
    </row>
    <row r="26" spans="1:13">
      <c r="A26" s="37"/>
      <c r="C26" s="38"/>
      <c r="D26" s="35"/>
    </row>
    <row r="27" spans="1:13">
      <c r="A27" s="37"/>
      <c r="C27" s="38"/>
      <c r="D27" s="35"/>
    </row>
    <row r="28" spans="1:13">
      <c r="A28" s="37"/>
      <c r="C28" s="38"/>
      <c r="D28" s="35"/>
    </row>
    <row r="29" spans="1:13">
      <c r="A29" s="37"/>
      <c r="C29" s="38"/>
      <c r="D29" s="35"/>
    </row>
    <row r="30" spans="1:13">
      <c r="A30" s="37"/>
      <c r="C30" s="38"/>
      <c r="D30" s="35"/>
    </row>
    <row r="31" spans="1:13">
      <c r="A31" s="37"/>
      <c r="C31" s="38"/>
      <c r="D31" s="35"/>
    </row>
    <row r="32" spans="1:13">
      <c r="A32" s="37"/>
      <c r="C32" s="38"/>
      <c r="D32" s="35"/>
    </row>
    <row r="33" spans="1:4">
      <c r="A33" s="37"/>
      <c r="C33" s="38"/>
      <c r="D33" s="35"/>
    </row>
    <row r="34" spans="1:4">
      <c r="A34" s="37"/>
      <c r="C34" s="38"/>
      <c r="D34" s="35"/>
    </row>
    <row r="35" spans="1:4">
      <c r="A35" s="37"/>
      <c r="C35" s="38"/>
      <c r="D35" s="35"/>
    </row>
    <row r="36" spans="1:4">
      <c r="A36" s="37"/>
      <c r="C36" s="38"/>
      <c r="D36" s="35"/>
    </row>
    <row r="37" spans="1:4">
      <c r="A37" s="37"/>
      <c r="C37" s="38"/>
      <c r="D37" s="35"/>
    </row>
    <row r="38" spans="1:4">
      <c r="A38" s="37"/>
      <c r="C38" s="38"/>
      <c r="D38" s="35"/>
    </row>
    <row r="39" spans="1:4">
      <c r="A39" s="37"/>
      <c r="C39" s="38"/>
      <c r="D39" s="35"/>
    </row>
    <row r="40" spans="1:4">
      <c r="A40" s="37"/>
      <c r="C40" s="38"/>
      <c r="D40" s="35"/>
    </row>
    <row r="41" spans="1:4">
      <c r="A41" s="37"/>
      <c r="C41" s="38"/>
      <c r="D41" s="35"/>
    </row>
    <row r="42" spans="1:4">
      <c r="A42" s="37"/>
      <c r="C42" s="38"/>
      <c r="D42" s="574"/>
    </row>
    <row r="43" spans="1:4">
      <c r="C43" s="38"/>
    </row>
    <row r="44" spans="1:4">
      <c r="C44" s="38"/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84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IKSO, % yoy</v>
      </c>
      <c r="C1" s="26" t="str">
        <f>IF(Content!$E$1=1,C2,C3)</f>
        <v>Contribution of weather, pp</v>
      </c>
      <c r="F1" s="26" t="str">
        <f>IF(Content!$E$1=1,F2,F3)</f>
        <v>Impact of Weather Conditions (temperature and precipitation) on the IKSO</v>
      </c>
    </row>
    <row r="2" spans="1:13" hidden="1">
      <c r="A2" s="19"/>
      <c r="B2" s="36" t="s">
        <v>510</v>
      </c>
      <c r="C2" s="36" t="s">
        <v>1817</v>
      </c>
      <c r="F2" s="26" t="s">
        <v>1748</v>
      </c>
    </row>
    <row r="3" spans="1:13" hidden="1">
      <c r="B3" s="36" t="s">
        <v>514</v>
      </c>
      <c r="C3" s="36" t="s">
        <v>1745</v>
      </c>
      <c r="F3" s="36" t="s">
        <v>1869</v>
      </c>
    </row>
    <row r="4" spans="1:13">
      <c r="A4" s="37">
        <v>42370</v>
      </c>
      <c r="B4" s="36">
        <v>-2.4</v>
      </c>
      <c r="C4" s="38">
        <v>-0.5</v>
      </c>
      <c r="D4" s="198" t="s">
        <v>1749</v>
      </c>
      <c r="E4" s="38"/>
      <c r="L4" s="38"/>
      <c r="M4" s="38"/>
    </row>
    <row r="5" spans="1:13">
      <c r="A5" s="37">
        <v>42401</v>
      </c>
      <c r="B5" s="36">
        <v>3.1</v>
      </c>
      <c r="C5" s="38">
        <v>0.3</v>
      </c>
      <c r="D5" s="198"/>
      <c r="E5" s="38"/>
      <c r="L5" s="38"/>
      <c r="M5" s="38"/>
    </row>
    <row r="6" spans="1:13">
      <c r="A6" s="37">
        <v>42430</v>
      </c>
      <c r="B6" s="36">
        <v>6.3</v>
      </c>
      <c r="C6" s="38">
        <v>0</v>
      </c>
      <c r="D6" s="198"/>
      <c r="E6" s="38"/>
      <c r="L6" s="38"/>
      <c r="M6" s="38"/>
    </row>
    <row r="7" spans="1:13">
      <c r="A7" s="37">
        <v>42461</v>
      </c>
      <c r="B7" s="36">
        <v>2.6</v>
      </c>
      <c r="C7" s="38">
        <v>0.1</v>
      </c>
      <c r="D7" s="198"/>
      <c r="E7" s="38"/>
      <c r="L7" s="38"/>
      <c r="M7" s="38"/>
    </row>
    <row r="8" spans="1:13">
      <c r="A8" s="37">
        <v>42491</v>
      </c>
      <c r="B8" s="36">
        <v>2.9</v>
      </c>
      <c r="C8" s="38">
        <v>0.8</v>
      </c>
      <c r="D8" s="198"/>
      <c r="E8" s="38"/>
      <c r="L8" s="38"/>
      <c r="M8" s="38"/>
    </row>
    <row r="9" spans="1:13">
      <c r="A9" s="37">
        <v>42522</v>
      </c>
      <c r="B9" s="36">
        <v>2.4</v>
      </c>
      <c r="C9" s="38">
        <v>-0.4</v>
      </c>
      <c r="D9" s="198"/>
      <c r="E9" s="38"/>
      <c r="L9" s="38"/>
      <c r="M9" s="38"/>
    </row>
    <row r="10" spans="1:13">
      <c r="A10" s="37">
        <v>42552</v>
      </c>
      <c r="B10" s="36">
        <v>1.1000000000000001</v>
      </c>
      <c r="C10" s="38">
        <v>0</v>
      </c>
      <c r="D10" s="198" t="s">
        <v>1750</v>
      </c>
      <c r="E10" s="38"/>
      <c r="L10" s="38"/>
      <c r="M10" s="38"/>
    </row>
    <row r="11" spans="1:13">
      <c r="A11" s="37">
        <v>42583</v>
      </c>
      <c r="B11" s="36">
        <v>3.6</v>
      </c>
      <c r="C11" s="38">
        <v>1.3</v>
      </c>
      <c r="D11" s="198"/>
      <c r="E11" s="38"/>
      <c r="L11" s="38"/>
      <c r="M11" s="38"/>
    </row>
    <row r="12" spans="1:13">
      <c r="A12" s="37">
        <v>42614</v>
      </c>
      <c r="B12" s="36">
        <v>5.7</v>
      </c>
      <c r="C12" s="38">
        <v>0</v>
      </c>
      <c r="D12" s="198"/>
      <c r="E12" s="38"/>
      <c r="L12" s="38"/>
      <c r="M12" s="38"/>
    </row>
    <row r="13" spans="1:13">
      <c r="A13" s="37">
        <v>42644</v>
      </c>
      <c r="B13" s="36">
        <v>6.2</v>
      </c>
      <c r="C13" s="38">
        <v>-4.0999999999999996</v>
      </c>
      <c r="D13" s="198"/>
      <c r="E13" s="38"/>
      <c r="L13" s="38"/>
      <c r="M13" s="38"/>
    </row>
    <row r="14" spans="1:13">
      <c r="A14" s="37">
        <v>42675</v>
      </c>
      <c r="B14" s="36">
        <v>4.9000000000000004</v>
      </c>
      <c r="C14" s="38">
        <v>-1.1000000000000001</v>
      </c>
      <c r="D14" s="198"/>
      <c r="E14" s="38"/>
      <c r="L14" s="38"/>
      <c r="M14" s="38"/>
    </row>
    <row r="15" spans="1:13">
      <c r="A15" s="37">
        <v>42705</v>
      </c>
      <c r="B15" s="38">
        <v>18</v>
      </c>
      <c r="C15" s="38">
        <v>0.3</v>
      </c>
      <c r="D15" s="198"/>
      <c r="E15" s="38"/>
      <c r="L15" s="38"/>
      <c r="M15" s="38"/>
    </row>
    <row r="16" spans="1:13">
      <c r="A16" s="37">
        <v>42736</v>
      </c>
      <c r="B16" s="36">
        <v>6.9</v>
      </c>
      <c r="C16" s="38">
        <v>0.1</v>
      </c>
      <c r="D16" s="198" t="s">
        <v>3</v>
      </c>
      <c r="E16" s="38"/>
      <c r="F16" s="26" t="str">
        <f>IF(Content!$E$1=1,F17,F18)</f>
        <v>Source: SSSU, CGO, NBU staff estimates.</v>
      </c>
      <c r="L16" s="38"/>
      <c r="M16" s="38"/>
    </row>
    <row r="17" spans="1:13">
      <c r="A17" s="37">
        <v>42767</v>
      </c>
      <c r="B17" s="36">
        <v>-1.6</v>
      </c>
      <c r="C17" s="38">
        <v>-0.6</v>
      </c>
      <c r="D17" s="198"/>
      <c r="E17" s="38"/>
      <c r="F17" s="35" t="s">
        <v>1746</v>
      </c>
      <c r="L17" s="38"/>
      <c r="M17" s="38"/>
    </row>
    <row r="18" spans="1:13">
      <c r="A18" s="37">
        <v>42795</v>
      </c>
      <c r="B18" s="38">
        <v>3</v>
      </c>
      <c r="C18" s="38">
        <v>-0.2</v>
      </c>
      <c r="D18" s="198"/>
      <c r="E18" s="38"/>
      <c r="F18" s="35" t="s">
        <v>1747</v>
      </c>
      <c r="L18" s="38"/>
      <c r="M18" s="38"/>
    </row>
    <row r="19" spans="1:13">
      <c r="A19" s="37">
        <v>42826</v>
      </c>
      <c r="B19" s="36">
        <v>-1.7</v>
      </c>
      <c r="C19" s="38">
        <v>-0.1</v>
      </c>
      <c r="D19" s="198"/>
      <c r="E19" s="38"/>
      <c r="L19" s="38"/>
      <c r="M19" s="38"/>
    </row>
    <row r="20" spans="1:13">
      <c r="A20" s="37">
        <v>42856</v>
      </c>
      <c r="B20" s="38">
        <v>4.5</v>
      </c>
      <c r="C20" s="38">
        <v>-0.7</v>
      </c>
      <c r="D20" s="198"/>
      <c r="E20" s="38"/>
      <c r="L20" s="38"/>
      <c r="M20" s="38"/>
    </row>
    <row r="21" spans="1:13">
      <c r="A21" s="37">
        <v>42887</v>
      </c>
      <c r="B21" s="38">
        <v>4.8</v>
      </c>
      <c r="C21" s="38">
        <v>-1.1000000000000001</v>
      </c>
      <c r="D21" s="198"/>
      <c r="E21" s="38"/>
      <c r="L21" s="38"/>
      <c r="M21" s="38"/>
    </row>
    <row r="22" spans="1:13">
      <c r="A22" s="37">
        <v>42917</v>
      </c>
      <c r="B22" s="36">
        <v>0.6</v>
      </c>
      <c r="C22" s="36">
        <v>-3.8</v>
      </c>
      <c r="D22" s="198" t="s">
        <v>748</v>
      </c>
      <c r="E22" s="38"/>
    </row>
    <row r="23" spans="1:13">
      <c r="A23" s="37">
        <v>42948</v>
      </c>
      <c r="B23" s="38">
        <v>5</v>
      </c>
      <c r="C23" s="36">
        <v>-0.3</v>
      </c>
      <c r="D23" s="198"/>
      <c r="E23" s="38"/>
    </row>
    <row r="24" spans="1:13">
      <c r="A24" s="37">
        <v>42979</v>
      </c>
      <c r="B24" s="36">
        <v>0.7</v>
      </c>
      <c r="C24" s="36">
        <v>-3.7</v>
      </c>
      <c r="D24" s="35"/>
    </row>
    <row r="25" spans="1:13">
      <c r="A25" s="37">
        <v>43009</v>
      </c>
      <c r="B25" s="36">
        <v>-1.7</v>
      </c>
      <c r="C25" s="36">
        <v>3.6</v>
      </c>
      <c r="D25" s="35"/>
    </row>
    <row r="26" spans="1:13">
      <c r="A26" s="37">
        <v>43040</v>
      </c>
      <c r="B26" s="36">
        <v>0.6</v>
      </c>
      <c r="C26" s="36">
        <v>1.3</v>
      </c>
      <c r="D26" s="35"/>
    </row>
    <row r="27" spans="1:13">
      <c r="A27" s="37">
        <v>43070</v>
      </c>
      <c r="B27" s="36">
        <v>5.6</v>
      </c>
      <c r="C27" s="36">
        <v>-0.5</v>
      </c>
      <c r="D27" s="35"/>
    </row>
    <row r="28" spans="1:13">
      <c r="A28" s="37">
        <v>43101</v>
      </c>
      <c r="B28" s="36">
        <v>4.5999999999999996</v>
      </c>
      <c r="C28" s="36">
        <v>0.3</v>
      </c>
      <c r="D28" s="35" t="s">
        <v>5</v>
      </c>
    </row>
    <row r="29" spans="1:13">
      <c r="A29" s="37">
        <v>43132</v>
      </c>
      <c r="B29" s="36">
        <v>3.1</v>
      </c>
      <c r="C29" s="36">
        <v>-0.1</v>
      </c>
      <c r="D29" s="35"/>
    </row>
    <row r="30" spans="1:13">
      <c r="A30" s="37">
        <v>43160</v>
      </c>
      <c r="B30" s="36">
        <v>3.2</v>
      </c>
      <c r="C30" s="36">
        <v>0.5</v>
      </c>
      <c r="D30" s="35"/>
    </row>
    <row r="31" spans="1:13">
      <c r="A31" s="37">
        <v>43191</v>
      </c>
      <c r="B31" s="36">
        <v>3.5</v>
      </c>
      <c r="C31" s="38">
        <v>0</v>
      </c>
      <c r="D31" s="35"/>
    </row>
    <row r="32" spans="1:13">
      <c r="A32" s="37">
        <v>43221</v>
      </c>
      <c r="B32" s="36">
        <v>1.3</v>
      </c>
      <c r="C32" s="36">
        <v>0.2</v>
      </c>
      <c r="D32" s="35"/>
    </row>
    <row r="33" spans="1:4">
      <c r="A33" s="37">
        <v>43252</v>
      </c>
      <c r="B33" s="36">
        <v>7.5</v>
      </c>
      <c r="C33" s="36">
        <v>2.2999999999999998</v>
      </c>
      <c r="D33" s="35"/>
    </row>
    <row r="34" spans="1:4">
      <c r="A34" s="37">
        <v>43282</v>
      </c>
      <c r="B34" s="36">
        <v>-0.9</v>
      </c>
      <c r="C34" s="36">
        <v>-4.0999999999999996</v>
      </c>
      <c r="D34" s="35" t="s">
        <v>749</v>
      </c>
    </row>
    <row r="35" spans="1:4">
      <c r="A35" s="37">
        <v>43313</v>
      </c>
      <c r="B35" s="36">
        <v>3.1</v>
      </c>
      <c r="C35" s="36">
        <v>-2.2999999999999998</v>
      </c>
      <c r="D35" s="35"/>
    </row>
    <row r="36" spans="1:4">
      <c r="A36" s="37">
        <v>43344</v>
      </c>
      <c r="B36" s="36">
        <v>4.5</v>
      </c>
      <c r="C36" s="36">
        <v>0.1</v>
      </c>
      <c r="D36" s="35"/>
    </row>
    <row r="37" spans="1:4">
      <c r="A37" s="37">
        <v>43374</v>
      </c>
      <c r="B37" s="36">
        <v>12.5</v>
      </c>
      <c r="C37" s="36">
        <v>4.3</v>
      </c>
      <c r="D37" s="35"/>
    </row>
    <row r="38" spans="1:4">
      <c r="A38" s="37">
        <v>43405</v>
      </c>
      <c r="B38" s="36">
        <v>0.3</v>
      </c>
      <c r="C38" s="36">
        <v>-0.6</v>
      </c>
      <c r="D38" s="35"/>
    </row>
    <row r="39" spans="1:4">
      <c r="A39" s="37">
        <v>43435</v>
      </c>
      <c r="B39" s="36">
        <v>-1.3</v>
      </c>
      <c r="C39" s="36">
        <v>-0.7</v>
      </c>
      <c r="D39" s="35"/>
    </row>
    <row r="40" spans="1:4">
      <c r="A40" s="37">
        <v>43466</v>
      </c>
      <c r="B40" s="36">
        <v>-1.1000000000000001</v>
      </c>
      <c r="C40" s="36">
        <v>-0.3</v>
      </c>
      <c r="D40" s="35"/>
    </row>
    <row r="41" spans="1:4">
      <c r="A41" s="37">
        <v>43497</v>
      </c>
      <c r="B41" s="36">
        <v>-0.2</v>
      </c>
      <c r="C41" s="36">
        <v>0.6</v>
      </c>
      <c r="D41" s="35"/>
    </row>
    <row r="42" spans="1:4">
      <c r="A42" s="37">
        <v>43525</v>
      </c>
      <c r="B42" s="36">
        <v>1.8</v>
      </c>
      <c r="C42" s="36">
        <v>-0.5</v>
      </c>
      <c r="D42" s="574" t="s">
        <v>1084</v>
      </c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102"/>
  <sheetViews>
    <sheetView showGridLines="0" workbookViewId="0">
      <selection activeCell="C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Agriculture, % yoy</v>
      </c>
      <c r="C1" s="26" t="str">
        <f>IF(Content!$E$1=1,C2,C3)</f>
        <v>Contribution of weather, pp</v>
      </c>
      <c r="F1" s="26" t="str">
        <f>IF(Content!$E$1=1,F2,F3)</f>
        <v>Impact of Weather Conditions (temperature and precipitation) on Agricultural Performance*</v>
      </c>
    </row>
    <row r="2" spans="1:13" hidden="1">
      <c r="A2" s="19"/>
      <c r="B2" s="36" t="s">
        <v>1751</v>
      </c>
      <c r="C2" s="36" t="s">
        <v>1817</v>
      </c>
      <c r="F2" s="26" t="s">
        <v>1819</v>
      </c>
    </row>
    <row r="3" spans="1:13" hidden="1">
      <c r="B3" s="36" t="s">
        <v>1752</v>
      </c>
      <c r="C3" s="36" t="s">
        <v>1745</v>
      </c>
      <c r="F3" s="36" t="s">
        <v>1870</v>
      </c>
    </row>
    <row r="4" spans="1:13">
      <c r="A4" s="37">
        <v>42370</v>
      </c>
      <c r="B4" s="36">
        <v>-2.5</v>
      </c>
      <c r="C4" s="38">
        <v>0</v>
      </c>
      <c r="D4" s="198" t="s">
        <v>1749</v>
      </c>
      <c r="E4" s="38"/>
      <c r="L4" s="38"/>
      <c r="M4" s="38"/>
    </row>
    <row r="5" spans="1:13">
      <c r="A5" s="37">
        <v>42401</v>
      </c>
      <c r="B5" s="36">
        <v>-1.6</v>
      </c>
      <c r="C5" s="38">
        <v>0</v>
      </c>
      <c r="D5" s="198"/>
      <c r="E5" s="38"/>
      <c r="L5" s="38"/>
      <c r="M5" s="38"/>
    </row>
    <row r="6" spans="1:13">
      <c r="A6" s="37">
        <v>42430</v>
      </c>
      <c r="B6" s="38">
        <v>-1</v>
      </c>
      <c r="C6" s="38">
        <v>0</v>
      </c>
      <c r="D6" s="198"/>
      <c r="E6" s="38"/>
      <c r="L6" s="38"/>
      <c r="M6" s="38"/>
    </row>
    <row r="7" spans="1:13">
      <c r="A7" s="37">
        <v>42461</v>
      </c>
      <c r="B7" s="36">
        <v>-1.7</v>
      </c>
      <c r="C7" s="38">
        <v>0</v>
      </c>
      <c r="D7" s="198"/>
      <c r="E7" s="38"/>
      <c r="L7" s="38"/>
      <c r="M7" s="38"/>
    </row>
    <row r="8" spans="1:13">
      <c r="A8" s="37">
        <v>42491</v>
      </c>
      <c r="B8" s="36">
        <v>0.1</v>
      </c>
      <c r="C8" s="38">
        <v>7.6</v>
      </c>
      <c r="D8" s="198"/>
      <c r="E8" s="38"/>
      <c r="L8" s="38"/>
      <c r="M8" s="38"/>
    </row>
    <row r="9" spans="1:13">
      <c r="A9" s="37">
        <v>42522</v>
      </c>
      <c r="B9" s="36">
        <v>2.1</v>
      </c>
      <c r="C9" s="38">
        <v>-2.4</v>
      </c>
      <c r="D9" s="198"/>
      <c r="E9" s="38"/>
      <c r="L9" s="38"/>
      <c r="M9" s="38"/>
    </row>
    <row r="10" spans="1:13">
      <c r="A10" s="37">
        <v>42552</v>
      </c>
      <c r="B10" s="36">
        <v>1.2</v>
      </c>
      <c r="C10" s="38">
        <v>0.1</v>
      </c>
      <c r="D10" s="198" t="s">
        <v>1750</v>
      </c>
      <c r="E10" s="38"/>
      <c r="L10" s="38"/>
      <c r="M10" s="38"/>
    </row>
    <row r="11" spans="1:13">
      <c r="A11" s="37">
        <v>42583</v>
      </c>
      <c r="B11" s="36">
        <v>-0.9</v>
      </c>
      <c r="C11" s="38">
        <v>4.4000000000000004</v>
      </c>
      <c r="D11" s="198"/>
      <c r="E11" s="38"/>
      <c r="L11" s="38"/>
      <c r="M11" s="38"/>
    </row>
    <row r="12" spans="1:13">
      <c r="A12" s="37">
        <v>42614</v>
      </c>
      <c r="B12" s="36">
        <v>2.6</v>
      </c>
      <c r="C12" s="38">
        <v>-0.2</v>
      </c>
      <c r="D12" s="198"/>
      <c r="E12" s="38"/>
      <c r="L12" s="38"/>
      <c r="M12" s="38"/>
    </row>
    <row r="13" spans="1:13">
      <c r="A13" s="37">
        <v>42644</v>
      </c>
      <c r="B13" s="36">
        <v>12.4</v>
      </c>
      <c r="C13" s="38">
        <v>-10</v>
      </c>
      <c r="D13" s="198"/>
      <c r="E13" s="38"/>
      <c r="L13" s="38"/>
      <c r="M13" s="38"/>
    </row>
    <row r="14" spans="1:13">
      <c r="A14" s="37">
        <v>42675</v>
      </c>
      <c r="B14" s="36">
        <v>4.7</v>
      </c>
      <c r="C14" s="38">
        <v>-8.6999999999999993</v>
      </c>
      <c r="D14" s="198"/>
      <c r="E14" s="38"/>
      <c r="L14" s="38"/>
      <c r="M14" s="38"/>
    </row>
    <row r="15" spans="1:13">
      <c r="A15" s="37">
        <v>42705</v>
      </c>
      <c r="B15" s="36">
        <v>71.7</v>
      </c>
      <c r="C15" s="38">
        <v>5</v>
      </c>
      <c r="D15" s="198"/>
      <c r="E15" s="38"/>
      <c r="L15" s="38"/>
      <c r="M15" s="38"/>
    </row>
    <row r="16" spans="1:13">
      <c r="A16" s="37">
        <v>42736</v>
      </c>
      <c r="B16" s="36">
        <v>-2.4</v>
      </c>
      <c r="C16" s="38">
        <v>0</v>
      </c>
      <c r="D16" s="198" t="s">
        <v>3</v>
      </c>
      <c r="E16" s="38"/>
      <c r="F16" s="26" t="str">
        <f>IF(Content!$E$1=1,F18,F19)</f>
        <v>*The regression equation includes the temperature and precipitation factors separately for each season (winter, spring, summer, autumn). These factors explain 38% of variation in the dependent variable (p-value is less than 0.1).</v>
      </c>
      <c r="L16" s="38"/>
      <c r="M16" s="38"/>
    </row>
    <row r="17" spans="1:13">
      <c r="A17" s="37">
        <v>42767</v>
      </c>
      <c r="B17" s="38">
        <v>-1</v>
      </c>
      <c r="C17" s="38">
        <v>0</v>
      </c>
      <c r="D17" s="198"/>
      <c r="E17" s="38"/>
      <c r="F17" s="26" t="str">
        <f>IF(Content!$E$1=1,F20,F21)</f>
        <v>Source: SSSU, CGO, NBU staff estimates.</v>
      </c>
      <c r="L17" s="38"/>
      <c r="M17" s="38"/>
    </row>
    <row r="18" spans="1:13">
      <c r="A18" s="37">
        <v>42795</v>
      </c>
      <c r="B18" s="36">
        <v>0.8</v>
      </c>
      <c r="C18" s="38">
        <v>0</v>
      </c>
      <c r="D18" s="198"/>
      <c r="E18" s="38"/>
      <c r="F18" s="35" t="s">
        <v>1753</v>
      </c>
      <c r="L18" s="38"/>
      <c r="M18" s="38"/>
    </row>
    <row r="19" spans="1:13">
      <c r="A19" s="37">
        <v>42826</v>
      </c>
      <c r="B19" s="36">
        <v>1.2</v>
      </c>
      <c r="C19" s="38">
        <v>0</v>
      </c>
      <c r="D19" s="198"/>
      <c r="E19" s="38"/>
      <c r="F19" s="35" t="s">
        <v>1754</v>
      </c>
      <c r="L19" s="38"/>
      <c r="M19" s="38"/>
    </row>
    <row r="20" spans="1:13">
      <c r="A20" s="37">
        <v>42856</v>
      </c>
      <c r="B20" s="38">
        <v>-3</v>
      </c>
      <c r="C20" s="38">
        <v>-5.8</v>
      </c>
      <c r="D20" s="198"/>
      <c r="E20" s="38"/>
      <c r="F20" s="35" t="s">
        <v>1746</v>
      </c>
      <c r="L20" s="38"/>
      <c r="M20" s="38"/>
    </row>
    <row r="21" spans="1:13">
      <c r="A21" s="37">
        <v>42887</v>
      </c>
      <c r="B21" s="38">
        <v>-4.5999999999999996</v>
      </c>
      <c r="C21" s="38">
        <v>-6.8</v>
      </c>
      <c r="D21" s="198"/>
      <c r="E21" s="38"/>
      <c r="F21" s="35" t="s">
        <v>1747</v>
      </c>
      <c r="L21" s="38"/>
      <c r="M21" s="38"/>
    </row>
    <row r="22" spans="1:13">
      <c r="A22" s="37">
        <v>42917</v>
      </c>
      <c r="B22" s="36">
        <v>-1.9</v>
      </c>
      <c r="C22" s="36">
        <v>-10.5</v>
      </c>
      <c r="D22" s="198" t="s">
        <v>748</v>
      </c>
      <c r="E22" s="38"/>
    </row>
    <row r="23" spans="1:13">
      <c r="A23" s="37">
        <v>42948</v>
      </c>
      <c r="B23" s="36">
        <v>6.4</v>
      </c>
      <c r="C23" s="36">
        <v>-1.2</v>
      </c>
      <c r="D23" s="198"/>
      <c r="E23" s="38"/>
    </row>
    <row r="24" spans="1:13">
      <c r="A24" s="37">
        <v>42979</v>
      </c>
      <c r="B24" s="38">
        <v>-3</v>
      </c>
      <c r="C24" s="36">
        <v>-9.6999999999999993</v>
      </c>
      <c r="D24" s="35"/>
    </row>
    <row r="25" spans="1:13">
      <c r="A25" s="37">
        <v>43009</v>
      </c>
      <c r="B25" s="38">
        <v>-9</v>
      </c>
      <c r="C25" s="36">
        <v>9.5</v>
      </c>
      <c r="D25" s="35"/>
    </row>
    <row r="26" spans="1:13">
      <c r="A26" s="37">
        <v>43040</v>
      </c>
      <c r="B26" s="38">
        <v>-13</v>
      </c>
      <c r="C26" s="36">
        <v>10.9</v>
      </c>
      <c r="D26" s="35"/>
    </row>
    <row r="27" spans="1:13">
      <c r="A27" s="37">
        <v>43070</v>
      </c>
      <c r="B27" s="36">
        <v>6.8</v>
      </c>
      <c r="C27" s="36">
        <v>-4.4000000000000004</v>
      </c>
      <c r="D27" s="35"/>
    </row>
    <row r="28" spans="1:13">
      <c r="A28" s="37">
        <v>43101</v>
      </c>
      <c r="B28" s="36">
        <v>1.1000000000000001</v>
      </c>
      <c r="C28" s="38">
        <v>0</v>
      </c>
      <c r="D28" s="35" t="s">
        <v>5</v>
      </c>
    </row>
    <row r="29" spans="1:13">
      <c r="A29" s="37">
        <v>43132</v>
      </c>
      <c r="B29" s="36">
        <v>-1.8</v>
      </c>
      <c r="C29" s="38">
        <v>0</v>
      </c>
      <c r="D29" s="35"/>
    </row>
    <row r="30" spans="1:13">
      <c r="A30" s="37">
        <v>43160</v>
      </c>
      <c r="B30" s="38">
        <v>-1</v>
      </c>
      <c r="C30" s="38">
        <v>0</v>
      </c>
      <c r="D30" s="35"/>
    </row>
    <row r="31" spans="1:13">
      <c r="A31" s="37">
        <v>43191</v>
      </c>
      <c r="B31" s="36">
        <v>-0.6</v>
      </c>
      <c r="C31" s="38">
        <v>0</v>
      </c>
      <c r="D31" s="35"/>
    </row>
    <row r="32" spans="1:13">
      <c r="A32" s="37">
        <v>43221</v>
      </c>
      <c r="B32" s="36">
        <v>2.6</v>
      </c>
      <c r="C32" s="36">
        <v>3.3</v>
      </c>
      <c r="D32" s="35"/>
    </row>
    <row r="33" spans="1:4">
      <c r="A33" s="37">
        <v>43252</v>
      </c>
      <c r="B33" s="36">
        <v>36.4</v>
      </c>
      <c r="C33" s="36">
        <v>19.600000000000001</v>
      </c>
      <c r="D33" s="35"/>
    </row>
    <row r="34" spans="1:4">
      <c r="A34" s="37">
        <v>43282</v>
      </c>
      <c r="B34" s="36">
        <v>-11.2</v>
      </c>
      <c r="C34" s="36">
        <v>-11.1</v>
      </c>
      <c r="D34" s="35" t="s">
        <v>749</v>
      </c>
    </row>
    <row r="35" spans="1:4">
      <c r="A35" s="37">
        <v>43313</v>
      </c>
      <c r="B35" s="38">
        <v>9</v>
      </c>
      <c r="C35" s="38">
        <v>-9</v>
      </c>
      <c r="D35" s="35"/>
    </row>
    <row r="36" spans="1:4">
      <c r="A36" s="37">
        <v>43344</v>
      </c>
      <c r="B36" s="36">
        <v>11.4</v>
      </c>
      <c r="C36" s="36">
        <v>0.3</v>
      </c>
      <c r="D36" s="35"/>
    </row>
    <row r="37" spans="1:4">
      <c r="A37" s="37">
        <v>43374</v>
      </c>
      <c r="B37" s="36">
        <v>28.5</v>
      </c>
      <c r="C37" s="38">
        <v>12</v>
      </c>
      <c r="D37" s="35"/>
    </row>
    <row r="38" spans="1:4">
      <c r="A38" s="37">
        <v>43405</v>
      </c>
      <c r="B38" s="36">
        <v>-7.6</v>
      </c>
      <c r="C38" s="36">
        <v>-6.5</v>
      </c>
      <c r="D38" s="35"/>
    </row>
    <row r="39" spans="1:4">
      <c r="A39" s="37">
        <v>43435</v>
      </c>
      <c r="B39" s="36">
        <v>2.8</v>
      </c>
      <c r="C39" s="36">
        <v>-0.3</v>
      </c>
      <c r="D39" s="35"/>
    </row>
    <row r="40" spans="1:4">
      <c r="A40" s="37">
        <v>43466</v>
      </c>
      <c r="B40" s="38">
        <v>3</v>
      </c>
      <c r="C40" s="38">
        <v>0</v>
      </c>
      <c r="D40" s="35"/>
    </row>
    <row r="41" spans="1:4">
      <c r="A41" s="37">
        <v>43497</v>
      </c>
      <c r="B41" s="36">
        <v>3.6</v>
      </c>
      <c r="C41" s="38">
        <v>0</v>
      </c>
      <c r="D41" s="35"/>
    </row>
    <row r="42" spans="1:4">
      <c r="A42" s="37">
        <v>43525</v>
      </c>
      <c r="B42" s="36">
        <v>3.5</v>
      </c>
      <c r="C42" s="38">
        <v>0</v>
      </c>
      <c r="D42" s="35" t="s">
        <v>1084</v>
      </c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  <row r="85" spans="3:3">
      <c r="C85" s="38"/>
    </row>
    <row r="86" spans="3:3">
      <c r="C86" s="38"/>
    </row>
    <row r="87" spans="3:3">
      <c r="C87" s="38"/>
    </row>
    <row r="88" spans="3:3">
      <c r="C88" s="38"/>
    </row>
    <row r="89" spans="3:3">
      <c r="C89" s="38"/>
    </row>
    <row r="90" spans="3:3">
      <c r="C90" s="38"/>
    </row>
    <row r="91" spans="3:3">
      <c r="C91" s="38"/>
    </row>
    <row r="92" spans="3:3">
      <c r="C92" s="38"/>
    </row>
    <row r="93" spans="3:3">
      <c r="C93" s="38"/>
    </row>
    <row r="94" spans="3:3">
      <c r="C94" s="38"/>
    </row>
    <row r="95" spans="3:3">
      <c r="C95" s="38"/>
    </row>
    <row r="96" spans="3:3">
      <c r="C96" s="38"/>
    </row>
    <row r="97" spans="3:3">
      <c r="C97" s="38"/>
    </row>
    <row r="98" spans="3:3">
      <c r="C98" s="38"/>
    </row>
    <row r="99" spans="3:3">
      <c r="C99" s="38"/>
    </row>
    <row r="100" spans="3:3">
      <c r="C100" s="38"/>
    </row>
    <row r="101" spans="3:3">
      <c r="C101" s="38"/>
    </row>
    <row r="102" spans="3:3">
      <c r="C10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91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Energy sector, % yoy</v>
      </c>
      <c r="C1" s="26" t="str">
        <f>IF(Content!$E$1=1,C2,C3)</f>
        <v>Contribution of weather, pp</v>
      </c>
      <c r="F1" s="26" t="str">
        <f>IF(Content!$E$1=1,F2,F3)</f>
        <v>Impact of Weather Conditions (temperature and precipitation) on Energy Sector*</v>
      </c>
    </row>
    <row r="2" spans="1:13" hidden="1">
      <c r="A2" s="19"/>
      <c r="B2" s="36" t="s">
        <v>1734</v>
      </c>
      <c r="C2" s="36" t="s">
        <v>1817</v>
      </c>
      <c r="F2" s="26" t="s">
        <v>1820</v>
      </c>
    </row>
    <row r="3" spans="1:13" hidden="1">
      <c r="B3" s="36" t="s">
        <v>1738</v>
      </c>
      <c r="C3" s="36" t="s">
        <v>1745</v>
      </c>
      <c r="F3" s="36" t="s">
        <v>1871</v>
      </c>
    </row>
    <row r="4" spans="1:13">
      <c r="A4" s="37">
        <v>42370</v>
      </c>
      <c r="B4" s="36">
        <v>2.7</v>
      </c>
      <c r="C4" s="38">
        <v>5</v>
      </c>
      <c r="D4" s="198" t="s">
        <v>1749</v>
      </c>
      <c r="E4" s="38"/>
      <c r="L4" s="38"/>
      <c r="M4" s="38"/>
    </row>
    <row r="5" spans="1:13">
      <c r="A5" s="37">
        <v>42401</v>
      </c>
      <c r="B5" s="36">
        <v>1.6</v>
      </c>
      <c r="C5" s="38">
        <v>-2.7</v>
      </c>
      <c r="D5" s="198"/>
      <c r="E5" s="38"/>
      <c r="L5" s="38"/>
      <c r="M5" s="38"/>
    </row>
    <row r="6" spans="1:13">
      <c r="A6" s="37">
        <v>42430</v>
      </c>
      <c r="B6" s="36">
        <v>-2.2999999999999998</v>
      </c>
      <c r="C6" s="38">
        <v>1.1000000000000001</v>
      </c>
      <c r="D6" s="198"/>
      <c r="E6" s="38"/>
      <c r="L6" s="38"/>
      <c r="M6" s="38"/>
    </row>
    <row r="7" spans="1:13">
      <c r="A7" s="37">
        <v>42461</v>
      </c>
      <c r="B7" s="38">
        <v>-5</v>
      </c>
      <c r="C7" s="38">
        <v>1.5</v>
      </c>
      <c r="D7" s="198"/>
      <c r="E7" s="38"/>
      <c r="L7" s="38"/>
      <c r="M7" s="38"/>
    </row>
    <row r="8" spans="1:13">
      <c r="A8" s="37">
        <v>42491</v>
      </c>
      <c r="B8" s="36">
        <v>-1.9</v>
      </c>
      <c r="C8" s="38">
        <v>1.6</v>
      </c>
      <c r="D8" s="198"/>
      <c r="E8" s="38"/>
      <c r="L8" s="38"/>
      <c r="M8" s="38"/>
    </row>
    <row r="9" spans="1:13">
      <c r="A9" s="37">
        <v>42522</v>
      </c>
      <c r="B9" s="36">
        <v>0.1</v>
      </c>
      <c r="C9" s="38">
        <v>0</v>
      </c>
      <c r="D9" s="198"/>
      <c r="E9" s="38"/>
      <c r="L9" s="38"/>
      <c r="M9" s="38"/>
    </row>
    <row r="10" spans="1:13">
      <c r="A10" s="37">
        <v>42552</v>
      </c>
      <c r="B10" s="36">
        <v>6.2</v>
      </c>
      <c r="C10" s="38">
        <v>0</v>
      </c>
      <c r="D10" s="198" t="s">
        <v>1750</v>
      </c>
      <c r="E10" s="38"/>
      <c r="L10" s="38"/>
      <c r="M10" s="38"/>
    </row>
    <row r="11" spans="1:13">
      <c r="A11" s="37">
        <v>42583</v>
      </c>
      <c r="B11" s="36">
        <v>4.9000000000000004</v>
      </c>
      <c r="C11" s="38">
        <v>0</v>
      </c>
      <c r="D11" s="198"/>
      <c r="E11" s="38"/>
      <c r="L11" s="38"/>
      <c r="M11" s="38"/>
    </row>
    <row r="12" spans="1:13">
      <c r="A12" s="37">
        <v>42614</v>
      </c>
      <c r="B12" s="38">
        <v>5</v>
      </c>
      <c r="C12" s="38">
        <v>2</v>
      </c>
      <c r="D12" s="198"/>
      <c r="E12" s="38"/>
      <c r="L12" s="38"/>
      <c r="M12" s="38"/>
    </row>
    <row r="13" spans="1:13">
      <c r="A13" s="37">
        <v>42644</v>
      </c>
      <c r="B13" s="36">
        <v>3.7</v>
      </c>
      <c r="C13" s="38">
        <v>0.9</v>
      </c>
      <c r="D13" s="198"/>
      <c r="E13" s="38"/>
      <c r="L13" s="38"/>
      <c r="M13" s="38"/>
    </row>
    <row r="14" spans="1:13">
      <c r="A14" s="37">
        <v>42675</v>
      </c>
      <c r="B14" s="36">
        <v>3.5</v>
      </c>
      <c r="C14" s="38">
        <v>4.0999999999999996</v>
      </c>
      <c r="D14" s="198"/>
      <c r="E14" s="38"/>
      <c r="L14" s="38"/>
      <c r="M14" s="38"/>
    </row>
    <row r="15" spans="1:13">
      <c r="A15" s="37">
        <v>42705</v>
      </c>
      <c r="B15" s="36">
        <v>10.4</v>
      </c>
      <c r="C15" s="38">
        <v>3.4</v>
      </c>
      <c r="D15" s="198"/>
      <c r="E15" s="38"/>
      <c r="L15" s="38"/>
      <c r="M15" s="38"/>
    </row>
    <row r="16" spans="1:13">
      <c r="A16" s="37">
        <v>42736</v>
      </c>
      <c r="B16" s="36">
        <v>2.2999999999999998</v>
      </c>
      <c r="C16" s="38">
        <v>-0.8</v>
      </c>
      <c r="D16" s="198" t="s">
        <v>3</v>
      </c>
      <c r="E16" s="38"/>
      <c r="L16" s="38"/>
      <c r="M16" s="38"/>
    </row>
    <row r="17" spans="1:13">
      <c r="A17" s="37">
        <v>42767</v>
      </c>
      <c r="B17" s="36">
        <v>1.8</v>
      </c>
      <c r="C17" s="38">
        <v>4.9000000000000004</v>
      </c>
      <c r="D17" s="198"/>
      <c r="E17" s="38"/>
      <c r="F17" s="26" t="str">
        <f>IF(Content!$E$1=1,F19,F20)</f>
        <v>*Electricity, gas, steam and air conditioning supply sector.</v>
      </c>
      <c r="L17" s="38"/>
      <c r="M17" s="38"/>
    </row>
    <row r="18" spans="1:13">
      <c r="A18" s="37">
        <v>42795</v>
      </c>
      <c r="B18" s="36">
        <v>-13.8</v>
      </c>
      <c r="C18" s="38">
        <v>-3.2</v>
      </c>
      <c r="D18" s="198"/>
      <c r="E18" s="38"/>
      <c r="F18" s="26" t="str">
        <f>IF(Content!$E$1=1,F21,F22)</f>
        <v>Source: SSSU, CGO, NBU staff estimates.</v>
      </c>
      <c r="L18" s="38"/>
      <c r="M18" s="38"/>
    </row>
    <row r="19" spans="1:13">
      <c r="A19" s="37">
        <v>42826</v>
      </c>
      <c r="B19" s="36">
        <v>-8.5</v>
      </c>
      <c r="C19" s="38">
        <v>-1.1000000000000001</v>
      </c>
      <c r="D19" s="198"/>
      <c r="E19" s="38"/>
      <c r="F19" s="35" t="s">
        <v>1755</v>
      </c>
      <c r="L19" s="38"/>
      <c r="M19" s="38"/>
    </row>
    <row r="20" spans="1:13">
      <c r="A20" s="37">
        <v>42856</v>
      </c>
      <c r="B20" s="38">
        <v>-9.6</v>
      </c>
      <c r="C20" s="38">
        <v>-2.7</v>
      </c>
      <c r="D20" s="198"/>
      <c r="E20" s="38"/>
      <c r="F20" s="35" t="s">
        <v>1756</v>
      </c>
      <c r="L20" s="38"/>
      <c r="M20" s="38"/>
    </row>
    <row r="21" spans="1:13">
      <c r="A21" s="37">
        <v>42887</v>
      </c>
      <c r="B21" s="38">
        <v>-9.6</v>
      </c>
      <c r="C21" s="38">
        <v>0</v>
      </c>
      <c r="D21" s="198"/>
      <c r="E21" s="38"/>
      <c r="F21" s="35" t="s">
        <v>1746</v>
      </c>
      <c r="L21" s="38"/>
      <c r="M21" s="38"/>
    </row>
    <row r="22" spans="1:13">
      <c r="A22" s="37">
        <v>42917</v>
      </c>
      <c r="B22" s="36">
        <v>-11.9</v>
      </c>
      <c r="C22" s="38">
        <v>0</v>
      </c>
      <c r="D22" s="198" t="s">
        <v>748</v>
      </c>
      <c r="E22" s="38"/>
      <c r="F22" s="35" t="s">
        <v>1747</v>
      </c>
    </row>
    <row r="23" spans="1:13">
      <c r="A23" s="37">
        <v>42948</v>
      </c>
      <c r="B23" s="36">
        <v>-2.8</v>
      </c>
      <c r="C23" s="38">
        <v>0</v>
      </c>
      <c r="D23" s="198"/>
      <c r="E23" s="38"/>
    </row>
    <row r="24" spans="1:13">
      <c r="A24" s="37">
        <v>42979</v>
      </c>
      <c r="B24" s="36">
        <v>-3.4</v>
      </c>
      <c r="C24" s="36">
        <v>-0.4</v>
      </c>
      <c r="D24" s="35"/>
    </row>
    <row r="25" spans="1:13">
      <c r="A25" s="37">
        <v>43009</v>
      </c>
      <c r="B25" s="36">
        <v>-7.6</v>
      </c>
      <c r="C25" s="36">
        <v>-2.2999999999999998</v>
      </c>
      <c r="D25" s="35"/>
    </row>
    <row r="26" spans="1:13">
      <c r="A26" s="37">
        <v>43040</v>
      </c>
      <c r="B26" s="36">
        <v>-6.4</v>
      </c>
      <c r="C26" s="36">
        <v>-2.5</v>
      </c>
      <c r="D26" s="35"/>
    </row>
    <row r="27" spans="1:13">
      <c r="A27" s="37">
        <v>43070</v>
      </c>
      <c r="B27" s="36">
        <v>-13.3</v>
      </c>
      <c r="C27" s="36">
        <v>-3.1</v>
      </c>
      <c r="D27" s="35"/>
    </row>
    <row r="28" spans="1:13">
      <c r="A28" s="37">
        <v>43101</v>
      </c>
      <c r="B28" s="36">
        <v>-8.4</v>
      </c>
      <c r="C28" s="36">
        <v>-2.5</v>
      </c>
      <c r="D28" s="35" t="s">
        <v>5</v>
      </c>
    </row>
    <row r="29" spans="1:13">
      <c r="A29" s="37">
        <v>43132</v>
      </c>
      <c r="B29" s="36">
        <v>-3.8</v>
      </c>
      <c r="C29" s="38">
        <v>1</v>
      </c>
      <c r="D29" s="35"/>
    </row>
    <row r="30" spans="1:13">
      <c r="A30" s="37">
        <v>43160</v>
      </c>
      <c r="B30" s="36">
        <v>22.8</v>
      </c>
      <c r="C30" s="36">
        <v>11.4</v>
      </c>
      <c r="D30" s="35"/>
    </row>
    <row r="31" spans="1:13">
      <c r="A31" s="37">
        <v>43191</v>
      </c>
      <c r="B31" s="36">
        <v>8.6</v>
      </c>
      <c r="C31" s="36">
        <v>-0.4</v>
      </c>
      <c r="D31" s="35"/>
    </row>
    <row r="32" spans="1:13">
      <c r="A32" s="37">
        <v>43221</v>
      </c>
      <c r="B32" s="36">
        <v>8.6</v>
      </c>
      <c r="C32" s="36">
        <v>0.1</v>
      </c>
      <c r="D32" s="35"/>
    </row>
    <row r="33" spans="1:4">
      <c r="A33" s="37">
        <v>43252</v>
      </c>
      <c r="B33" s="36">
        <v>4.8</v>
      </c>
      <c r="C33" s="38">
        <v>0</v>
      </c>
      <c r="D33" s="35"/>
    </row>
    <row r="34" spans="1:4">
      <c r="A34" s="37">
        <v>43282</v>
      </c>
      <c r="B34" s="36">
        <v>3.2</v>
      </c>
      <c r="C34" s="38">
        <v>0</v>
      </c>
      <c r="D34" s="35" t="s">
        <v>749</v>
      </c>
    </row>
    <row r="35" spans="1:4">
      <c r="A35" s="37">
        <v>43313</v>
      </c>
      <c r="B35" s="36">
        <v>-6.4</v>
      </c>
      <c r="C35" s="38">
        <v>0</v>
      </c>
      <c r="D35" s="35"/>
    </row>
    <row r="36" spans="1:4">
      <c r="A36" s="37">
        <v>43344</v>
      </c>
      <c r="B36" s="36">
        <v>-3.9</v>
      </c>
      <c r="C36" s="36">
        <v>-1.1000000000000001</v>
      </c>
      <c r="D36" s="35"/>
    </row>
    <row r="37" spans="1:4">
      <c r="A37" s="37">
        <v>43374</v>
      </c>
      <c r="B37" s="36">
        <v>-3.6</v>
      </c>
      <c r="C37" s="36">
        <v>-2.7</v>
      </c>
      <c r="D37" s="35"/>
    </row>
    <row r="38" spans="1:4">
      <c r="A38" s="37">
        <v>43405</v>
      </c>
      <c r="B38" s="36">
        <v>2.8</v>
      </c>
      <c r="C38" s="36">
        <v>3.6</v>
      </c>
      <c r="D38" s="35"/>
    </row>
    <row r="39" spans="1:4">
      <c r="A39" s="37">
        <v>43435</v>
      </c>
      <c r="B39" s="36">
        <v>11.1</v>
      </c>
      <c r="C39" s="36">
        <v>3.8</v>
      </c>
      <c r="D39" s="35"/>
    </row>
    <row r="40" spans="1:4">
      <c r="A40" s="37">
        <v>43466</v>
      </c>
      <c r="B40" s="36">
        <v>1.3</v>
      </c>
      <c r="C40" s="36">
        <v>2.1</v>
      </c>
      <c r="D40" s="35"/>
    </row>
    <row r="41" spans="1:4">
      <c r="A41" s="37">
        <v>43497</v>
      </c>
      <c r="B41" s="36">
        <v>-4.9000000000000004</v>
      </c>
      <c r="C41" s="36">
        <v>-4.5</v>
      </c>
      <c r="D41" s="35"/>
    </row>
    <row r="42" spans="1:4">
      <c r="A42" s="37">
        <v>43525</v>
      </c>
      <c r="B42" s="36">
        <v>-8.1</v>
      </c>
      <c r="C42" s="36">
        <v>-9.6999999999999993</v>
      </c>
      <c r="D42" s="35" t="s">
        <v>1084</v>
      </c>
    </row>
    <row r="91" spans="3:3">
      <c r="C91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91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Construction, % yoy</v>
      </c>
      <c r="C1" s="26" t="str">
        <f>IF(Content!$E$1=1,C2,C3)</f>
        <v>Contribution of average monthly air temperature, pp</v>
      </c>
      <c r="F1" s="26" t="str">
        <f>IF(Content!$E$1=1,F2,F3)</f>
        <v>Impact of Average Monthly Air Temperature on Construction Sector</v>
      </c>
    </row>
    <row r="2" spans="1:13" hidden="1">
      <c r="A2" s="19"/>
      <c r="B2" s="36" t="s">
        <v>1733</v>
      </c>
      <c r="C2" s="36" t="s">
        <v>1821</v>
      </c>
      <c r="F2" s="26" t="s">
        <v>1822</v>
      </c>
    </row>
    <row r="3" spans="1:13" hidden="1">
      <c r="B3" s="36" t="s">
        <v>1737</v>
      </c>
      <c r="C3" s="36" t="s">
        <v>1781</v>
      </c>
      <c r="F3" s="36" t="s">
        <v>1872</v>
      </c>
    </row>
    <row r="4" spans="1:13">
      <c r="A4" s="37">
        <v>42370</v>
      </c>
      <c r="B4" s="36">
        <v>-3.5</v>
      </c>
      <c r="C4" s="38">
        <v>-5.0999999999999996</v>
      </c>
      <c r="D4" s="198" t="s">
        <v>1749</v>
      </c>
      <c r="E4" s="38"/>
      <c r="L4" s="38"/>
      <c r="M4" s="38"/>
    </row>
    <row r="5" spans="1:13">
      <c r="A5" s="37">
        <v>42401</v>
      </c>
      <c r="B5" s="36">
        <v>13.6</v>
      </c>
      <c r="C5" s="38">
        <v>2.8</v>
      </c>
      <c r="D5" s="198"/>
      <c r="E5" s="38"/>
      <c r="L5" s="38"/>
      <c r="M5" s="38"/>
    </row>
    <row r="6" spans="1:13">
      <c r="A6" s="37">
        <v>42430</v>
      </c>
      <c r="B6" s="36">
        <v>12.1</v>
      </c>
      <c r="C6" s="38">
        <v>-1.1000000000000001</v>
      </c>
      <c r="D6" s="198"/>
      <c r="E6" s="38"/>
      <c r="L6" s="38"/>
      <c r="M6" s="38"/>
    </row>
    <row r="7" spans="1:13">
      <c r="A7" s="37">
        <v>42461</v>
      </c>
      <c r="B7" s="36">
        <v>25.5</v>
      </c>
      <c r="C7" s="38">
        <v>0</v>
      </c>
      <c r="D7" s="198"/>
      <c r="E7" s="38"/>
      <c r="L7" s="38"/>
      <c r="M7" s="38"/>
    </row>
    <row r="8" spans="1:13">
      <c r="A8" s="37">
        <v>42491</v>
      </c>
      <c r="B8" s="36">
        <v>12.6</v>
      </c>
      <c r="C8" s="38">
        <v>0</v>
      </c>
      <c r="D8" s="198"/>
      <c r="E8" s="38"/>
      <c r="L8" s="38"/>
      <c r="M8" s="38"/>
    </row>
    <row r="9" spans="1:13">
      <c r="A9" s="37">
        <v>42522</v>
      </c>
      <c r="B9" s="36">
        <v>13.5</v>
      </c>
      <c r="C9" s="38">
        <v>0</v>
      </c>
      <c r="D9" s="198"/>
      <c r="E9" s="38"/>
      <c r="L9" s="38"/>
      <c r="M9" s="38"/>
    </row>
    <row r="10" spans="1:13">
      <c r="A10" s="37">
        <v>42552</v>
      </c>
      <c r="B10" s="38">
        <v>21</v>
      </c>
      <c r="C10" s="38">
        <v>0</v>
      </c>
      <c r="D10" s="198" t="s">
        <v>1750</v>
      </c>
      <c r="E10" s="38"/>
      <c r="L10" s="38"/>
      <c r="M10" s="38"/>
    </row>
    <row r="11" spans="1:13">
      <c r="A11" s="37">
        <v>42583</v>
      </c>
      <c r="B11" s="36">
        <v>20.8</v>
      </c>
      <c r="C11" s="38">
        <v>0</v>
      </c>
      <c r="D11" s="198"/>
      <c r="E11" s="38"/>
      <c r="L11" s="38"/>
      <c r="M11" s="38"/>
    </row>
    <row r="12" spans="1:13">
      <c r="A12" s="37">
        <v>42614</v>
      </c>
      <c r="B12" s="36">
        <v>28.1</v>
      </c>
      <c r="C12" s="38">
        <v>0</v>
      </c>
      <c r="D12" s="198"/>
      <c r="E12" s="38"/>
      <c r="L12" s="38"/>
      <c r="M12" s="38"/>
    </row>
    <row r="13" spans="1:13">
      <c r="A13" s="37">
        <v>42644</v>
      </c>
      <c r="B13" s="36">
        <v>15.3</v>
      </c>
      <c r="C13" s="38">
        <v>0</v>
      </c>
      <c r="D13" s="198"/>
      <c r="E13" s="38"/>
      <c r="L13" s="38"/>
      <c r="M13" s="38"/>
    </row>
    <row r="14" spans="1:13">
      <c r="A14" s="37">
        <v>42675</v>
      </c>
      <c r="B14" s="36">
        <v>18.5</v>
      </c>
      <c r="C14" s="38">
        <v>0</v>
      </c>
      <c r="D14" s="198"/>
      <c r="E14" s="38"/>
      <c r="L14" s="38"/>
      <c r="M14" s="38"/>
    </row>
    <row r="15" spans="1:13">
      <c r="A15" s="37">
        <v>42705</v>
      </c>
      <c r="B15" s="36">
        <v>18.5</v>
      </c>
      <c r="C15" s="38">
        <v>-3.6</v>
      </c>
      <c r="D15" s="198"/>
      <c r="E15" s="38"/>
      <c r="L15" s="38"/>
      <c r="M15" s="38"/>
    </row>
    <row r="16" spans="1:13">
      <c r="A16" s="37">
        <v>42736</v>
      </c>
      <c r="B16" s="36">
        <v>46.5</v>
      </c>
      <c r="C16" s="38">
        <v>0.8</v>
      </c>
      <c r="D16" s="198" t="s">
        <v>3</v>
      </c>
      <c r="E16" s="38"/>
      <c r="L16" s="38"/>
      <c r="M16" s="38"/>
    </row>
    <row r="17" spans="1:13">
      <c r="A17" s="37">
        <v>42767</v>
      </c>
      <c r="B17" s="36">
        <v>14.2</v>
      </c>
      <c r="C17" s="38">
        <v>-5</v>
      </c>
      <c r="D17" s="198"/>
      <c r="E17" s="38"/>
      <c r="F17" s="26" t="str">
        <f>IF(Content!$E$1=1,F18,F19)</f>
        <v>Source: SSSU, CGO, NBU staff estimates.</v>
      </c>
      <c r="L17" s="38"/>
      <c r="M17" s="38"/>
    </row>
    <row r="18" spans="1:13">
      <c r="A18" s="37">
        <v>42795</v>
      </c>
      <c r="B18" s="36">
        <v>22.3</v>
      </c>
      <c r="C18" s="38">
        <v>2</v>
      </c>
      <c r="D18" s="198"/>
      <c r="E18" s="38"/>
      <c r="F18" s="35" t="s">
        <v>1746</v>
      </c>
      <c r="L18" s="38"/>
      <c r="M18" s="38"/>
    </row>
    <row r="19" spans="1:13">
      <c r="A19" s="37">
        <v>42826</v>
      </c>
      <c r="B19" s="38">
        <v>17</v>
      </c>
      <c r="C19" s="38">
        <v>0</v>
      </c>
      <c r="D19" s="198"/>
      <c r="E19" s="38"/>
      <c r="F19" s="35" t="s">
        <v>1747</v>
      </c>
      <c r="L19" s="38"/>
      <c r="M19" s="38"/>
    </row>
    <row r="20" spans="1:13">
      <c r="A20" s="37">
        <v>42856</v>
      </c>
      <c r="B20" s="38">
        <v>36.1</v>
      </c>
      <c r="C20" s="38">
        <v>0</v>
      </c>
      <c r="D20" s="198"/>
      <c r="E20" s="38"/>
      <c r="L20" s="38"/>
      <c r="M20" s="38"/>
    </row>
    <row r="21" spans="1:13">
      <c r="A21" s="37">
        <v>42887</v>
      </c>
      <c r="B21" s="38">
        <v>41.1</v>
      </c>
      <c r="C21" s="38">
        <v>0</v>
      </c>
      <c r="D21" s="198"/>
      <c r="E21" s="38"/>
      <c r="L21" s="38"/>
      <c r="M21" s="38"/>
    </row>
    <row r="22" spans="1:13">
      <c r="A22" s="37">
        <v>42917</v>
      </c>
      <c r="B22" s="36">
        <v>29.1</v>
      </c>
      <c r="C22" s="38">
        <v>0</v>
      </c>
      <c r="D22" s="198" t="s">
        <v>748</v>
      </c>
      <c r="E22" s="38"/>
    </row>
    <row r="23" spans="1:13">
      <c r="A23" s="37">
        <v>42948</v>
      </c>
      <c r="B23" s="36">
        <v>33.1</v>
      </c>
      <c r="C23" s="38">
        <v>0</v>
      </c>
      <c r="D23" s="198"/>
      <c r="E23" s="38"/>
    </row>
    <row r="24" spans="1:13">
      <c r="A24" s="37">
        <v>42979</v>
      </c>
      <c r="B24" s="36">
        <v>20.8</v>
      </c>
      <c r="C24" s="38">
        <v>0</v>
      </c>
      <c r="D24" s="35"/>
    </row>
    <row r="25" spans="1:13">
      <c r="A25" s="37">
        <v>43009</v>
      </c>
      <c r="B25" s="36">
        <v>21.9</v>
      </c>
      <c r="C25" s="38">
        <v>0</v>
      </c>
      <c r="D25" s="35"/>
    </row>
    <row r="26" spans="1:13">
      <c r="A26" s="37">
        <v>43040</v>
      </c>
      <c r="B26" s="38">
        <v>20</v>
      </c>
      <c r="C26" s="38">
        <v>0</v>
      </c>
      <c r="D26" s="35"/>
    </row>
    <row r="27" spans="1:13">
      <c r="A27" s="37">
        <v>43070</v>
      </c>
      <c r="B27" s="36">
        <v>25.2</v>
      </c>
      <c r="C27" s="36">
        <v>3.3</v>
      </c>
      <c r="D27" s="35"/>
    </row>
    <row r="28" spans="1:13">
      <c r="A28" s="37">
        <v>43101</v>
      </c>
      <c r="B28" s="38">
        <v>5</v>
      </c>
      <c r="C28" s="36">
        <v>2.6</v>
      </c>
      <c r="D28" s="35" t="s">
        <v>5</v>
      </c>
    </row>
    <row r="29" spans="1:13">
      <c r="A29" s="37">
        <v>43132</v>
      </c>
      <c r="B29" s="36">
        <v>2.2999999999999998</v>
      </c>
      <c r="C29" s="36">
        <v>-1.1000000000000001</v>
      </c>
      <c r="D29" s="35"/>
    </row>
    <row r="30" spans="1:13">
      <c r="A30" s="37">
        <v>43160</v>
      </c>
      <c r="B30" s="38">
        <v>3</v>
      </c>
      <c r="C30" s="36">
        <v>-7.1</v>
      </c>
      <c r="D30" s="35"/>
    </row>
    <row r="31" spans="1:13">
      <c r="A31" s="37">
        <v>43191</v>
      </c>
      <c r="B31" s="36">
        <v>2.7</v>
      </c>
      <c r="C31" s="38">
        <v>0</v>
      </c>
      <c r="D31" s="35"/>
    </row>
    <row r="32" spans="1:13">
      <c r="A32" s="37">
        <v>43221</v>
      </c>
      <c r="B32" s="38">
        <v>9</v>
      </c>
      <c r="C32" s="38">
        <v>0</v>
      </c>
      <c r="D32" s="35"/>
    </row>
    <row r="33" spans="1:4">
      <c r="A33" s="37">
        <v>43252</v>
      </c>
      <c r="B33" s="38">
        <v>15</v>
      </c>
      <c r="C33" s="38">
        <v>0</v>
      </c>
      <c r="D33" s="35"/>
    </row>
    <row r="34" spans="1:4">
      <c r="A34" s="37">
        <v>43282</v>
      </c>
      <c r="B34" s="36">
        <v>16.7</v>
      </c>
      <c r="C34" s="38">
        <v>0</v>
      </c>
      <c r="D34" s="35" t="s">
        <v>749</v>
      </c>
    </row>
    <row r="35" spans="1:4">
      <c r="A35" s="37">
        <v>43313</v>
      </c>
      <c r="B35" s="36">
        <v>5.9</v>
      </c>
      <c r="C35" s="38">
        <v>0</v>
      </c>
      <c r="D35" s="35"/>
    </row>
    <row r="36" spans="1:4">
      <c r="A36" s="37">
        <v>43344</v>
      </c>
      <c r="B36" s="36">
        <v>7.4</v>
      </c>
      <c r="C36" s="38">
        <v>0</v>
      </c>
      <c r="D36" s="35"/>
    </row>
    <row r="37" spans="1:4">
      <c r="A37" s="37">
        <v>43374</v>
      </c>
      <c r="B37" s="36">
        <v>12.3</v>
      </c>
      <c r="C37" s="38">
        <v>0</v>
      </c>
      <c r="D37" s="35"/>
    </row>
    <row r="38" spans="1:4">
      <c r="A38" s="37">
        <v>43405</v>
      </c>
      <c r="B38" s="36">
        <v>9.1</v>
      </c>
      <c r="C38" s="38">
        <v>0</v>
      </c>
      <c r="D38" s="35"/>
    </row>
    <row r="39" spans="1:4">
      <c r="A39" s="37">
        <v>43435</v>
      </c>
      <c r="B39" s="36">
        <v>7.1</v>
      </c>
      <c r="C39" s="38">
        <v>-4</v>
      </c>
      <c r="D39" s="35"/>
    </row>
    <row r="40" spans="1:4">
      <c r="A40" s="37">
        <v>43466</v>
      </c>
      <c r="B40" s="36">
        <v>6.2</v>
      </c>
      <c r="C40" s="36">
        <v>-2.2000000000000002</v>
      </c>
      <c r="D40" s="35"/>
    </row>
    <row r="41" spans="1:4">
      <c r="A41" s="37">
        <v>43497</v>
      </c>
      <c r="B41" s="36">
        <v>19.5</v>
      </c>
      <c r="C41" s="36">
        <v>4.5</v>
      </c>
      <c r="D41" s="35"/>
    </row>
    <row r="42" spans="1:4">
      <c r="A42" s="37">
        <v>43525</v>
      </c>
      <c r="B42" s="36">
        <v>28.9</v>
      </c>
      <c r="C42" s="38">
        <v>6</v>
      </c>
      <c r="D42" s="35" t="s">
        <v>1084</v>
      </c>
    </row>
    <row r="44" spans="1:4">
      <c r="C44" s="38"/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  <row r="85" spans="3:3">
      <c r="C85" s="38"/>
    </row>
    <row r="86" spans="3:3">
      <c r="C86" s="38"/>
    </row>
    <row r="87" spans="3:3">
      <c r="C87" s="38"/>
    </row>
    <row r="88" spans="3:3">
      <c r="C88" s="38"/>
    </row>
    <row r="89" spans="3:3">
      <c r="C89" s="38"/>
    </row>
    <row r="91" spans="3:3">
      <c r="C91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0">
    <tabColor theme="5"/>
  </sheetPr>
  <dimension ref="A1:O43"/>
  <sheetViews>
    <sheetView showGridLines="0" topLeftCell="D1" zoomScaleNormal="100" workbookViewId="0">
      <selection activeCell="G31" sqref="G31"/>
    </sheetView>
  </sheetViews>
  <sheetFormatPr defaultColWidth="9.140625" defaultRowHeight="12.75"/>
  <cols>
    <col min="1" max="1" width="9.140625" style="7"/>
    <col min="2" max="2" width="16.140625" style="7" bestFit="1" customWidth="1"/>
    <col min="3" max="3" width="20" style="7" bestFit="1" customWidth="1"/>
    <col min="4" max="4" width="32.85546875" style="7" bestFit="1" customWidth="1"/>
    <col min="5" max="5" width="36.5703125" style="7" bestFit="1" customWidth="1"/>
    <col min="6" max="6" width="10.140625" style="7" bestFit="1" customWidth="1"/>
    <col min="7" max="11" width="9.140625" style="7"/>
    <col min="14" max="14" width="9.140625" style="2"/>
    <col min="15" max="15" width="9.140625" style="7"/>
  </cols>
  <sheetData>
    <row r="1" spans="1:15">
      <c r="A1" s="19" t="s">
        <v>140</v>
      </c>
      <c r="B1" t="str">
        <f>IF(Content!$E$1=1,B2,B3)</f>
        <v>Unemployment</v>
      </c>
      <c r="C1" t="str">
        <f>IF(Content!$E$1=1,C2,C3)</f>
        <v>Unemployment, sa</v>
      </c>
      <c r="D1" t="str">
        <f>IF(Content!$E$1=1,D2,D3)</f>
        <v>Labor force participation (RHS)</v>
      </c>
      <c r="E1" t="str">
        <f>IF(Content!$E$1=1,E2,E3)</f>
        <v>Labor force participation, sa (RHS)</v>
      </c>
      <c r="G1" t="str">
        <f>IF(Content!$E$1=1,G2,G3)</f>
        <v>ILO Unemployment* and Labor Force Participation**, %</v>
      </c>
      <c r="O1"/>
    </row>
    <row r="2" spans="1:15" hidden="1">
      <c r="A2" s="19"/>
      <c r="B2" t="s">
        <v>722</v>
      </c>
      <c r="C2" t="s">
        <v>723</v>
      </c>
      <c r="D2" t="s">
        <v>724</v>
      </c>
      <c r="E2" t="s">
        <v>725</v>
      </c>
      <c r="G2" s="1" t="s">
        <v>1552</v>
      </c>
      <c r="O2"/>
    </row>
    <row r="3" spans="1:15" ht="12" hidden="1" customHeight="1">
      <c r="B3" t="s">
        <v>726</v>
      </c>
      <c r="C3" t="s">
        <v>727</v>
      </c>
      <c r="D3" t="s">
        <v>1073</v>
      </c>
      <c r="E3" s="1" t="s">
        <v>1072</v>
      </c>
      <c r="G3" s="1" t="s">
        <v>1074</v>
      </c>
      <c r="O3"/>
    </row>
    <row r="4" spans="1:15">
      <c r="A4" s="7" t="s">
        <v>35</v>
      </c>
      <c r="B4" s="50">
        <v>9</v>
      </c>
      <c r="C4" s="50">
        <v>8.5</v>
      </c>
      <c r="D4" s="50">
        <v>63.2</v>
      </c>
      <c r="E4" s="50">
        <v>63.1</v>
      </c>
      <c r="F4" s="48"/>
      <c r="O4" s="9" t="s">
        <v>35</v>
      </c>
    </row>
    <row r="5" spans="1:15">
      <c r="A5" s="7" t="s">
        <v>36</v>
      </c>
      <c r="B5" s="50">
        <v>8.1999999999999993</v>
      </c>
      <c r="C5" s="50">
        <v>8.5</v>
      </c>
      <c r="D5" s="50">
        <v>63.4</v>
      </c>
      <c r="E5" s="50">
        <v>62.7</v>
      </c>
      <c r="N5" s="2" t="s">
        <v>36</v>
      </c>
      <c r="O5" s="9"/>
    </row>
    <row r="6" spans="1:15">
      <c r="A6" s="7" t="s">
        <v>37</v>
      </c>
      <c r="B6" s="50">
        <v>9.5</v>
      </c>
      <c r="C6" s="50">
        <v>10.199999999999999</v>
      </c>
      <c r="D6" s="50">
        <v>62.4</v>
      </c>
      <c r="E6" s="50">
        <v>61.9</v>
      </c>
      <c r="O6" s="9" t="s">
        <v>37</v>
      </c>
    </row>
    <row r="7" spans="1:15">
      <c r="A7" s="7" t="s">
        <v>38</v>
      </c>
      <c r="B7" s="50">
        <v>10.6</v>
      </c>
      <c r="C7" s="50">
        <v>10.1</v>
      </c>
      <c r="D7" s="50">
        <v>60.5</v>
      </c>
      <c r="E7" s="50">
        <v>61.7</v>
      </c>
      <c r="N7" s="2" t="s">
        <v>38</v>
      </c>
      <c r="O7" s="9"/>
    </row>
    <row r="8" spans="1:15">
      <c r="A8" s="7" t="s">
        <v>39</v>
      </c>
      <c r="B8" s="50">
        <v>9.6</v>
      </c>
      <c r="C8" s="50">
        <v>9.1</v>
      </c>
      <c r="D8" s="50">
        <v>62</v>
      </c>
      <c r="E8" s="50">
        <v>62.1</v>
      </c>
      <c r="O8" s="9" t="s">
        <v>39</v>
      </c>
    </row>
    <row r="9" spans="1:15">
      <c r="A9" s="7" t="s">
        <v>40</v>
      </c>
      <c r="B9" s="50">
        <v>8.8000000000000007</v>
      </c>
      <c r="C9" s="50">
        <v>9.1999999999999993</v>
      </c>
      <c r="D9" s="50">
        <v>62.6</v>
      </c>
      <c r="E9" s="50">
        <v>62.1</v>
      </c>
      <c r="N9" s="2" t="s">
        <v>40</v>
      </c>
      <c r="O9" s="9"/>
    </row>
    <row r="10" spans="1:15">
      <c r="A10" s="7" t="s">
        <v>41</v>
      </c>
      <c r="B10" s="50">
        <v>8.6</v>
      </c>
      <c r="C10" s="50">
        <v>9.1999999999999993</v>
      </c>
      <c r="D10" s="50">
        <v>63.1</v>
      </c>
      <c r="E10" s="50">
        <v>62.5</v>
      </c>
      <c r="L10" s="7"/>
      <c r="O10" s="9" t="s">
        <v>41</v>
      </c>
    </row>
    <row r="11" spans="1:15">
      <c r="A11" s="7" t="s">
        <v>42</v>
      </c>
      <c r="B11" s="50">
        <v>9.5</v>
      </c>
      <c r="C11" s="50">
        <v>9</v>
      </c>
      <c r="D11" s="50">
        <v>61.8</v>
      </c>
      <c r="E11" s="50">
        <v>62.5</v>
      </c>
      <c r="L11" s="1"/>
      <c r="N11" s="2" t="s">
        <v>42</v>
      </c>
      <c r="O11" s="9"/>
    </row>
    <row r="12" spans="1:15">
      <c r="A12" s="7" t="s">
        <v>43</v>
      </c>
      <c r="B12" s="50">
        <v>9.9</v>
      </c>
      <c r="C12" s="50">
        <v>9.4</v>
      </c>
      <c r="D12" s="50">
        <v>61.7</v>
      </c>
      <c r="E12" s="50">
        <v>62.1</v>
      </c>
      <c r="O12" s="9" t="s">
        <v>43</v>
      </c>
    </row>
    <row r="13" spans="1:15">
      <c r="A13" s="7" t="s">
        <v>44</v>
      </c>
      <c r="B13" s="50">
        <v>9</v>
      </c>
      <c r="C13" s="50">
        <v>9.4</v>
      </c>
      <c r="D13" s="50">
        <v>62.4</v>
      </c>
      <c r="E13" s="50">
        <v>62</v>
      </c>
      <c r="N13" s="2" t="s">
        <v>44</v>
      </c>
      <c r="O13" s="9"/>
    </row>
    <row r="14" spans="1:15">
      <c r="A14" s="7" t="s">
        <v>45</v>
      </c>
      <c r="B14" s="50">
        <v>8.8000000000000007</v>
      </c>
      <c r="C14" s="50">
        <v>9.4</v>
      </c>
      <c r="D14" s="50">
        <v>62.7</v>
      </c>
      <c r="E14" s="50">
        <v>62.1</v>
      </c>
      <c r="O14" s="9" t="s">
        <v>45</v>
      </c>
    </row>
    <row r="15" spans="1:15">
      <c r="A15" s="7" t="s">
        <v>46</v>
      </c>
      <c r="B15" s="50">
        <v>9.6999999999999993</v>
      </c>
      <c r="C15" s="50">
        <v>9.3000000000000007</v>
      </c>
      <c r="D15" s="50">
        <v>61.7</v>
      </c>
      <c r="E15" s="50">
        <v>62.2</v>
      </c>
      <c r="N15" s="2" t="s">
        <v>46</v>
      </c>
      <c r="O15" s="9"/>
    </row>
    <row r="16" spans="1:15">
      <c r="A16" s="7" t="s">
        <v>47</v>
      </c>
      <c r="B16" s="50">
        <v>10.1</v>
      </c>
      <c r="C16" s="50">
        <v>9.5</v>
      </c>
      <c r="D16" s="50">
        <v>61.4</v>
      </c>
      <c r="E16" s="50">
        <v>61.9</v>
      </c>
      <c r="O16" s="9" t="s">
        <v>47</v>
      </c>
    </row>
    <row r="17" spans="1:15">
      <c r="A17" s="7" t="s">
        <v>48</v>
      </c>
      <c r="B17" s="50">
        <v>9.1</v>
      </c>
      <c r="C17" s="50">
        <v>9.5</v>
      </c>
      <c r="D17" s="50">
        <v>62.5</v>
      </c>
      <c r="E17" s="50">
        <v>62.1</v>
      </c>
      <c r="N17" s="2" t="s">
        <v>48</v>
      </c>
      <c r="O17" s="9"/>
    </row>
    <row r="18" spans="1:15">
      <c r="A18" s="7" t="s">
        <v>49</v>
      </c>
      <c r="B18" s="50">
        <v>8.9</v>
      </c>
      <c r="C18" s="50">
        <v>9.5</v>
      </c>
      <c r="D18" s="50">
        <v>62.6</v>
      </c>
      <c r="E18" s="50">
        <v>62</v>
      </c>
      <c r="O18" s="9" t="s">
        <v>49</v>
      </c>
    </row>
    <row r="19" spans="1:15">
      <c r="A19" s="7" t="s">
        <v>50</v>
      </c>
      <c r="B19" s="50">
        <v>9.9</v>
      </c>
      <c r="C19" s="50">
        <v>9.4</v>
      </c>
      <c r="D19" s="50">
        <v>61.5</v>
      </c>
      <c r="E19" s="50">
        <v>62.1</v>
      </c>
      <c r="N19" s="2" t="s">
        <v>50</v>
      </c>
      <c r="O19" s="9"/>
    </row>
    <row r="20" spans="1:15">
      <c r="A20" s="7" t="s">
        <v>51</v>
      </c>
      <c r="B20" s="50">
        <v>9.6999999999999993</v>
      </c>
      <c r="C20" s="50">
        <v>9.1</v>
      </c>
      <c r="D20" s="50">
        <v>61.9</v>
      </c>
      <c r="E20" s="50">
        <v>62.4</v>
      </c>
      <c r="G20" t="str">
        <f>IF(Content!$E$1=1,G25,G26)</f>
        <v>* As a % of population aged 15-70 in the labor force.</v>
      </c>
      <c r="O20" s="9" t="s">
        <v>51</v>
      </c>
    </row>
    <row r="21" spans="1:15">
      <c r="A21" s="7" t="s">
        <v>52</v>
      </c>
      <c r="B21" s="50">
        <v>8.3000000000000007</v>
      </c>
      <c r="C21" s="50">
        <v>8.8000000000000007</v>
      </c>
      <c r="D21" s="50">
        <v>62.9</v>
      </c>
      <c r="E21" s="50">
        <v>62.4</v>
      </c>
      <c r="G21" t="str">
        <f>IF(Content!$E$1=1,G27,G28)</f>
        <v>** As a % of total population aged 15-70.</v>
      </c>
      <c r="N21" s="2" t="s">
        <v>52</v>
      </c>
      <c r="O21" s="9"/>
    </row>
    <row r="22" spans="1:15">
      <c r="A22" s="7" t="s">
        <v>53</v>
      </c>
      <c r="B22" s="50">
        <v>8</v>
      </c>
      <c r="C22" s="50">
        <v>8.6999999999999993</v>
      </c>
      <c r="D22" s="50">
        <v>63.2</v>
      </c>
      <c r="E22" s="50">
        <v>62.6</v>
      </c>
      <c r="F22" s="48"/>
      <c r="G22" t="str">
        <f>IF(Content!$E$1=1,G23,G24)</f>
        <v>Source: SSSU, NBU staff estimates.</v>
      </c>
      <c r="O22" s="9" t="s">
        <v>53</v>
      </c>
    </row>
    <row r="23" spans="1:15">
      <c r="A23" s="7" t="s">
        <v>336</v>
      </c>
      <c r="B23" s="50">
        <v>9.3000000000000007</v>
      </c>
      <c r="C23" s="50">
        <v>8.8000000000000007</v>
      </c>
      <c r="D23" s="50">
        <v>62.4</v>
      </c>
      <c r="E23" s="50">
        <v>62.4</v>
      </c>
      <c r="F23" s="48"/>
      <c r="G23" s="2" t="s">
        <v>54</v>
      </c>
      <c r="N23" s="2" t="s">
        <v>336</v>
      </c>
      <c r="O23" s="9"/>
    </row>
    <row r="24" spans="1:15">
      <c r="F24" s="48"/>
      <c r="G24" s="9" t="s">
        <v>55</v>
      </c>
      <c r="O24" s="9"/>
    </row>
    <row r="25" spans="1:15">
      <c r="B25" s="8"/>
      <c r="C25" s="8"/>
      <c r="D25" s="8"/>
      <c r="E25" s="8"/>
      <c r="F25" s="48"/>
      <c r="G25" s="2" t="s">
        <v>744</v>
      </c>
      <c r="O25" s="9"/>
    </row>
    <row r="26" spans="1:15">
      <c r="B26" s="8"/>
      <c r="C26" s="8"/>
      <c r="D26" s="8"/>
      <c r="E26" s="8"/>
      <c r="F26" s="48"/>
      <c r="G26" s="2" t="s">
        <v>1466</v>
      </c>
      <c r="O26" s="9"/>
    </row>
    <row r="27" spans="1:15">
      <c r="B27" s="8"/>
      <c r="C27" s="8"/>
      <c r="D27" s="8"/>
      <c r="E27" s="8"/>
      <c r="F27" s="48"/>
      <c r="G27" s="2" t="s">
        <v>745</v>
      </c>
      <c r="O27" s="9"/>
    </row>
    <row r="28" spans="1:15">
      <c r="B28" s="8"/>
      <c r="C28" s="8"/>
      <c r="D28" s="8"/>
      <c r="E28" s="8"/>
      <c r="F28" s="48"/>
      <c r="G28" s="9" t="s">
        <v>1467</v>
      </c>
      <c r="O28" s="9"/>
    </row>
    <row r="29" spans="1:15">
      <c r="B29" s="8"/>
      <c r="C29" s="8"/>
      <c r="D29" s="8"/>
      <c r="E29" s="8"/>
      <c r="F29" s="48"/>
      <c r="O29" s="9"/>
    </row>
    <row r="30" spans="1:15">
      <c r="B30" s="8"/>
      <c r="C30" s="8"/>
      <c r="D30" s="8"/>
      <c r="E30" s="8"/>
      <c r="F30" s="48"/>
      <c r="O30" s="9"/>
    </row>
    <row r="31" spans="1:15">
      <c r="B31" s="8"/>
      <c r="C31" s="8"/>
      <c r="D31" s="8"/>
      <c r="E31" s="8"/>
      <c r="F31" s="48"/>
      <c r="K31" s="8"/>
      <c r="O31" s="10"/>
    </row>
    <row r="32" spans="1:15">
      <c r="B32" s="8"/>
      <c r="C32" s="8"/>
      <c r="D32" s="8"/>
      <c r="E32" s="8"/>
      <c r="F32" s="48"/>
      <c r="K32" s="8"/>
      <c r="O32" s="10"/>
    </row>
    <row r="33" spans="2:15">
      <c r="B33" s="8"/>
      <c r="C33" s="8"/>
      <c r="D33" s="8"/>
      <c r="E33" s="8"/>
      <c r="F33" s="48"/>
      <c r="O33" s="9"/>
    </row>
    <row r="34" spans="2:15">
      <c r="B34" s="8"/>
      <c r="C34" s="8"/>
      <c r="D34" s="8"/>
      <c r="E34" s="8"/>
      <c r="F34" s="48"/>
      <c r="O34" s="9"/>
    </row>
    <row r="35" spans="2:15">
      <c r="B35" s="8"/>
      <c r="C35" s="8"/>
      <c r="D35" s="8"/>
      <c r="E35" s="8"/>
      <c r="F35" s="48"/>
      <c r="O35" s="9"/>
    </row>
    <row r="36" spans="2:15">
      <c r="B36" s="8"/>
      <c r="C36" s="8"/>
      <c r="D36" s="8"/>
      <c r="E36" s="8"/>
      <c r="F36" s="48"/>
      <c r="O36" s="9"/>
    </row>
    <row r="37" spans="2:15">
      <c r="B37" s="8"/>
      <c r="C37" s="8"/>
      <c r="D37" s="8"/>
      <c r="E37" s="8"/>
      <c r="F37" s="48"/>
      <c r="O37" s="9"/>
    </row>
    <row r="38" spans="2:15">
      <c r="B38" s="8"/>
      <c r="C38" s="8"/>
      <c r="D38" s="8"/>
      <c r="E38" s="8"/>
    </row>
    <row r="39" spans="2:15">
      <c r="B39" s="8"/>
      <c r="C39" s="8"/>
      <c r="D39" s="8"/>
      <c r="E39" s="8"/>
    </row>
    <row r="40" spans="2:15">
      <c r="B40" s="8"/>
      <c r="C40" s="8"/>
      <c r="D40" s="8"/>
      <c r="E40" s="8"/>
    </row>
    <row r="41" spans="2:15">
      <c r="B41" s="8"/>
      <c r="C41" s="8"/>
      <c r="D41" s="8"/>
      <c r="E41" s="8"/>
    </row>
    <row r="42" spans="2:15">
      <c r="B42" s="8"/>
      <c r="C42" s="8"/>
      <c r="D42" s="8"/>
      <c r="E42" s="8"/>
    </row>
    <row r="43" spans="2:15">
      <c r="B43" s="8"/>
      <c r="C43" s="8"/>
      <c r="D43" s="8"/>
      <c r="E43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3"/>
  </sheetPr>
  <dimension ref="A1:J76"/>
  <sheetViews>
    <sheetView showGridLines="0" zoomScaleNormal="100" workbookViewId="0"/>
  </sheetViews>
  <sheetFormatPr defaultRowHeight="12.75"/>
  <cols>
    <col min="1" max="1" width="10.140625" bestFit="1" customWidth="1"/>
  </cols>
  <sheetData>
    <row r="1" spans="1:10">
      <c r="A1" s="19" t="s">
        <v>140</v>
      </c>
      <c r="B1" t="str">
        <f>IF(Content!$E$1=1,B2,B3)</f>
        <v>Euro area</v>
      </c>
      <c r="C1" t="str">
        <f>IF(Content!$E$1=1,C2,C3)</f>
        <v>Russia</v>
      </c>
      <c r="D1" t="str">
        <f>IF(Content!$E$1=1,D2,D3)</f>
        <v>Turkey</v>
      </c>
      <c r="E1" t="str">
        <f>IF(Content!$E$1=1,E2,E3)</f>
        <v>China</v>
      </c>
      <c r="F1" t="str">
        <f>IF(Content!$E$1=1,F2,F3)</f>
        <v>Poland</v>
      </c>
      <c r="G1" t="str">
        <f>IF(Content!$E$1=1,G2,G3)</f>
        <v>USA</v>
      </c>
      <c r="H1" t="str">
        <f>IF(Content!$E$1=1,H2,H3)</f>
        <v>UAwGDP</v>
      </c>
      <c r="J1" t="str">
        <f>IF(Content!$E$1=1,J2,J3)</f>
        <v xml:space="preserve">Real GDP of Selected Countries and Weighted Average of Annual GDP Growth of Ukraine’s MTP Countries (UAwGDP), % yoy </v>
      </c>
    </row>
    <row r="2" spans="1:10" hidden="1">
      <c r="A2" s="19"/>
      <c r="B2" s="1" t="s">
        <v>361</v>
      </c>
      <c r="C2" s="1" t="s">
        <v>173</v>
      </c>
      <c r="D2" s="1" t="s">
        <v>275</v>
      </c>
      <c r="E2" s="1" t="s">
        <v>287</v>
      </c>
      <c r="F2" s="1" t="s">
        <v>172</v>
      </c>
      <c r="G2" s="1" t="s">
        <v>370</v>
      </c>
      <c r="H2" s="1" t="s">
        <v>347</v>
      </c>
      <c r="J2" s="1" t="s">
        <v>1219</v>
      </c>
    </row>
    <row r="3" spans="1:10" hidden="1">
      <c r="B3" s="1" t="s">
        <v>364</v>
      </c>
      <c r="C3" s="1" t="s">
        <v>161</v>
      </c>
      <c r="D3" s="1" t="s">
        <v>276</v>
      </c>
      <c r="E3" s="1" t="s">
        <v>288</v>
      </c>
      <c r="F3" s="1" t="s">
        <v>171</v>
      </c>
      <c r="G3" s="1" t="s">
        <v>372</v>
      </c>
      <c r="H3" s="1" t="s">
        <v>347</v>
      </c>
      <c r="J3" s="1" t="s">
        <v>1471</v>
      </c>
    </row>
    <row r="4" spans="1:10">
      <c r="A4" s="63" t="s">
        <v>35</v>
      </c>
      <c r="B4" s="13">
        <v>1.2</v>
      </c>
      <c r="C4" s="13">
        <v>0.5</v>
      </c>
      <c r="D4" s="13">
        <v>8.68</v>
      </c>
      <c r="E4" s="13">
        <v>7.2999999999999972</v>
      </c>
      <c r="F4" s="13">
        <v>3.1</v>
      </c>
      <c r="G4" s="13">
        <v>1.8</v>
      </c>
      <c r="H4" s="13">
        <v>2.6</v>
      </c>
    </row>
    <row r="5" spans="1:10">
      <c r="A5" s="63" t="s">
        <v>36</v>
      </c>
      <c r="B5" s="13">
        <v>0.9</v>
      </c>
      <c r="C5" s="13">
        <v>1.3</v>
      </c>
      <c r="D5" s="13">
        <v>2.8980000000000001</v>
      </c>
      <c r="E5" s="13">
        <v>7.4</v>
      </c>
      <c r="F5" s="13">
        <v>3.3</v>
      </c>
      <c r="G5" s="13">
        <v>2.5</v>
      </c>
      <c r="H5" s="13">
        <v>2.5</v>
      </c>
    </row>
    <row r="6" spans="1:10">
      <c r="A6" s="63" t="s">
        <v>37</v>
      </c>
      <c r="B6" s="13">
        <v>1</v>
      </c>
      <c r="C6" s="13">
        <v>0.9</v>
      </c>
      <c r="D6" s="13">
        <v>3.6659999999999999</v>
      </c>
      <c r="E6" s="13">
        <v>7.1</v>
      </c>
      <c r="F6" s="13">
        <v>3.4</v>
      </c>
      <c r="G6" s="13">
        <v>2.9</v>
      </c>
      <c r="H6" s="13">
        <v>2.5</v>
      </c>
    </row>
    <row r="7" spans="1:10">
      <c r="A7" s="63" t="s">
        <v>38</v>
      </c>
      <c r="B7" s="13">
        <v>1.2</v>
      </c>
      <c r="C7" s="13">
        <v>0.3</v>
      </c>
      <c r="D7" s="13">
        <v>5.93</v>
      </c>
      <c r="E7" s="13">
        <v>7.2000000000000028</v>
      </c>
      <c r="F7" s="13">
        <v>3.3</v>
      </c>
      <c r="G7" s="13">
        <v>2.6</v>
      </c>
      <c r="H7" s="13">
        <v>2.4</v>
      </c>
    </row>
    <row r="8" spans="1:10">
      <c r="A8" s="63" t="s">
        <v>39</v>
      </c>
      <c r="B8" s="13">
        <v>1.8</v>
      </c>
      <c r="C8" s="13">
        <v>-1.8</v>
      </c>
      <c r="D8" s="13">
        <v>3.5</v>
      </c>
      <c r="E8" s="13">
        <v>7</v>
      </c>
      <c r="F8" s="13">
        <v>3.8</v>
      </c>
      <c r="G8" s="13">
        <v>3.3</v>
      </c>
      <c r="H8" s="13">
        <v>2</v>
      </c>
    </row>
    <row r="9" spans="1:10">
      <c r="A9" s="63" t="s">
        <v>40</v>
      </c>
      <c r="B9" s="13">
        <v>2</v>
      </c>
      <c r="C9" s="13">
        <v>-3.5</v>
      </c>
      <c r="D9" s="13">
        <v>7.2</v>
      </c>
      <c r="E9" s="13">
        <v>7</v>
      </c>
      <c r="F9" s="13">
        <v>3.3</v>
      </c>
      <c r="G9" s="13">
        <v>3.7</v>
      </c>
      <c r="H9" s="13">
        <v>1.6</v>
      </c>
    </row>
    <row r="10" spans="1:10">
      <c r="A10" s="63" t="s">
        <v>41</v>
      </c>
      <c r="B10" s="13">
        <v>2</v>
      </c>
      <c r="C10" s="13">
        <v>-2</v>
      </c>
      <c r="D10" s="13">
        <v>5.9</v>
      </c>
      <c r="E10" s="13">
        <v>6.9</v>
      </c>
      <c r="F10" s="13">
        <v>3.6</v>
      </c>
      <c r="G10" s="13">
        <v>2.7</v>
      </c>
      <c r="H10" s="13">
        <v>1.8</v>
      </c>
    </row>
    <row r="11" spans="1:10">
      <c r="A11" s="63" t="s">
        <v>42</v>
      </c>
      <c r="B11" s="13">
        <v>2</v>
      </c>
      <c r="C11" s="13">
        <v>-1.9</v>
      </c>
      <c r="D11" s="13">
        <v>7.4</v>
      </c>
      <c r="E11" s="13">
        <v>6.8</v>
      </c>
      <c r="F11" s="13">
        <v>4.5999999999999996</v>
      </c>
      <c r="G11" s="13">
        <v>1.8</v>
      </c>
      <c r="H11" s="13">
        <v>1.8</v>
      </c>
    </row>
    <row r="12" spans="1:10">
      <c r="A12" s="63" t="s">
        <v>43</v>
      </c>
      <c r="B12" s="13">
        <v>1.67</v>
      </c>
      <c r="C12" s="13">
        <v>-0.4</v>
      </c>
      <c r="D12" s="13">
        <v>4.8</v>
      </c>
      <c r="E12" s="13">
        <v>6.7</v>
      </c>
      <c r="F12" s="13">
        <v>3</v>
      </c>
      <c r="G12" s="13">
        <v>1.6</v>
      </c>
      <c r="H12" s="13">
        <v>2.4</v>
      </c>
    </row>
    <row r="13" spans="1:10">
      <c r="A13" s="63" t="s">
        <v>44</v>
      </c>
      <c r="B13" s="13">
        <v>1.6</v>
      </c>
      <c r="C13" s="13">
        <v>0.3</v>
      </c>
      <c r="D13" s="13">
        <v>4.9000000000000004</v>
      </c>
      <c r="E13" s="13">
        <v>6.7</v>
      </c>
      <c r="F13" s="13">
        <v>3.2</v>
      </c>
      <c r="G13" s="13">
        <v>1.3</v>
      </c>
      <c r="H13" s="13">
        <v>2.7</v>
      </c>
    </row>
    <row r="14" spans="1:10">
      <c r="A14" s="63" t="s">
        <v>45</v>
      </c>
      <c r="B14" s="13">
        <v>1.7</v>
      </c>
      <c r="C14" s="13">
        <v>0.3</v>
      </c>
      <c r="D14" s="13">
        <v>-0.8</v>
      </c>
      <c r="E14" s="13">
        <v>6.7</v>
      </c>
      <c r="F14" s="13">
        <v>2.6</v>
      </c>
      <c r="G14" s="13">
        <v>1.4</v>
      </c>
      <c r="H14" s="13">
        <v>2</v>
      </c>
    </row>
    <row r="15" spans="1:10">
      <c r="A15" s="63" t="s">
        <v>46</v>
      </c>
      <c r="B15" s="13">
        <v>1.9</v>
      </c>
      <c r="C15" s="13">
        <v>1</v>
      </c>
      <c r="D15" s="13">
        <v>4.2</v>
      </c>
      <c r="E15" s="13">
        <v>6.8</v>
      </c>
      <c r="F15" s="13">
        <v>2.7</v>
      </c>
      <c r="G15" s="13">
        <v>2</v>
      </c>
      <c r="H15" s="13">
        <v>2.6</v>
      </c>
    </row>
    <row r="16" spans="1:10">
      <c r="A16" s="63" t="s">
        <v>47</v>
      </c>
      <c r="B16" s="13">
        <v>2.1</v>
      </c>
      <c r="C16" s="13">
        <v>1.5</v>
      </c>
      <c r="D16" s="13">
        <v>5.3</v>
      </c>
      <c r="E16" s="13">
        <v>6.9</v>
      </c>
      <c r="F16" s="13">
        <v>4.4000000000000004</v>
      </c>
      <c r="G16" s="13">
        <v>1.3</v>
      </c>
      <c r="H16" s="13">
        <v>3.4</v>
      </c>
    </row>
    <row r="17" spans="1:10">
      <c r="A17" s="63" t="s">
        <v>313</v>
      </c>
      <c r="B17" s="13">
        <v>2.4</v>
      </c>
      <c r="C17" s="13">
        <v>2.5</v>
      </c>
      <c r="D17" s="13">
        <v>5.3</v>
      </c>
      <c r="E17" s="13">
        <v>6.9</v>
      </c>
      <c r="F17" s="13">
        <v>4</v>
      </c>
      <c r="G17" s="13">
        <v>2.2000000000000002</v>
      </c>
      <c r="H17" s="13">
        <v>3.8</v>
      </c>
    </row>
    <row r="18" spans="1:10">
      <c r="A18" s="63" t="s">
        <v>348</v>
      </c>
      <c r="B18" s="13">
        <v>2.7</v>
      </c>
      <c r="C18" s="13">
        <v>2.2999999999999998</v>
      </c>
      <c r="D18" s="13">
        <v>11.5</v>
      </c>
      <c r="E18" s="13">
        <v>6.8</v>
      </c>
      <c r="F18" s="13">
        <v>5.2</v>
      </c>
      <c r="G18" s="13">
        <v>2.6</v>
      </c>
      <c r="H18" s="13">
        <v>4.4000000000000004</v>
      </c>
      <c r="J18" t="str">
        <f>IF(Content!$E$1=1,J19,J20)</f>
        <v>Source: National Statistical Offices, NBU staff estimates.</v>
      </c>
    </row>
    <row r="19" spans="1:10">
      <c r="A19" s="63" t="s">
        <v>50</v>
      </c>
      <c r="B19" s="13">
        <v>2.8</v>
      </c>
      <c r="C19" s="13">
        <v>0.3</v>
      </c>
      <c r="D19" s="13">
        <v>7.3</v>
      </c>
      <c r="E19" s="13">
        <v>6.8</v>
      </c>
      <c r="F19" s="13">
        <v>4.9000000000000004</v>
      </c>
      <c r="G19" s="13">
        <v>2.7</v>
      </c>
      <c r="H19" s="13">
        <v>3.6</v>
      </c>
      <c r="J19" s="2" t="s">
        <v>367</v>
      </c>
    </row>
    <row r="20" spans="1:10">
      <c r="A20" s="63" t="s">
        <v>51</v>
      </c>
      <c r="B20" s="13">
        <v>2.4</v>
      </c>
      <c r="C20" s="13">
        <v>1.9</v>
      </c>
      <c r="D20" s="13">
        <v>7.4</v>
      </c>
      <c r="E20" s="13">
        <v>6.8</v>
      </c>
      <c r="F20" s="13">
        <v>5.3</v>
      </c>
      <c r="G20" s="13">
        <v>3.3</v>
      </c>
      <c r="H20" s="13">
        <v>3.8</v>
      </c>
      <c r="J20" s="2" t="s">
        <v>368</v>
      </c>
    </row>
    <row r="21" spans="1:10">
      <c r="A21" s="63" t="s">
        <v>192</v>
      </c>
      <c r="B21" s="13">
        <v>2.2000000000000002</v>
      </c>
      <c r="C21" s="13">
        <v>2.2000000000000002</v>
      </c>
      <c r="D21" s="13">
        <v>5.3</v>
      </c>
      <c r="E21" s="13">
        <v>6.7</v>
      </c>
      <c r="F21" s="13">
        <v>5.0999999999999996</v>
      </c>
      <c r="G21" s="13">
        <v>3.1</v>
      </c>
      <c r="H21" s="13">
        <v>3.6</v>
      </c>
    </row>
    <row r="22" spans="1:10">
      <c r="A22" s="63" t="s">
        <v>354</v>
      </c>
      <c r="B22" s="13">
        <v>1.6</v>
      </c>
      <c r="C22" s="13">
        <v>2.2000000000000002</v>
      </c>
      <c r="D22" s="13">
        <v>1.8</v>
      </c>
      <c r="E22" s="13">
        <v>6.5</v>
      </c>
      <c r="F22" s="13">
        <v>5.0999999999999996</v>
      </c>
      <c r="G22" s="13">
        <v>2.7</v>
      </c>
      <c r="H22" s="13">
        <v>3</v>
      </c>
    </row>
    <row r="23" spans="1:10">
      <c r="A23" s="63" t="s">
        <v>336</v>
      </c>
      <c r="B23" s="13">
        <v>1.1000000000000001</v>
      </c>
      <c r="C23" s="13">
        <v>2.7</v>
      </c>
      <c r="D23" s="13">
        <v>-3</v>
      </c>
      <c r="E23" s="13">
        <v>6.4</v>
      </c>
      <c r="F23" s="13">
        <v>4.9000000000000004</v>
      </c>
      <c r="G23" s="13">
        <v>2.8</v>
      </c>
      <c r="H23" s="13">
        <v>2.6</v>
      </c>
    </row>
    <row r="24" spans="1:10">
      <c r="A24" s="12"/>
      <c r="B24" s="13"/>
      <c r="C24" s="13"/>
      <c r="D24" s="13"/>
      <c r="E24" s="13"/>
      <c r="F24" s="13"/>
      <c r="G24" s="13"/>
      <c r="H24" s="13"/>
    </row>
    <row r="25" spans="1:10">
      <c r="A25" s="12"/>
      <c r="B25" s="13"/>
      <c r="C25" s="13"/>
      <c r="D25" s="13"/>
      <c r="E25" s="13"/>
      <c r="F25" s="13"/>
      <c r="G25" s="13"/>
      <c r="H25" s="13"/>
    </row>
    <row r="26" spans="1:10">
      <c r="A26" s="12"/>
      <c r="B26" s="13"/>
      <c r="C26" s="13"/>
      <c r="D26" s="13"/>
      <c r="E26" s="13"/>
      <c r="F26" s="13"/>
      <c r="G26" s="13"/>
      <c r="H26" s="13"/>
    </row>
    <row r="27" spans="1:10">
      <c r="A27" s="12"/>
      <c r="B27" s="13"/>
      <c r="C27" s="13"/>
      <c r="D27" s="13"/>
    </row>
    <row r="28" spans="1:10">
      <c r="A28" s="12"/>
      <c r="B28" s="13"/>
      <c r="C28" s="13"/>
      <c r="D28" s="13"/>
    </row>
    <row r="29" spans="1:10">
      <c r="A29" s="12"/>
      <c r="B29" s="13"/>
      <c r="C29" s="13"/>
      <c r="D29" s="13"/>
    </row>
    <row r="30" spans="1:10">
      <c r="A30" s="12"/>
      <c r="B30" s="13"/>
      <c r="C30" s="13"/>
      <c r="D30" s="13"/>
    </row>
    <row r="31" spans="1:10">
      <c r="A31" s="12"/>
      <c r="B31" s="13"/>
      <c r="C31" s="13"/>
      <c r="D31" s="13"/>
    </row>
    <row r="32" spans="1:10">
      <c r="A32" s="12"/>
      <c r="B32" s="13"/>
      <c r="C32" s="13"/>
      <c r="D32" s="13"/>
    </row>
    <row r="33" spans="1:4">
      <c r="A33" s="12"/>
      <c r="B33" s="13"/>
      <c r="C33" s="13"/>
      <c r="D33" s="13"/>
    </row>
    <row r="34" spans="1:4">
      <c r="A34" s="12"/>
      <c r="B34" s="13"/>
      <c r="C34" s="13"/>
      <c r="D34" s="13"/>
    </row>
    <row r="35" spans="1:4">
      <c r="A35" s="12"/>
      <c r="B35" s="13"/>
      <c r="C35" s="13"/>
      <c r="D35" s="13"/>
    </row>
    <row r="36" spans="1:4">
      <c r="A36" s="12"/>
      <c r="B36" s="13"/>
      <c r="C36" s="13"/>
      <c r="D36" s="13"/>
    </row>
    <row r="37" spans="1:4">
      <c r="A37" s="12"/>
      <c r="C37" s="13"/>
    </row>
    <row r="38" spans="1:4">
      <c r="A38" s="67"/>
      <c r="C38" s="13"/>
    </row>
    <row r="39" spans="1:4">
      <c r="C39" s="13"/>
    </row>
    <row r="40" spans="1:4">
      <c r="B40" s="13"/>
      <c r="C40" s="13"/>
      <c r="D40" s="13"/>
    </row>
    <row r="41" spans="1:4">
      <c r="B41" s="13"/>
      <c r="C41" s="13"/>
      <c r="D41" s="13"/>
    </row>
    <row r="42" spans="1:4">
      <c r="B42" s="13"/>
      <c r="C42" s="13"/>
      <c r="D42" s="13"/>
    </row>
    <row r="43" spans="1:4">
      <c r="B43" s="13"/>
      <c r="C43" s="13"/>
      <c r="D43" s="13"/>
    </row>
    <row r="44" spans="1:4">
      <c r="B44" s="13"/>
      <c r="C44" s="13"/>
      <c r="D44" s="13"/>
    </row>
    <row r="45" spans="1:4">
      <c r="B45" s="13"/>
      <c r="C45" s="13"/>
      <c r="D45" s="13"/>
    </row>
    <row r="46" spans="1:4">
      <c r="B46" s="13"/>
      <c r="C46" s="13"/>
      <c r="D46" s="13"/>
    </row>
    <row r="47" spans="1:4">
      <c r="B47" s="13"/>
      <c r="C47" s="13"/>
      <c r="D47" s="13"/>
    </row>
    <row r="48" spans="1:4">
      <c r="B48" s="13"/>
      <c r="C48" s="13"/>
      <c r="D48" s="13"/>
    </row>
    <row r="49" spans="2:4">
      <c r="B49" s="13"/>
      <c r="C49" s="13"/>
      <c r="D49" s="13"/>
    </row>
    <row r="50" spans="2:4">
      <c r="B50" s="13"/>
      <c r="C50" s="13"/>
      <c r="D50" s="13"/>
    </row>
    <row r="51" spans="2:4">
      <c r="B51" s="13"/>
      <c r="C51" s="13"/>
      <c r="D51" s="13"/>
    </row>
    <row r="52" spans="2:4">
      <c r="B52" s="13"/>
      <c r="C52" s="13"/>
      <c r="D52" s="13"/>
    </row>
    <row r="53" spans="2:4">
      <c r="B53" s="13"/>
      <c r="C53" s="13"/>
      <c r="D53" s="13"/>
    </row>
    <row r="54" spans="2:4">
      <c r="B54" s="13"/>
      <c r="C54" s="13"/>
      <c r="D54" s="13"/>
    </row>
    <row r="55" spans="2:4">
      <c r="B55" s="13"/>
      <c r="C55" s="13"/>
      <c r="D55" s="13"/>
    </row>
    <row r="56" spans="2:4">
      <c r="B56" s="13"/>
      <c r="C56" s="13"/>
      <c r="D56" s="13"/>
    </row>
    <row r="57" spans="2:4">
      <c r="B57" s="13"/>
      <c r="C57" s="13"/>
      <c r="D57" s="13"/>
    </row>
    <row r="58" spans="2:4">
      <c r="B58" s="13"/>
      <c r="C58" s="13"/>
      <c r="D58" s="13"/>
    </row>
    <row r="59" spans="2:4">
      <c r="B59" s="13"/>
      <c r="C59" s="13"/>
      <c r="D59" s="13"/>
    </row>
    <row r="60" spans="2:4">
      <c r="B60" s="13"/>
      <c r="C60" s="13"/>
      <c r="D60" s="13"/>
    </row>
    <row r="61" spans="2:4">
      <c r="B61" s="13"/>
      <c r="C61" s="13"/>
      <c r="D61" s="13"/>
    </row>
    <row r="62" spans="2:4">
      <c r="B62" s="13"/>
      <c r="C62" s="13"/>
      <c r="D62" s="13"/>
    </row>
    <row r="63" spans="2:4">
      <c r="B63" s="13"/>
      <c r="C63" s="13"/>
      <c r="D63" s="13"/>
    </row>
    <row r="64" spans="2:4">
      <c r="B64" s="13"/>
      <c r="C64" s="13"/>
      <c r="D64" s="13"/>
    </row>
    <row r="65" spans="2:4">
      <c r="B65" s="13"/>
      <c r="C65" s="13"/>
      <c r="D65" s="13"/>
    </row>
    <row r="66" spans="2:4">
      <c r="B66" s="13"/>
      <c r="C66" s="13"/>
      <c r="D66" s="13"/>
    </row>
    <row r="67" spans="2:4">
      <c r="B67" s="13"/>
      <c r="C67" s="13"/>
      <c r="D67" s="13"/>
    </row>
    <row r="68" spans="2:4">
      <c r="B68" s="13"/>
      <c r="C68" s="13"/>
      <c r="D68" s="13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3">
    <tabColor theme="5"/>
  </sheetPr>
  <dimension ref="A1:Q3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10" style="7" bestFit="1" customWidth="1"/>
    <col min="3" max="3" width="10.42578125" style="7" bestFit="1" customWidth="1"/>
    <col min="4" max="4" width="10" style="7" bestFit="1" customWidth="1"/>
    <col min="5" max="8" width="10.42578125" style="7" bestFit="1" customWidth="1"/>
    <col min="9" max="9" width="13.85546875" style="7" bestFit="1" customWidth="1"/>
    <col min="10" max="10" width="10.140625" style="7" bestFit="1" customWidth="1"/>
    <col min="11" max="15" width="9.140625" style="7"/>
    <col min="17" max="17" width="9.140625" style="7"/>
  </cols>
  <sheetData>
    <row r="1" spans="1:17">
      <c r="A1" s="19" t="s">
        <v>140</v>
      </c>
      <c r="B1" t="str">
        <f>IF(Content!$E$1=1,B2,B3)</f>
        <v>15 ‒ 24</v>
      </c>
      <c r="C1" t="str">
        <f>IF(Content!$E$1=1,C2,C3)</f>
        <v>25 ‒ 29</v>
      </c>
      <c r="D1" t="str">
        <f>IF(Content!$E$1=1,D2,D3)</f>
        <v>30 ‒ 34</v>
      </c>
      <c r="E1" t="str">
        <f>IF(Content!$E$1=1,E2,E3)</f>
        <v>35 ‒ 39</v>
      </c>
      <c r="F1" t="str">
        <f>IF(Content!$E$1=1,F2,F3)</f>
        <v>40 ‒ 49</v>
      </c>
      <c r="G1" t="str">
        <f>IF(Content!$E$1=1,G2,G3)</f>
        <v>50 ‒ 59</v>
      </c>
      <c r="H1" t="str">
        <f>IF(Content!$E$1=1,H2,H3)</f>
        <v>60 ‒ 70</v>
      </c>
      <c r="I1" t="str">
        <f>IF(Content!$E$1=1,I2,I3)</f>
        <v>All population</v>
      </c>
      <c r="K1" t="str">
        <f>IF(Content!$E$1=1,K2,K3)</f>
        <v>Contributions to Annual Change in Economically Active Population, thousand persons</v>
      </c>
      <c r="Q1"/>
    </row>
    <row r="2" spans="1:17" hidden="1">
      <c r="A2" s="19"/>
      <c r="B2" s="1" t="s">
        <v>226</v>
      </c>
      <c r="C2" s="1" t="s">
        <v>227</v>
      </c>
      <c r="D2" s="1" t="s">
        <v>228</v>
      </c>
      <c r="E2" s="1" t="s">
        <v>229</v>
      </c>
      <c r="F2" s="1" t="s">
        <v>230</v>
      </c>
      <c r="G2" s="1" t="s">
        <v>231</v>
      </c>
      <c r="H2" s="1" t="s">
        <v>232</v>
      </c>
      <c r="I2" s="7" t="s">
        <v>233</v>
      </c>
      <c r="K2" s="7" t="s">
        <v>1037</v>
      </c>
      <c r="Q2"/>
    </row>
    <row r="3" spans="1:17" ht="15" hidden="1">
      <c r="B3" s="1" t="s">
        <v>234</v>
      </c>
      <c r="C3" s="1" t="s">
        <v>235</v>
      </c>
      <c r="D3" s="1" t="s">
        <v>236</v>
      </c>
      <c r="E3" s="1" t="s">
        <v>237</v>
      </c>
      <c r="F3" s="1" t="s">
        <v>238</v>
      </c>
      <c r="G3" s="1" t="s">
        <v>239</v>
      </c>
      <c r="H3" s="1" t="s">
        <v>240</v>
      </c>
      <c r="I3" s="7" t="s">
        <v>241</v>
      </c>
      <c r="K3" s="7" t="s">
        <v>1886</v>
      </c>
      <c r="Q3"/>
    </row>
    <row r="4" spans="1:17">
      <c r="A4" s="7" t="s">
        <v>43</v>
      </c>
      <c r="B4" s="13">
        <v>-136.1</v>
      </c>
      <c r="C4" s="13">
        <v>-150</v>
      </c>
      <c r="D4" s="13">
        <v>26.5</v>
      </c>
      <c r="E4" s="13">
        <v>46.7</v>
      </c>
      <c r="F4" s="13">
        <v>10.1</v>
      </c>
      <c r="G4" s="13">
        <v>3.9</v>
      </c>
      <c r="H4" s="13">
        <v>35</v>
      </c>
      <c r="I4" s="50">
        <v>-163.9</v>
      </c>
      <c r="J4" s="48"/>
      <c r="P4" s="1"/>
      <c r="Q4" s="9"/>
    </row>
    <row r="5" spans="1:17">
      <c r="A5" s="7" t="s">
        <v>44</v>
      </c>
      <c r="B5" s="13">
        <v>-67.900000000000006</v>
      </c>
      <c r="C5" s="13">
        <v>-179.8</v>
      </c>
      <c r="D5" s="13">
        <v>15.5</v>
      </c>
      <c r="E5" s="13">
        <v>6.9</v>
      </c>
      <c r="F5" s="13">
        <v>42.7</v>
      </c>
      <c r="G5" s="13">
        <v>57.1</v>
      </c>
      <c r="H5" s="13">
        <v>1.4</v>
      </c>
      <c r="I5" s="50">
        <v>-124.1</v>
      </c>
      <c r="P5" s="1"/>
      <c r="Q5" s="9" t="s">
        <v>44</v>
      </c>
    </row>
    <row r="6" spans="1:17">
      <c r="A6" s="7" t="s">
        <v>45</v>
      </c>
      <c r="B6" s="13">
        <v>-180.6</v>
      </c>
      <c r="C6" s="13">
        <v>-79.7</v>
      </c>
      <c r="D6" s="13">
        <v>6.3</v>
      </c>
      <c r="E6" s="13">
        <v>16.899999999999999</v>
      </c>
      <c r="F6" s="13">
        <v>-9</v>
      </c>
      <c r="G6" s="13">
        <v>88.7</v>
      </c>
      <c r="H6" s="13">
        <v>-26.5</v>
      </c>
      <c r="I6" s="50">
        <v>-183.9</v>
      </c>
      <c r="P6" s="1"/>
      <c r="Q6" s="9"/>
    </row>
    <row r="7" spans="1:17">
      <c r="A7" s="7" t="s">
        <v>46</v>
      </c>
      <c r="B7" s="13">
        <v>-141</v>
      </c>
      <c r="C7" s="13">
        <v>-111.7</v>
      </c>
      <c r="D7" s="13">
        <v>45.7</v>
      </c>
      <c r="E7" s="13">
        <v>19.899999999999999</v>
      </c>
      <c r="F7" s="13">
        <v>3.4</v>
      </c>
      <c r="G7" s="13">
        <v>51.1</v>
      </c>
      <c r="H7" s="13">
        <v>33.299999999999997</v>
      </c>
      <c r="I7" s="50">
        <v>-99.3</v>
      </c>
      <c r="P7" s="1"/>
      <c r="Q7" s="9" t="s">
        <v>46</v>
      </c>
    </row>
    <row r="8" spans="1:17">
      <c r="A8" s="7" t="s">
        <v>47</v>
      </c>
      <c r="B8" s="13">
        <v>-94.8</v>
      </c>
      <c r="C8" s="13">
        <v>-157.19999999999999</v>
      </c>
      <c r="D8" s="13">
        <v>44.5</v>
      </c>
      <c r="E8" s="13">
        <v>-8.6</v>
      </c>
      <c r="F8" s="13">
        <v>36.299999999999997</v>
      </c>
      <c r="G8" s="13">
        <v>-2.6</v>
      </c>
      <c r="H8" s="13">
        <v>32.9</v>
      </c>
      <c r="I8" s="50">
        <v>-149.5</v>
      </c>
      <c r="P8" s="1"/>
      <c r="Q8" s="9"/>
    </row>
    <row r="9" spans="1:17">
      <c r="A9" s="7" t="s">
        <v>48</v>
      </c>
      <c r="B9" s="13">
        <v>-94.4</v>
      </c>
      <c r="C9" s="13">
        <v>-88.4</v>
      </c>
      <c r="D9" s="13">
        <v>85.3</v>
      </c>
      <c r="E9" s="13">
        <v>-13.2</v>
      </c>
      <c r="F9" s="13">
        <v>54.9</v>
      </c>
      <c r="G9" s="13">
        <v>-4.8</v>
      </c>
      <c r="H9" s="13">
        <v>9.6999999999999993</v>
      </c>
      <c r="I9" s="50">
        <v>-50.9</v>
      </c>
      <c r="P9" s="1"/>
      <c r="Q9" s="9" t="s">
        <v>48</v>
      </c>
    </row>
    <row r="10" spans="1:17">
      <c r="A10" s="7" t="s">
        <v>49</v>
      </c>
      <c r="B10" s="13">
        <v>-96.4</v>
      </c>
      <c r="C10" s="13">
        <v>-135.4</v>
      </c>
      <c r="D10" s="13">
        <v>115</v>
      </c>
      <c r="E10" s="13">
        <v>-13.9</v>
      </c>
      <c r="F10" s="13">
        <v>36.9</v>
      </c>
      <c r="G10" s="13">
        <v>-14.5</v>
      </c>
      <c r="H10" s="13">
        <v>20.399999999999999</v>
      </c>
      <c r="I10" s="50">
        <v>-87.9</v>
      </c>
      <c r="P10" s="1"/>
      <c r="Q10" s="9"/>
    </row>
    <row r="11" spans="1:17">
      <c r="A11" s="7" t="s">
        <v>50</v>
      </c>
      <c r="B11" s="13">
        <v>-112</v>
      </c>
      <c r="C11" s="13">
        <v>-121</v>
      </c>
      <c r="D11" s="13">
        <v>97.6</v>
      </c>
      <c r="E11" s="13">
        <v>-3.9</v>
      </c>
      <c r="F11" s="13">
        <v>-12.5</v>
      </c>
      <c r="G11" s="13">
        <v>61.5</v>
      </c>
      <c r="H11" s="13">
        <v>-24.2</v>
      </c>
      <c r="I11" s="50">
        <v>-114.5</v>
      </c>
      <c r="P11" s="1"/>
      <c r="Q11" s="9" t="s">
        <v>50</v>
      </c>
    </row>
    <row r="12" spans="1:17">
      <c r="A12" s="7" t="s">
        <v>51</v>
      </c>
      <c r="B12" s="13">
        <v>-64.2</v>
      </c>
      <c r="C12" s="13">
        <v>-54.7</v>
      </c>
      <c r="D12" s="13">
        <v>25.5</v>
      </c>
      <c r="E12" s="13">
        <v>9.6</v>
      </c>
      <c r="F12" s="13">
        <v>57.5</v>
      </c>
      <c r="G12" s="13">
        <v>104.3</v>
      </c>
      <c r="H12" s="13">
        <v>-3</v>
      </c>
      <c r="I12" s="50">
        <v>75</v>
      </c>
      <c r="P12" s="1"/>
      <c r="Q12" s="9"/>
    </row>
    <row r="13" spans="1:17">
      <c r="A13" s="7" t="s">
        <v>52</v>
      </c>
      <c r="B13" s="13">
        <v>-158.80000000000001</v>
      </c>
      <c r="C13" s="13">
        <v>-60.9</v>
      </c>
      <c r="D13" s="13">
        <v>71.900000000000006</v>
      </c>
      <c r="E13" s="13">
        <v>68.400000000000006</v>
      </c>
      <c r="F13" s="13">
        <v>33.299999999999997</v>
      </c>
      <c r="G13" s="13">
        <v>79.900000000000006</v>
      </c>
      <c r="H13" s="13">
        <v>-2.8</v>
      </c>
      <c r="I13" s="50">
        <v>31</v>
      </c>
      <c r="P13" s="1"/>
      <c r="Q13" s="9" t="s">
        <v>52</v>
      </c>
    </row>
    <row r="14" spans="1:17">
      <c r="A14" s="7" t="s">
        <v>53</v>
      </c>
      <c r="B14" s="13">
        <v>-57.8</v>
      </c>
      <c r="C14" s="13">
        <v>-82.1</v>
      </c>
      <c r="D14" s="13">
        <v>21.7</v>
      </c>
      <c r="E14" s="13">
        <v>52.5</v>
      </c>
      <c r="F14" s="13">
        <v>126.1</v>
      </c>
      <c r="G14" s="13">
        <v>44.4</v>
      </c>
      <c r="H14" s="13">
        <v>-38.6</v>
      </c>
      <c r="I14" s="50">
        <v>66.2</v>
      </c>
      <c r="P14" s="1"/>
      <c r="Q14" s="9"/>
    </row>
    <row r="15" spans="1:17">
      <c r="A15" s="7" t="s">
        <v>336</v>
      </c>
      <c r="B15" s="13">
        <v>-50</v>
      </c>
      <c r="C15" s="13">
        <v>-92.3</v>
      </c>
      <c r="D15" s="13">
        <v>24.9</v>
      </c>
      <c r="E15" s="13">
        <v>81.5</v>
      </c>
      <c r="F15" s="13">
        <v>168.3</v>
      </c>
      <c r="G15" s="13">
        <v>63</v>
      </c>
      <c r="H15" s="13">
        <v>-27.2</v>
      </c>
      <c r="I15" s="50">
        <v>168.2</v>
      </c>
      <c r="P15" s="1"/>
      <c r="Q15" s="9" t="s">
        <v>336</v>
      </c>
    </row>
    <row r="16" spans="1:17">
      <c r="B16" s="50"/>
      <c r="C16" s="50"/>
      <c r="D16" s="50"/>
      <c r="E16" s="50"/>
      <c r="F16" s="50"/>
      <c r="G16" s="50"/>
      <c r="H16" s="50"/>
      <c r="I16" s="50"/>
      <c r="P16" s="1"/>
      <c r="Q16" s="9"/>
    </row>
    <row r="17" spans="2:17">
      <c r="B17" s="50"/>
      <c r="C17" s="50"/>
      <c r="D17" s="50"/>
      <c r="E17" s="50"/>
      <c r="F17" s="50"/>
      <c r="G17" s="50"/>
      <c r="H17" s="50"/>
      <c r="I17" s="50"/>
      <c r="P17" s="1"/>
      <c r="Q17" s="9"/>
    </row>
    <row r="18" spans="2:17">
      <c r="B18" s="50"/>
      <c r="C18" s="50"/>
      <c r="D18" s="50"/>
      <c r="E18" s="50"/>
      <c r="F18" s="50"/>
      <c r="G18" s="50"/>
      <c r="H18" s="50"/>
      <c r="I18" s="50"/>
      <c r="P18" s="1"/>
    </row>
    <row r="19" spans="2:17">
      <c r="B19" s="50"/>
      <c r="C19" s="50"/>
      <c r="D19" s="50"/>
      <c r="E19" s="50"/>
      <c r="F19" s="50"/>
      <c r="G19" s="50"/>
      <c r="H19" s="50"/>
      <c r="I19" s="50"/>
      <c r="K19" s="1"/>
      <c r="P19" s="1"/>
    </row>
    <row r="20" spans="2:17">
      <c r="B20" s="50"/>
      <c r="C20" s="50"/>
      <c r="D20" s="50"/>
      <c r="E20" s="50"/>
      <c r="F20" s="50"/>
      <c r="G20" s="50"/>
      <c r="H20" s="50"/>
      <c r="I20" s="50"/>
      <c r="K20" t="str">
        <f>IF(Content!$E$1=1,K21,K22)</f>
        <v>Source: SSSU, NBU staff estimates.</v>
      </c>
      <c r="Q20" s="9"/>
    </row>
    <row r="21" spans="2:17">
      <c r="B21" s="50"/>
      <c r="C21" s="50"/>
      <c r="D21" s="50"/>
      <c r="E21" s="50"/>
      <c r="F21" s="50"/>
      <c r="G21" s="50"/>
      <c r="H21" s="50"/>
      <c r="I21" s="50"/>
      <c r="K21" s="9" t="s">
        <v>54</v>
      </c>
      <c r="Q21" s="9"/>
    </row>
    <row r="22" spans="2:17">
      <c r="B22" s="50"/>
      <c r="C22" s="50"/>
      <c r="D22" s="50"/>
      <c r="E22" s="50"/>
      <c r="F22" s="50"/>
      <c r="G22" s="50"/>
      <c r="H22" s="50"/>
      <c r="I22" s="50"/>
      <c r="J22" s="48"/>
      <c r="K22" s="9" t="s">
        <v>55</v>
      </c>
      <c r="Q22" s="9" t="s">
        <v>53</v>
      </c>
    </row>
    <row r="23" spans="2:17">
      <c r="B23" s="50"/>
      <c r="C23" s="50"/>
      <c r="D23" s="50"/>
      <c r="E23" s="50"/>
      <c r="F23" s="50"/>
      <c r="G23" s="50"/>
      <c r="H23" s="50"/>
      <c r="I23" s="50"/>
      <c r="J23" s="48"/>
      <c r="Q23" s="9"/>
    </row>
    <row r="24" spans="2:17">
      <c r="B24" s="50"/>
      <c r="C24" s="50"/>
      <c r="D24" s="50"/>
      <c r="E24" s="50"/>
      <c r="F24" s="50"/>
      <c r="G24" s="50"/>
      <c r="H24" s="50"/>
      <c r="I24" s="50"/>
      <c r="J24" s="48"/>
      <c r="Q24" s="9"/>
    </row>
    <row r="25" spans="2:17">
      <c r="B25" s="50"/>
      <c r="C25" s="50"/>
      <c r="D25" s="50"/>
      <c r="E25" s="50"/>
      <c r="F25" s="50"/>
      <c r="G25" s="50"/>
      <c r="H25" s="50"/>
      <c r="I25" s="50"/>
      <c r="J25" s="48"/>
      <c r="Q25" s="9"/>
    </row>
    <row r="26" spans="2:17">
      <c r="B26" s="50"/>
      <c r="C26" s="50"/>
      <c r="D26" s="50"/>
      <c r="E26" s="50"/>
      <c r="F26" s="50"/>
      <c r="G26" s="50"/>
      <c r="H26" s="50"/>
      <c r="I26" s="50"/>
      <c r="J26" s="48"/>
      <c r="Q26" s="9"/>
    </row>
    <row r="27" spans="2:17">
      <c r="B27" s="50"/>
      <c r="C27" s="50"/>
      <c r="D27" s="50"/>
      <c r="E27" s="50"/>
      <c r="F27" s="50"/>
      <c r="G27" s="50"/>
      <c r="H27" s="50"/>
      <c r="I27" s="50"/>
      <c r="J27" s="48"/>
      <c r="Q27" s="9"/>
    </row>
    <row r="28" spans="2:17">
      <c r="B28" s="50"/>
      <c r="J28" s="48"/>
      <c r="Q28" s="9"/>
    </row>
    <row r="29" spans="2:17">
      <c r="J29" s="48"/>
      <c r="Q29" s="9"/>
    </row>
    <row r="30" spans="2:17">
      <c r="J30" s="48"/>
      <c r="Q30" s="9"/>
    </row>
    <row r="31" spans="2:17">
      <c r="J31" s="48"/>
      <c r="O31" s="8"/>
      <c r="Q31" s="10"/>
    </row>
    <row r="32" spans="2:17">
      <c r="J32" s="48"/>
      <c r="O32" s="8"/>
      <c r="Q32" s="10"/>
    </row>
    <row r="33" spans="10:17">
      <c r="J33" s="48"/>
      <c r="Q33" s="9"/>
    </row>
    <row r="34" spans="10:17">
      <c r="J34" s="48"/>
      <c r="Q34" s="9"/>
    </row>
    <row r="35" spans="10:17">
      <c r="J35" s="48"/>
      <c r="Q35" s="9"/>
    </row>
    <row r="36" spans="10:17">
      <c r="J36" s="48"/>
      <c r="Q36" s="9"/>
    </row>
    <row r="37" spans="10:17">
      <c r="J37" s="48"/>
      <c r="Q37" s="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9">
    <tabColor theme="5"/>
  </sheetPr>
  <dimension ref="A1:M40"/>
  <sheetViews>
    <sheetView showGridLines="0" topLeftCell="C1" zoomScaleNormal="100" workbookViewId="0">
      <selection activeCell="C3" sqref="A2:XFD3"/>
    </sheetView>
  </sheetViews>
  <sheetFormatPr defaultColWidth="9.140625" defaultRowHeight="12.75"/>
  <cols>
    <col min="1" max="1" width="9.140625" style="7"/>
    <col min="2" max="2" width="62.85546875" style="7" customWidth="1"/>
    <col min="3" max="3" width="49.42578125" style="7" bestFit="1" customWidth="1"/>
    <col min="4" max="4" width="10.140625" style="7" bestFit="1" customWidth="1"/>
    <col min="5" max="5" width="10.140625" style="7" customWidth="1"/>
    <col min="6" max="6" width="9.140625" style="7"/>
    <col min="13" max="13" width="9.140625" style="7"/>
  </cols>
  <sheetData>
    <row r="1" spans="1:13">
      <c r="A1" s="19" t="s">
        <v>140</v>
      </c>
      <c r="B1" t="str">
        <f>IF(Content!$E$1=1,B2,B3)</f>
        <v>Vacancies (SESU), end of quarter, sa, thsd</v>
      </c>
      <c r="C1" t="str">
        <f>IF(Content!$E$1=1,C2,C3)</f>
        <v>Expectation of enterprises (balance of answers), pp, RHS</v>
      </c>
      <c r="F1" t="str">
        <f>IF(Content!$E$1=1,F2,F3)</f>
        <v>Vacancies (SESU) and Expectations of Enterprises as to the Change in the Number of Employees 12-Month Ahead</v>
      </c>
      <c r="M1"/>
    </row>
    <row r="2" spans="1:13" hidden="1">
      <c r="A2" s="19"/>
      <c r="B2" s="7" t="s">
        <v>1577</v>
      </c>
      <c r="C2" s="7" t="s">
        <v>747</v>
      </c>
      <c r="F2" s="1" t="s">
        <v>1468</v>
      </c>
      <c r="M2"/>
    </row>
    <row r="3" spans="1:13" hidden="1">
      <c r="B3" s="7" t="s">
        <v>1578</v>
      </c>
      <c r="C3" s="7" t="s">
        <v>746</v>
      </c>
      <c r="F3" s="7" t="s">
        <v>1469</v>
      </c>
      <c r="M3"/>
    </row>
    <row r="4" spans="1:13">
      <c r="A4" s="7" t="s">
        <v>39</v>
      </c>
      <c r="B4" s="8">
        <v>48.6</v>
      </c>
      <c r="C4" s="8">
        <v>-17.8</v>
      </c>
      <c r="D4" s="48"/>
      <c r="E4" s="48"/>
      <c r="M4" s="9" t="s">
        <v>35</v>
      </c>
    </row>
    <row r="5" spans="1:13">
      <c r="A5" s="7" t="s">
        <v>40</v>
      </c>
      <c r="B5" s="8">
        <v>43.5</v>
      </c>
      <c r="C5" s="8">
        <v>-10.199999999999999</v>
      </c>
      <c r="D5" s="48"/>
      <c r="M5" s="9"/>
    </row>
    <row r="6" spans="1:13">
      <c r="A6" s="7" t="s">
        <v>41</v>
      </c>
      <c r="B6" s="8">
        <v>37.5</v>
      </c>
      <c r="C6" s="8">
        <v>-8.5</v>
      </c>
      <c r="D6" s="48"/>
      <c r="M6" s="9" t="s">
        <v>37</v>
      </c>
    </row>
    <row r="7" spans="1:13">
      <c r="A7" s="7" t="s">
        <v>42</v>
      </c>
      <c r="B7" s="8">
        <v>37.4</v>
      </c>
      <c r="C7" s="8">
        <v>-7</v>
      </c>
      <c r="D7" s="48"/>
      <c r="M7" s="9"/>
    </row>
    <row r="8" spans="1:13">
      <c r="A8" s="7" t="s">
        <v>43</v>
      </c>
      <c r="B8" s="8">
        <v>42.3</v>
      </c>
      <c r="C8" s="8">
        <v>-6.2</v>
      </c>
      <c r="D8" s="48"/>
      <c r="M8" s="9" t="s">
        <v>39</v>
      </c>
    </row>
    <row r="9" spans="1:13">
      <c r="A9" s="7" t="s">
        <v>44</v>
      </c>
      <c r="B9" s="8">
        <v>41.1</v>
      </c>
      <c r="C9" s="8">
        <v>-0.1</v>
      </c>
      <c r="D9" s="48"/>
      <c r="M9" s="9"/>
    </row>
    <row r="10" spans="1:13">
      <c r="A10" s="7" t="s">
        <v>45</v>
      </c>
      <c r="B10" s="8">
        <v>51.4</v>
      </c>
      <c r="C10" s="8">
        <v>0.9</v>
      </c>
      <c r="D10" s="48"/>
      <c r="M10" s="9" t="s">
        <v>41</v>
      </c>
    </row>
    <row r="11" spans="1:13">
      <c r="A11" s="7" t="s">
        <v>46</v>
      </c>
      <c r="B11" s="8">
        <v>52.6</v>
      </c>
      <c r="C11" s="8">
        <v>-4.3</v>
      </c>
      <c r="D11" s="48"/>
      <c r="M11" s="9"/>
    </row>
    <row r="12" spans="1:13">
      <c r="A12" s="7" t="s">
        <v>47</v>
      </c>
      <c r="B12" s="8">
        <v>61.9</v>
      </c>
      <c r="C12" s="8">
        <v>1.8</v>
      </c>
      <c r="D12" s="48"/>
      <c r="M12" s="9" t="s">
        <v>43</v>
      </c>
    </row>
    <row r="13" spans="1:13">
      <c r="A13" s="7" t="s">
        <v>48</v>
      </c>
      <c r="B13" s="8">
        <v>66.7</v>
      </c>
      <c r="C13" s="8">
        <v>2.2999999999999998</v>
      </c>
      <c r="D13" s="48"/>
      <c r="M13" s="9"/>
    </row>
    <row r="14" spans="1:13">
      <c r="A14" s="7" t="s">
        <v>49</v>
      </c>
      <c r="B14" s="8">
        <v>66.400000000000006</v>
      </c>
      <c r="C14" s="8">
        <v>5</v>
      </c>
      <c r="D14" s="48"/>
      <c r="M14" s="9" t="s">
        <v>45</v>
      </c>
    </row>
    <row r="15" spans="1:13">
      <c r="A15" s="7" t="s">
        <v>50</v>
      </c>
      <c r="B15" s="8">
        <v>74</v>
      </c>
      <c r="C15" s="8">
        <v>4.5999999999999996</v>
      </c>
      <c r="D15" s="48"/>
      <c r="M15" s="9"/>
    </row>
    <row r="16" spans="1:13">
      <c r="A16" s="7" t="s">
        <v>51</v>
      </c>
      <c r="B16" s="8">
        <v>78.8</v>
      </c>
      <c r="C16" s="8">
        <v>10.1</v>
      </c>
      <c r="D16" s="48"/>
      <c r="M16" s="9" t="s">
        <v>47</v>
      </c>
    </row>
    <row r="17" spans="1:13">
      <c r="A17" s="7" t="s">
        <v>52</v>
      </c>
      <c r="B17" s="8">
        <v>82.6</v>
      </c>
      <c r="C17" s="8">
        <v>6</v>
      </c>
      <c r="D17" s="48"/>
      <c r="M17" s="9"/>
    </row>
    <row r="18" spans="1:13">
      <c r="A18" s="7" t="s">
        <v>53</v>
      </c>
      <c r="B18" s="8">
        <v>87.1</v>
      </c>
      <c r="C18" s="8">
        <v>6.9</v>
      </c>
      <c r="D18" s="48"/>
      <c r="F18"/>
      <c r="M18" s="9" t="s">
        <v>49</v>
      </c>
    </row>
    <row r="19" spans="1:13">
      <c r="A19" s="7" t="s">
        <v>336</v>
      </c>
      <c r="B19" s="8">
        <v>85.9</v>
      </c>
      <c r="C19" s="8">
        <v>6.2</v>
      </c>
      <c r="D19" s="48"/>
      <c r="F19" t="str">
        <f>IF(Content!$E$1=1,F22,F23)</f>
        <v>Source: SESU, Business outlook survey of Ukraine (NBU), NBU staff estimates.</v>
      </c>
      <c r="M19" s="9"/>
    </row>
    <row r="20" spans="1:13">
      <c r="A20" s="7" t="s">
        <v>420</v>
      </c>
      <c r="B20" s="7">
        <v>85.3</v>
      </c>
      <c r="C20" s="7">
        <v>5.4</v>
      </c>
      <c r="D20" s="48"/>
      <c r="F20" s="2"/>
      <c r="M20" s="9" t="s">
        <v>51</v>
      </c>
    </row>
    <row r="21" spans="1:13">
      <c r="B21" s="8"/>
      <c r="C21" s="8"/>
      <c r="D21" s="48"/>
      <c r="F21" s="9"/>
      <c r="M21" s="9"/>
    </row>
    <row r="22" spans="1:13">
      <c r="B22" s="8"/>
      <c r="C22" s="8"/>
      <c r="D22" s="48"/>
      <c r="E22" s="48"/>
      <c r="F22" s="2" t="s">
        <v>1470</v>
      </c>
      <c r="M22" s="9" t="s">
        <v>53</v>
      </c>
    </row>
    <row r="23" spans="1:13">
      <c r="B23" s="8"/>
      <c r="C23" s="8"/>
      <c r="D23" s="48"/>
      <c r="E23" s="48"/>
      <c r="F23" s="9" t="s">
        <v>1479</v>
      </c>
      <c r="M23" s="9"/>
    </row>
    <row r="24" spans="1:13">
      <c r="B24" s="8"/>
      <c r="C24" s="8"/>
      <c r="D24" s="48"/>
      <c r="E24" s="48"/>
      <c r="M24" s="9"/>
    </row>
    <row r="25" spans="1:13">
      <c r="B25" s="8"/>
      <c r="C25" s="8"/>
      <c r="D25" s="48"/>
      <c r="E25" s="48"/>
      <c r="M25" s="9"/>
    </row>
    <row r="26" spans="1:13">
      <c r="B26" s="8"/>
      <c r="C26" s="8"/>
      <c r="D26" s="48"/>
      <c r="E26" s="48"/>
      <c r="M26" s="9"/>
    </row>
    <row r="27" spans="1:13">
      <c r="B27" s="8"/>
      <c r="C27" s="8"/>
      <c r="D27" s="48"/>
      <c r="E27" s="48"/>
      <c r="M27" s="9"/>
    </row>
    <row r="28" spans="1:13">
      <c r="B28" s="8"/>
      <c r="C28" s="8"/>
      <c r="D28" s="48"/>
      <c r="E28" s="48"/>
      <c r="M28" s="9"/>
    </row>
    <row r="29" spans="1:13">
      <c r="B29" s="8"/>
      <c r="C29" s="8"/>
      <c r="D29" s="48"/>
      <c r="E29" s="48"/>
      <c r="M29" s="9"/>
    </row>
    <row r="30" spans="1:13">
      <c r="B30" s="8"/>
      <c r="C30" s="8"/>
      <c r="D30" s="48"/>
      <c r="E30" s="48"/>
      <c r="M30" s="9"/>
    </row>
    <row r="31" spans="1:13">
      <c r="B31" s="8"/>
      <c r="C31" s="8"/>
      <c r="D31" s="48"/>
      <c r="E31" s="48"/>
      <c r="M31" s="10"/>
    </row>
    <row r="32" spans="1:13">
      <c r="B32" s="8"/>
      <c r="C32" s="8"/>
      <c r="D32" s="48"/>
      <c r="E32" s="48"/>
      <c r="M32" s="10"/>
    </row>
    <row r="33" spans="2:13">
      <c r="B33" s="8"/>
      <c r="C33" s="8"/>
      <c r="D33" s="48"/>
      <c r="E33" s="48"/>
      <c r="M33" s="9"/>
    </row>
    <row r="34" spans="2:13">
      <c r="B34" s="8"/>
      <c r="C34" s="8"/>
      <c r="D34" s="48"/>
      <c r="E34" s="48"/>
      <c r="M34" s="9"/>
    </row>
    <row r="35" spans="2:13">
      <c r="B35" s="8"/>
      <c r="C35" s="8"/>
      <c r="D35" s="48"/>
      <c r="E35" s="48"/>
      <c r="M35" s="9"/>
    </row>
    <row r="36" spans="2:13">
      <c r="B36" s="8"/>
      <c r="C36" s="8"/>
      <c r="D36" s="48"/>
      <c r="E36" s="48"/>
      <c r="M36" s="9"/>
    </row>
    <row r="37" spans="2:13">
      <c r="B37" s="8"/>
      <c r="C37" s="8"/>
      <c r="D37" s="48"/>
      <c r="E37" s="48"/>
      <c r="M37" s="9"/>
    </row>
    <row r="38" spans="2:13">
      <c r="B38" s="8"/>
      <c r="C38" s="8"/>
    </row>
    <row r="39" spans="2:13">
      <c r="B39" s="8"/>
      <c r="C39" s="8"/>
    </row>
    <row r="40" spans="2:13">
      <c r="B40" s="49"/>
      <c r="C40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2">
    <tabColor theme="5"/>
  </sheetPr>
  <dimension ref="A1:O30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4" width="17.5703125" style="6" customWidth="1"/>
    <col min="5" max="16384" width="9.140625" style="6"/>
  </cols>
  <sheetData>
    <row r="1" spans="1:15">
      <c r="A1" s="19" t="s">
        <v>140</v>
      </c>
      <c r="B1" t="str">
        <f>IF(Content!$E$1=1,B2,B3)</f>
        <v>Unemployment in urban areas</v>
      </c>
      <c r="C1" t="str">
        <f>IF(Content!$E$1=1,C2,C3)</f>
        <v>Unemployment in rural areas</v>
      </c>
      <c r="D1" t="str">
        <f>IF(Content!$E$1=1,D2,D3)</f>
        <v>Employment in urban areas (RHS)</v>
      </c>
      <c r="E1" t="str">
        <f>IF(Content!$E$1=1,E2,E3)</f>
        <v>Employment in rural areas (RHS)</v>
      </c>
      <c r="H1" t="str">
        <f>IF(Content!$E$1=1,H2,H3)</f>
        <v>ILO Employment and Unemployment in Rural and Urban Areas, sa, %</v>
      </c>
    </row>
    <row r="2" spans="1:15" hidden="1">
      <c r="B2" s="6" t="s">
        <v>1482</v>
      </c>
      <c r="C2" s="6" t="s">
        <v>1483</v>
      </c>
      <c r="D2" s="6" t="s">
        <v>1547</v>
      </c>
      <c r="E2" s="6" t="s">
        <v>1548</v>
      </c>
      <c r="H2" s="1" t="s">
        <v>1480</v>
      </c>
    </row>
    <row r="3" spans="1:15" hidden="1">
      <c r="B3" s="6" t="s">
        <v>1484</v>
      </c>
      <c r="C3" s="6" t="s">
        <v>1485</v>
      </c>
      <c r="D3" s="6" t="s">
        <v>1550</v>
      </c>
      <c r="E3" s="6" t="s">
        <v>1549</v>
      </c>
      <c r="H3" s="7" t="s">
        <v>1866</v>
      </c>
    </row>
    <row r="4" spans="1:15">
      <c r="A4" s="7" t="s">
        <v>39</v>
      </c>
      <c r="B4" s="504">
        <v>9</v>
      </c>
      <c r="C4" s="504">
        <v>9.4</v>
      </c>
      <c r="D4" s="504">
        <v>57.3</v>
      </c>
      <c r="E4" s="504">
        <v>54.8</v>
      </c>
      <c r="O4" s="9"/>
    </row>
    <row r="5" spans="1:15">
      <c r="A5" s="7" t="s">
        <v>40</v>
      </c>
      <c r="B5" s="504">
        <v>9.1</v>
      </c>
      <c r="C5" s="504">
        <v>9.3000000000000007</v>
      </c>
      <c r="D5" s="504">
        <v>57.1</v>
      </c>
      <c r="E5" s="504">
        <v>54.9</v>
      </c>
      <c r="O5" s="9" t="s">
        <v>40</v>
      </c>
    </row>
    <row r="6" spans="1:15">
      <c r="A6" s="7" t="s">
        <v>41</v>
      </c>
      <c r="B6" s="504">
        <v>9.1</v>
      </c>
      <c r="C6" s="504">
        <v>9.5</v>
      </c>
      <c r="D6" s="504">
        <v>57.3</v>
      </c>
      <c r="E6" s="504">
        <v>55</v>
      </c>
      <c r="O6" s="9"/>
    </row>
    <row r="7" spans="1:15">
      <c r="A7" s="7" t="s">
        <v>42</v>
      </c>
      <c r="B7" s="504">
        <v>9</v>
      </c>
      <c r="C7" s="504">
        <v>9.5</v>
      </c>
      <c r="D7" s="504">
        <v>57.8</v>
      </c>
      <c r="E7" s="504">
        <v>55.3</v>
      </c>
      <c r="O7" s="9" t="s">
        <v>42</v>
      </c>
    </row>
    <row r="8" spans="1:15">
      <c r="A8" s="7" t="s">
        <v>43</v>
      </c>
      <c r="B8" s="504">
        <v>9.1999999999999993</v>
      </c>
      <c r="C8" s="504">
        <v>9.9</v>
      </c>
      <c r="D8" s="504">
        <v>57</v>
      </c>
      <c r="E8" s="504">
        <v>54.7</v>
      </c>
      <c r="O8" s="9"/>
    </row>
    <row r="9" spans="1:15">
      <c r="A9" s="7" t="s">
        <v>44</v>
      </c>
      <c r="B9" s="504">
        <v>9.1</v>
      </c>
      <c r="C9" s="504">
        <v>10</v>
      </c>
      <c r="D9" s="504">
        <v>57</v>
      </c>
      <c r="E9" s="504">
        <v>54.8</v>
      </c>
      <c r="O9" s="9" t="s">
        <v>44</v>
      </c>
    </row>
    <row r="10" spans="1:15">
      <c r="A10" s="7" t="s">
        <v>45</v>
      </c>
      <c r="B10" s="504">
        <v>9.3000000000000007</v>
      </c>
      <c r="C10" s="504">
        <v>9.6</v>
      </c>
      <c r="D10" s="504">
        <v>56.7</v>
      </c>
      <c r="E10" s="504">
        <v>54.9</v>
      </c>
      <c r="O10" s="9"/>
    </row>
    <row r="11" spans="1:15">
      <c r="A11" s="7" t="s">
        <v>46</v>
      </c>
      <c r="B11" s="504">
        <v>9.3000000000000007</v>
      </c>
      <c r="C11" s="504">
        <v>9.4</v>
      </c>
      <c r="D11" s="504">
        <v>57.3</v>
      </c>
      <c r="E11" s="504">
        <v>55</v>
      </c>
      <c r="O11" s="9" t="s">
        <v>46</v>
      </c>
    </row>
    <row r="12" spans="1:15">
      <c r="A12" s="7" t="s">
        <v>47</v>
      </c>
      <c r="B12" s="504">
        <v>9.4</v>
      </c>
      <c r="C12" s="8">
        <v>10.1</v>
      </c>
      <c r="D12" s="504">
        <v>56.7</v>
      </c>
      <c r="E12" s="8">
        <v>54.5</v>
      </c>
      <c r="O12" s="9"/>
    </row>
    <row r="13" spans="1:15">
      <c r="A13" s="7" t="s">
        <v>48</v>
      </c>
      <c r="B13" s="504">
        <v>9.4</v>
      </c>
      <c r="C13" s="504">
        <v>10</v>
      </c>
      <c r="D13" s="504">
        <v>56.9</v>
      </c>
      <c r="E13" s="504">
        <v>54.6</v>
      </c>
      <c r="O13" s="9" t="s">
        <v>48</v>
      </c>
    </row>
    <row r="14" spans="1:15">
      <c r="A14" s="7" t="s">
        <v>49</v>
      </c>
      <c r="B14" s="504">
        <v>9.4</v>
      </c>
      <c r="C14" s="504">
        <v>9.8000000000000007</v>
      </c>
      <c r="D14" s="504">
        <v>56.8</v>
      </c>
      <c r="E14" s="504">
        <v>54.6</v>
      </c>
      <c r="O14" s="9"/>
    </row>
    <row r="15" spans="1:15">
      <c r="A15" s="7" t="s">
        <v>50</v>
      </c>
      <c r="B15" s="504">
        <v>9.1999999999999993</v>
      </c>
      <c r="C15" s="504">
        <v>9.8000000000000007</v>
      </c>
      <c r="D15" s="504">
        <v>57.2</v>
      </c>
      <c r="E15" s="504">
        <v>54.2</v>
      </c>
      <c r="O15" s="9" t="s">
        <v>50</v>
      </c>
    </row>
    <row r="16" spans="1:15">
      <c r="A16" s="7" t="s">
        <v>51</v>
      </c>
      <c r="B16" s="504">
        <v>8.9</v>
      </c>
      <c r="C16" s="504">
        <v>9.5</v>
      </c>
      <c r="D16" s="504">
        <v>57.7</v>
      </c>
      <c r="E16" s="504">
        <v>54.7</v>
      </c>
      <c r="O16" s="9"/>
    </row>
    <row r="17" spans="1:15">
      <c r="A17" s="7" t="s">
        <v>52</v>
      </c>
      <c r="B17" s="504">
        <v>8.6999999999999993</v>
      </c>
      <c r="C17" s="504">
        <v>9</v>
      </c>
      <c r="D17" s="504">
        <v>58</v>
      </c>
      <c r="E17" s="504">
        <v>54.9</v>
      </c>
      <c r="O17" s="9" t="s">
        <v>52</v>
      </c>
    </row>
    <row r="18" spans="1:15">
      <c r="A18" s="7" t="s">
        <v>53</v>
      </c>
      <c r="B18" s="504">
        <v>8.5</v>
      </c>
      <c r="C18" s="504">
        <v>9.1</v>
      </c>
      <c r="D18" s="504">
        <v>58.3</v>
      </c>
      <c r="E18" s="504">
        <v>54.9</v>
      </c>
      <c r="O18" s="9"/>
    </row>
    <row r="19" spans="1:15">
      <c r="A19" s="7" t="s">
        <v>336</v>
      </c>
      <c r="B19" s="504">
        <v>8.6</v>
      </c>
      <c r="C19" s="504">
        <v>9.3000000000000007</v>
      </c>
      <c r="D19" s="504">
        <v>58.2</v>
      </c>
      <c r="E19" s="504">
        <v>55.4</v>
      </c>
      <c r="O19" s="9" t="s">
        <v>336</v>
      </c>
    </row>
    <row r="20" spans="1:15">
      <c r="A20" s="7"/>
      <c r="H20" t="str">
        <f>IF(Content!$E$1=1,H21,H22)</f>
        <v>Source: SSSU. NBU staff estimates.</v>
      </c>
    </row>
    <row r="21" spans="1:15">
      <c r="A21" s="7"/>
      <c r="H21" s="2" t="s">
        <v>54</v>
      </c>
    </row>
    <row r="22" spans="1:15">
      <c r="A22" s="7"/>
      <c r="H22" s="9" t="s">
        <v>1481</v>
      </c>
    </row>
    <row r="23" spans="1:15">
      <c r="A23" s="7"/>
    </row>
    <row r="24" spans="1:15">
      <c r="A24" s="7"/>
    </row>
    <row r="25" spans="1:15">
      <c r="A25" s="7"/>
    </row>
    <row r="26" spans="1:15">
      <c r="A26" s="7"/>
    </row>
    <row r="27" spans="1:15">
      <c r="A27" s="7"/>
    </row>
    <row r="28" spans="1:15">
      <c r="A28" s="7"/>
    </row>
    <row r="29" spans="1:15">
      <c r="A29" s="7"/>
    </row>
    <row r="30" spans="1:15">
      <c r="A30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29"/>
  <sheetViews>
    <sheetView showGridLines="0" topLeftCell="C1" zoomScaleNormal="100" workbookViewId="0">
      <selection activeCell="C3" sqref="A2:XFD3"/>
    </sheetView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16384" width="9.140625" style="6"/>
  </cols>
  <sheetData>
    <row r="1" spans="1:13">
      <c r="A1" s="19" t="s">
        <v>140</v>
      </c>
      <c r="B1" t="str">
        <f>IF(Content!$E$1=1,B2,B3)</f>
        <v>m persons</v>
      </c>
      <c r="C1" t="str">
        <f>IF(Content!$E$1=1,C2,C3)</f>
        <v>% of the total employed people (RHS)</v>
      </c>
      <c r="F1" t="str">
        <f>IF(Content!$E$1=1,F2,F3)</f>
        <v>Informal Employment</v>
      </c>
    </row>
    <row r="2" spans="1:13" hidden="1">
      <c r="B2" s="6" t="s">
        <v>1488</v>
      </c>
      <c r="C2" s="6" t="s">
        <v>1491</v>
      </c>
      <c r="F2" s="1" t="s">
        <v>1486</v>
      </c>
    </row>
    <row r="3" spans="1:13" hidden="1">
      <c r="B3" s="6" t="s">
        <v>1489</v>
      </c>
      <c r="C3" s="6" t="s">
        <v>1490</v>
      </c>
      <c r="F3" s="7" t="s">
        <v>1487</v>
      </c>
    </row>
    <row r="4" spans="1:13">
      <c r="A4" s="7" t="s">
        <v>1492</v>
      </c>
      <c r="B4" s="505">
        <v>4.5789999999999997</v>
      </c>
      <c r="C4" s="504">
        <v>24.8</v>
      </c>
      <c r="L4" s="9"/>
      <c r="M4" s="9"/>
    </row>
    <row r="5" spans="1:13">
      <c r="A5" s="7" t="s">
        <v>933</v>
      </c>
      <c r="B5" s="505">
        <v>4.5410000000000004</v>
      </c>
      <c r="C5" s="504">
        <v>25.1</v>
      </c>
      <c r="L5" s="507">
        <v>2014</v>
      </c>
      <c r="M5" s="9" t="s">
        <v>40</v>
      </c>
    </row>
    <row r="6" spans="1:13">
      <c r="A6" s="7" t="s">
        <v>1493</v>
      </c>
      <c r="B6" s="505">
        <v>4.3360000000000003</v>
      </c>
      <c r="C6" s="504">
        <v>26.4</v>
      </c>
      <c r="L6" s="506"/>
      <c r="M6" s="9"/>
    </row>
    <row r="7" spans="1:13">
      <c r="A7" s="7" t="s">
        <v>242</v>
      </c>
      <c r="B7" s="505">
        <v>4.3029999999999999</v>
      </c>
      <c r="C7" s="504">
        <v>26.2</v>
      </c>
      <c r="L7" s="507">
        <v>2015</v>
      </c>
      <c r="M7" s="9" t="s">
        <v>42</v>
      </c>
    </row>
    <row r="8" spans="1:13">
      <c r="A8" s="7" t="s">
        <v>1494</v>
      </c>
      <c r="B8" s="505">
        <v>3.96</v>
      </c>
      <c r="C8" s="504">
        <v>24.4</v>
      </c>
      <c r="L8" s="506"/>
      <c r="M8" s="9"/>
    </row>
    <row r="9" spans="1:13">
      <c r="A9" s="7" t="s">
        <v>243</v>
      </c>
      <c r="B9" s="505">
        <v>3.9609999999999999</v>
      </c>
      <c r="C9" s="504">
        <v>24.3</v>
      </c>
      <c r="L9" s="507">
        <v>2016</v>
      </c>
      <c r="M9" s="9" t="s">
        <v>44</v>
      </c>
    </row>
    <row r="10" spans="1:13">
      <c r="A10" s="7" t="s">
        <v>1495</v>
      </c>
      <c r="B10" s="505">
        <v>3.661</v>
      </c>
      <c r="C10" s="504">
        <v>22.7</v>
      </c>
      <c r="L10" s="506"/>
      <c r="M10" s="9"/>
    </row>
    <row r="11" spans="1:13">
      <c r="A11" s="7" t="s">
        <v>244</v>
      </c>
      <c r="B11" s="505">
        <v>3.6960000000000002</v>
      </c>
      <c r="C11" s="504">
        <v>22.9</v>
      </c>
      <c r="L11" s="507">
        <v>2017</v>
      </c>
      <c r="M11" s="9" t="s">
        <v>46</v>
      </c>
    </row>
    <row r="12" spans="1:13">
      <c r="A12" s="7" t="s">
        <v>1496</v>
      </c>
      <c r="B12" s="505">
        <v>3.5529999999999999</v>
      </c>
      <c r="C12" s="8">
        <v>21.8</v>
      </c>
      <c r="L12" s="506"/>
      <c r="M12" s="9"/>
    </row>
    <row r="13" spans="1:13">
      <c r="A13" s="7" t="s">
        <v>405</v>
      </c>
      <c r="B13" s="505">
        <v>3.5409999999999999</v>
      </c>
      <c r="C13" s="504">
        <v>21.6</v>
      </c>
      <c r="L13" s="507">
        <v>2018</v>
      </c>
      <c r="M13" s="9" t="s">
        <v>48</v>
      </c>
    </row>
    <row r="14" spans="1:13">
      <c r="A14" s="7"/>
      <c r="L14" s="9"/>
      <c r="M14" s="9"/>
    </row>
    <row r="15" spans="1:13">
      <c r="A15" s="7"/>
      <c r="L15" s="9"/>
      <c r="M15" s="9" t="s">
        <v>50</v>
      </c>
    </row>
    <row r="16" spans="1:13">
      <c r="A16" s="7"/>
      <c r="M16" s="9"/>
    </row>
    <row r="17" spans="1:13">
      <c r="A17" s="7"/>
      <c r="M17" s="9" t="s">
        <v>52</v>
      </c>
    </row>
    <row r="18" spans="1:13">
      <c r="A18" s="7"/>
      <c r="M18" s="9"/>
    </row>
    <row r="19" spans="1:13">
      <c r="A19" s="7"/>
      <c r="F19" t="str">
        <f>IF(Content!$E$1=1,F20,F21)</f>
        <v>Source: SSSU. NBU staff estimates.</v>
      </c>
    </row>
    <row r="20" spans="1:13">
      <c r="A20" s="7"/>
      <c r="F20" s="2" t="s">
        <v>54</v>
      </c>
    </row>
    <row r="21" spans="1:13">
      <c r="A21" s="7"/>
      <c r="F21" s="9" t="s">
        <v>1481</v>
      </c>
    </row>
    <row r="22" spans="1:13">
      <c r="A22" s="7"/>
    </row>
    <row r="23" spans="1:13">
      <c r="A23" s="7"/>
    </row>
    <row r="24" spans="1:13">
      <c r="A24" s="7"/>
    </row>
    <row r="25" spans="1:13">
      <c r="A25" s="7"/>
    </row>
    <row r="26" spans="1:13">
      <c r="A26" s="7"/>
    </row>
    <row r="27" spans="1:13">
      <c r="A27" s="7"/>
    </row>
    <row r="28" spans="1:13">
      <c r="A28" s="7"/>
    </row>
    <row r="29" spans="1:13">
      <c r="A29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24"/>
  <sheetViews>
    <sheetView showGridLines="0" topLeftCell="G1" zoomScaleNormal="100" workbookViewId="0">
      <selection activeCell="J21" sqref="J21"/>
    </sheetView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6" width="17.5703125" style="6" customWidth="1"/>
    <col min="7" max="7" width="21" style="6" bestFit="1" customWidth="1"/>
    <col min="8" max="16384" width="9.140625" style="6"/>
  </cols>
  <sheetData>
    <row r="1" spans="1:17">
      <c r="A1" s="19" t="s">
        <v>140</v>
      </c>
      <c r="B1" t="str">
        <f>IF(Content!$E$1=1,B2,B3)</f>
        <v>Agricultrute</v>
      </c>
      <c r="C1" t="str">
        <f>IF(Content!$E$1=1,C2,C3)</f>
        <v>Industry</v>
      </c>
      <c r="D1" t="str">
        <f>IF(Content!$E$1=1,D2,D3)</f>
        <v>Construction</v>
      </c>
      <c r="E1" t="str">
        <f>IF(Content!$E$1=1,E2,E3)</f>
        <v>Trade</v>
      </c>
      <c r="F1" t="str">
        <f>IF(Content!$E$1=1,F2,F3)</f>
        <v xml:space="preserve">Transport </v>
      </c>
      <c r="G1" t="str">
        <f>IF(Content!$E$1=1,G2,G3)</f>
        <v>Adm. and Support Services</v>
      </c>
      <c r="H1" t="str">
        <f>IF(Content!$E$1=1,H2,H3)</f>
        <v>Other</v>
      </c>
      <c r="J1" t="str">
        <f>IF(Content!$E$1=1,J2,J3)</f>
        <v>Number of Employers' Declarations and Work Permits Issued for Ukrainians in Poland by Selected Types of Activity, m</v>
      </c>
    </row>
    <row r="2" spans="1:17" hidden="1">
      <c r="B2" s="6" t="s">
        <v>799</v>
      </c>
      <c r="C2" s="6" t="s">
        <v>211</v>
      </c>
      <c r="D2" s="6" t="s">
        <v>216</v>
      </c>
      <c r="E2" s="6" t="s">
        <v>1310</v>
      </c>
      <c r="F2" s="6" t="s">
        <v>1308</v>
      </c>
      <c r="G2" s="6" t="s">
        <v>1520</v>
      </c>
      <c r="H2" s="6" t="s">
        <v>122</v>
      </c>
      <c r="J2" s="1" t="s">
        <v>1523</v>
      </c>
    </row>
    <row r="3" spans="1:17" hidden="1">
      <c r="B3" s="6" t="s">
        <v>1522</v>
      </c>
      <c r="C3" s="6" t="s">
        <v>217</v>
      </c>
      <c r="D3" s="6" t="s">
        <v>215</v>
      </c>
      <c r="E3" s="6" t="s">
        <v>1309</v>
      </c>
      <c r="F3" s="6" t="s">
        <v>1521</v>
      </c>
      <c r="G3" s="6" t="s">
        <v>1532</v>
      </c>
      <c r="H3" s="6" t="s">
        <v>155</v>
      </c>
      <c r="J3" s="7" t="s">
        <v>1867</v>
      </c>
    </row>
    <row r="4" spans="1:17">
      <c r="A4" s="7">
        <v>2014</v>
      </c>
      <c r="B4" s="6">
        <v>0.17899999999999999</v>
      </c>
      <c r="C4" s="6">
        <v>4.5999999999999999E-2</v>
      </c>
      <c r="D4" s="6">
        <v>5.8000000000000003E-2</v>
      </c>
      <c r="E4" s="6">
        <v>1.7000000000000001E-2</v>
      </c>
      <c r="F4" s="6">
        <v>1.2999999999999999E-2</v>
      </c>
      <c r="G4" s="6">
        <v>0.03</v>
      </c>
      <c r="H4" s="6">
        <v>5.6000000000000001E-2</v>
      </c>
      <c r="P4" s="9"/>
      <c r="Q4" s="9"/>
    </row>
    <row r="5" spans="1:17">
      <c r="A5" s="7">
        <v>2015</v>
      </c>
      <c r="B5" s="6">
        <v>0.27800000000000002</v>
      </c>
      <c r="C5" s="6">
        <v>9.7000000000000003E-2</v>
      </c>
      <c r="D5" s="6">
        <v>0.11899999999999999</v>
      </c>
      <c r="E5" s="6">
        <v>3.7999999999999999E-2</v>
      </c>
      <c r="F5" s="6">
        <v>3.3000000000000002E-2</v>
      </c>
      <c r="G5" s="6">
        <v>0.11899999999999999</v>
      </c>
      <c r="H5" s="6">
        <v>0.129</v>
      </c>
      <c r="P5" s="9"/>
      <c r="Q5" s="9" t="s">
        <v>42</v>
      </c>
    </row>
    <row r="6" spans="1:17">
      <c r="A6" s="7">
        <v>2016</v>
      </c>
      <c r="B6" s="6">
        <v>0.33800000000000002</v>
      </c>
      <c r="C6" s="6">
        <v>0.17399999999999999</v>
      </c>
      <c r="D6" s="6">
        <v>0.182</v>
      </c>
      <c r="E6" s="6">
        <v>5.5E-2</v>
      </c>
      <c r="F6" s="6">
        <v>6.9000000000000006E-2</v>
      </c>
      <c r="G6" s="6">
        <v>0.36199999999999999</v>
      </c>
      <c r="H6" s="6">
        <v>0.189</v>
      </c>
      <c r="P6" s="9"/>
      <c r="Q6" s="9"/>
    </row>
    <row r="7" spans="1:17">
      <c r="A7" s="7">
        <v>2017</v>
      </c>
      <c r="B7" s="6">
        <v>0.309</v>
      </c>
      <c r="C7" s="6">
        <v>0.25</v>
      </c>
      <c r="D7" s="6">
        <v>0.255</v>
      </c>
      <c r="E7" s="6">
        <v>7.2999999999999995E-2</v>
      </c>
      <c r="F7" s="6">
        <v>0.10199999999999999</v>
      </c>
      <c r="G7" s="6">
        <v>0.67600000000000005</v>
      </c>
      <c r="H7" s="6">
        <v>0.24199999999999999</v>
      </c>
      <c r="P7" s="9"/>
      <c r="Q7" s="9" t="s">
        <v>44</v>
      </c>
    </row>
    <row r="8" spans="1:17">
      <c r="A8" s="7">
        <v>2018</v>
      </c>
      <c r="B8" s="6">
        <v>0.24299999999999999</v>
      </c>
      <c r="C8" s="6">
        <v>0.61399999999999999</v>
      </c>
      <c r="D8" s="6">
        <v>0.34399999999999997</v>
      </c>
      <c r="E8" s="6">
        <v>8.6999999999999994E-2</v>
      </c>
      <c r="F8" s="6">
        <v>0.20599999999999999</v>
      </c>
      <c r="G8" s="6">
        <v>0.24199999999999999</v>
      </c>
      <c r="H8" s="6">
        <v>0.17699999999999999</v>
      </c>
      <c r="P8" s="9"/>
      <c r="Q8" s="9"/>
    </row>
    <row r="9" spans="1:17">
      <c r="A9" s="7"/>
      <c r="P9" s="9"/>
      <c r="Q9" s="9" t="s">
        <v>46</v>
      </c>
    </row>
    <row r="10" spans="1:17">
      <c r="A10" s="7"/>
      <c r="P10" s="9"/>
      <c r="Q10" s="9"/>
    </row>
    <row r="11" spans="1:17">
      <c r="A11" s="7"/>
      <c r="P11" s="9"/>
      <c r="Q11" s="9" t="s">
        <v>48</v>
      </c>
    </row>
    <row r="12" spans="1:17">
      <c r="A12" s="7"/>
      <c r="P12" s="9"/>
      <c r="Q12" s="9"/>
    </row>
    <row r="13" spans="1:17">
      <c r="A13" s="7"/>
      <c r="P13" s="9"/>
      <c r="Q13" s="9" t="s">
        <v>50</v>
      </c>
    </row>
    <row r="14" spans="1:17">
      <c r="A14" s="7"/>
      <c r="P14" s="9"/>
      <c r="Q14" s="9"/>
    </row>
    <row r="15" spans="1:17">
      <c r="A15" s="7"/>
      <c r="P15" s="9"/>
      <c r="Q15" s="9"/>
    </row>
    <row r="16" spans="1:17">
      <c r="A16" s="7"/>
      <c r="Q16" s="9"/>
    </row>
    <row r="17" spans="1:17">
      <c r="A17" s="7"/>
      <c r="Q17" s="9" t="s">
        <v>52</v>
      </c>
    </row>
    <row r="18" spans="1:17">
      <c r="A18" s="7"/>
      <c r="Q18" s="9"/>
    </row>
    <row r="19" spans="1:17">
      <c r="A19" s="7"/>
      <c r="J19" t="str">
        <f>IF(Content!$E$1=1,J20,J21)</f>
        <v xml:space="preserve">Source: Ministry of Family, Labor and Social Policy of Poland </v>
      </c>
    </row>
    <row r="20" spans="1:17">
      <c r="A20" s="7"/>
      <c r="J20" s="2" t="s">
        <v>1524</v>
      </c>
    </row>
    <row r="21" spans="1:17">
      <c r="A21" s="7"/>
      <c r="J21" s="9" t="s">
        <v>1906</v>
      </c>
    </row>
    <row r="22" spans="1:17">
      <c r="A22" s="7"/>
    </row>
    <row r="23" spans="1:17">
      <c r="A23" s="7"/>
    </row>
    <row r="24" spans="1:17">
      <c r="A24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5">
    <tabColor theme="5"/>
  </sheetPr>
  <dimension ref="A1:Z45"/>
  <sheetViews>
    <sheetView showGridLines="0" topLeftCell="G1" zoomScaleNormal="100" workbookViewId="0">
      <selection activeCell="G3" sqref="A2:XFD3"/>
    </sheetView>
  </sheetViews>
  <sheetFormatPr defaultColWidth="9.140625" defaultRowHeight="12.75"/>
  <cols>
    <col min="1" max="1" width="7.140625" style="7" bestFit="1" customWidth="1"/>
    <col min="2" max="2" width="23" style="7" customWidth="1"/>
    <col min="3" max="3" width="22.140625" style="7" bestFit="1" customWidth="1"/>
    <col min="4" max="4" width="19.5703125" style="7" bestFit="1" customWidth="1"/>
    <col min="5" max="5" width="13.85546875" style="7" bestFit="1" customWidth="1"/>
    <col min="6" max="6" width="19.85546875" style="7" bestFit="1" customWidth="1"/>
    <col min="7" max="7" width="20.140625" style="7" bestFit="1" customWidth="1"/>
    <col min="8" max="8" width="33.5703125" style="7" bestFit="1" customWidth="1"/>
    <col min="9" max="16" width="9.140625" style="7"/>
    <col min="17" max="17" width="9.140625" style="9"/>
    <col min="18" max="16384" width="9.140625" style="7"/>
  </cols>
  <sheetData>
    <row r="1" spans="1:26">
      <c r="A1" s="19" t="s">
        <v>140</v>
      </c>
      <c r="B1" t="str">
        <f>IF(Content!$E$1=1,B2,B3)</f>
        <v xml:space="preserve">Nominal wages </v>
      </c>
      <c r="C1" t="str">
        <f>IF(Content!$E$1=1,C2,C3)</f>
        <v>Operating surplus 
and mixed income</v>
      </c>
      <c r="D1" t="str">
        <f>IF(Content!$E$1=1,D2,D3)</f>
        <v>Property income</v>
      </c>
      <c r="E1" t="str">
        <f>IF(Content!$E$1=1,E2,E3)</f>
        <v>Social benefits</v>
      </c>
      <c r="F1" t="str">
        <f>IF(Content!$E$1=1,F2,F3)</f>
        <v>Other current transfers</v>
      </c>
      <c r="G1" t="str">
        <f>IF(Content!$E$1=1,G2,G3)</f>
        <v>Social transfers in kind</v>
      </c>
      <c r="H1" t="str">
        <f>IF(Content!$E$1=1,H2,H3)</f>
        <v>Nominal household income, yoy</v>
      </c>
      <c r="I1"/>
      <c r="J1" t="str">
        <f>IF(Content!$E$1=1,J2,J3)</f>
        <v>Contributions to Annual Change in Nominal Household Income, pp</v>
      </c>
      <c r="R1" s="9" t="s">
        <v>17</v>
      </c>
      <c r="S1" s="9" t="s">
        <v>7</v>
      </c>
      <c r="T1" s="9" t="s">
        <v>21</v>
      </c>
      <c r="U1" s="9" t="s">
        <v>25</v>
      </c>
      <c r="V1" s="9" t="s">
        <v>23</v>
      </c>
      <c r="W1" s="9" t="s">
        <v>7</v>
      </c>
      <c r="X1" s="9" t="s">
        <v>21</v>
      </c>
      <c r="Y1" s="9" t="s">
        <v>22</v>
      </c>
      <c r="Z1" s="9" t="s">
        <v>23</v>
      </c>
    </row>
    <row r="2" spans="1:26" hidden="1">
      <c r="A2" s="19"/>
      <c r="B2" s="7" t="s">
        <v>1551</v>
      </c>
      <c r="C2" s="7" t="s">
        <v>731</v>
      </c>
      <c r="D2" s="7" t="s">
        <v>729</v>
      </c>
      <c r="E2" s="7" t="s">
        <v>732</v>
      </c>
      <c r="F2" s="7" t="s">
        <v>733</v>
      </c>
      <c r="G2" s="7" t="s">
        <v>735</v>
      </c>
      <c r="H2" s="7" t="s">
        <v>737</v>
      </c>
      <c r="I2"/>
      <c r="J2" s="1" t="s">
        <v>1553</v>
      </c>
      <c r="R2" s="9"/>
      <c r="S2" s="9"/>
      <c r="T2" s="9"/>
      <c r="U2" s="9"/>
      <c r="V2" s="9"/>
      <c r="W2" s="9"/>
      <c r="X2" s="9"/>
      <c r="Y2" s="9"/>
      <c r="Z2" s="9"/>
    </row>
    <row r="3" spans="1:26" ht="25.5" hidden="1">
      <c r="B3" s="236" t="s">
        <v>738</v>
      </c>
      <c r="C3" s="236" t="s">
        <v>1887</v>
      </c>
      <c r="D3" s="7" t="s">
        <v>730</v>
      </c>
      <c r="E3" s="7" t="s">
        <v>245</v>
      </c>
      <c r="F3" s="7" t="s">
        <v>734</v>
      </c>
      <c r="G3" s="7" t="s">
        <v>246</v>
      </c>
      <c r="H3" s="7" t="s">
        <v>736</v>
      </c>
      <c r="I3"/>
      <c r="J3" s="1" t="s">
        <v>728</v>
      </c>
      <c r="R3" s="9" t="s">
        <v>26</v>
      </c>
      <c r="S3" s="9" t="s">
        <v>6</v>
      </c>
      <c r="T3" s="9" t="s">
        <v>18</v>
      </c>
      <c r="U3" s="9" t="s">
        <v>19</v>
      </c>
      <c r="V3" s="9" t="s">
        <v>20</v>
      </c>
      <c r="W3" s="9"/>
      <c r="X3" s="9"/>
      <c r="Y3" s="9"/>
      <c r="Z3" s="9"/>
    </row>
    <row r="4" spans="1:26">
      <c r="A4" s="7" t="s">
        <v>35</v>
      </c>
      <c r="B4" s="306">
        <v>1.24</v>
      </c>
      <c r="C4" s="306">
        <v>-0.8</v>
      </c>
      <c r="D4" s="306">
        <v>0.26</v>
      </c>
      <c r="E4" s="306">
        <v>1.65</v>
      </c>
      <c r="F4" s="306">
        <v>0.56000000000000005</v>
      </c>
      <c r="G4" s="306">
        <v>-0.4</v>
      </c>
      <c r="H4" s="306">
        <v>2.2999999999999998</v>
      </c>
      <c r="I4" s="306"/>
      <c r="P4" s="9"/>
      <c r="Q4" s="10"/>
      <c r="R4" s="9"/>
      <c r="S4" s="10">
        <v>5.473335790657476</v>
      </c>
      <c r="T4" s="10">
        <v>8.625368485041923</v>
      </c>
      <c r="U4" s="10">
        <v>10.844893088751929</v>
      </c>
      <c r="V4" s="10">
        <v>11</v>
      </c>
      <c r="W4" s="10">
        <v>0</v>
      </c>
      <c r="X4" s="10">
        <v>0</v>
      </c>
      <c r="Y4" s="10">
        <v>0</v>
      </c>
      <c r="Z4" s="10">
        <v>0</v>
      </c>
    </row>
    <row r="5" spans="1:26">
      <c r="A5" s="7" t="s">
        <v>36</v>
      </c>
      <c r="B5" s="306">
        <v>1.36</v>
      </c>
      <c r="C5" s="306">
        <v>-0.79</v>
      </c>
      <c r="D5" s="306">
        <v>0.38</v>
      </c>
      <c r="E5" s="306">
        <v>1.68</v>
      </c>
      <c r="F5" s="306">
        <v>0.49</v>
      </c>
      <c r="G5" s="306">
        <v>0.67</v>
      </c>
      <c r="H5" s="306">
        <v>3.6</v>
      </c>
      <c r="I5" s="306"/>
      <c r="P5" s="9" t="s">
        <v>1497</v>
      </c>
      <c r="Q5" s="9" t="s">
        <v>36</v>
      </c>
      <c r="R5" s="9"/>
      <c r="S5" s="10">
        <v>4.2096848679169021</v>
      </c>
      <c r="T5" s="10">
        <v>5.2523527197268853</v>
      </c>
      <c r="U5" s="10">
        <v>6.7149239695160343</v>
      </c>
      <c r="V5" s="10">
        <v>6.9</v>
      </c>
      <c r="W5" s="10">
        <v>0</v>
      </c>
      <c r="X5" s="10">
        <v>0</v>
      </c>
      <c r="Y5" s="10">
        <v>0</v>
      </c>
      <c r="Z5" s="10">
        <v>0</v>
      </c>
    </row>
    <row r="6" spans="1:26">
      <c r="A6" s="7" t="s">
        <v>37</v>
      </c>
      <c r="B6" s="306">
        <v>1.87</v>
      </c>
      <c r="C6" s="306">
        <v>6.59</v>
      </c>
      <c r="D6" s="306">
        <v>0.17</v>
      </c>
      <c r="E6" s="306">
        <v>-1.19</v>
      </c>
      <c r="F6" s="306">
        <v>1.45</v>
      </c>
      <c r="G6" s="306">
        <v>-0.13</v>
      </c>
      <c r="H6" s="306">
        <v>8</v>
      </c>
      <c r="I6" s="306"/>
      <c r="P6" s="9"/>
      <c r="R6" s="9"/>
      <c r="S6" s="10">
        <v>4.2841451903492205</v>
      </c>
      <c r="T6" s="10">
        <v>7.6190550174224345</v>
      </c>
      <c r="U6" s="10">
        <v>10.413690634817634</v>
      </c>
      <c r="V6" s="10">
        <v>10.544660293400014</v>
      </c>
      <c r="W6" s="10">
        <v>0</v>
      </c>
      <c r="X6" s="10">
        <v>0</v>
      </c>
      <c r="Y6" s="10">
        <v>0</v>
      </c>
      <c r="Z6" s="10">
        <v>0</v>
      </c>
    </row>
    <row r="7" spans="1:26">
      <c r="A7" s="7" t="s">
        <v>38</v>
      </c>
      <c r="B7" s="306">
        <v>-2.1</v>
      </c>
      <c r="C7" s="306">
        <v>2.31</v>
      </c>
      <c r="D7" s="306">
        <v>0.92</v>
      </c>
      <c r="E7" s="306">
        <v>-1.24</v>
      </c>
      <c r="F7" s="306">
        <v>0.27</v>
      </c>
      <c r="G7" s="306">
        <v>0.5</v>
      </c>
      <c r="H7" s="306">
        <v>0.6</v>
      </c>
      <c r="I7" s="306"/>
      <c r="P7" s="9" t="s">
        <v>38</v>
      </c>
      <c r="Q7" s="9" t="s">
        <v>38</v>
      </c>
      <c r="R7" s="9"/>
      <c r="S7" s="10">
        <v>4.4165623146598003</v>
      </c>
      <c r="T7" s="10">
        <v>6.7310897361707207</v>
      </c>
      <c r="U7" s="10">
        <v>8.8469143881092869</v>
      </c>
      <c r="V7" s="10">
        <v>9.0655999999999892</v>
      </c>
      <c r="W7" s="10">
        <v>0</v>
      </c>
      <c r="X7" s="10">
        <v>0</v>
      </c>
      <c r="Y7" s="10">
        <v>0</v>
      </c>
      <c r="Z7" s="10">
        <v>0</v>
      </c>
    </row>
    <row r="8" spans="1:26">
      <c r="A8" s="7" t="s">
        <v>39</v>
      </c>
      <c r="B8" s="306">
        <v>2.39</v>
      </c>
      <c r="C8" s="306">
        <v>2.58</v>
      </c>
      <c r="D8" s="306">
        <v>0.06</v>
      </c>
      <c r="E8" s="306">
        <v>-0.12</v>
      </c>
      <c r="F8" s="306">
        <v>2.56</v>
      </c>
      <c r="G8" s="306">
        <v>1.47</v>
      </c>
      <c r="H8" s="306">
        <v>8.1</v>
      </c>
      <c r="I8" s="306"/>
      <c r="P8" s="9"/>
      <c r="R8" s="9"/>
      <c r="S8" s="10">
        <v>3.8972989703122591</v>
      </c>
      <c r="T8" s="10">
        <v>4.7650000226401019</v>
      </c>
      <c r="U8" s="10">
        <v>7.3829920798972628</v>
      </c>
      <c r="V8" s="10">
        <v>7.7</v>
      </c>
      <c r="W8" s="10">
        <v>0</v>
      </c>
      <c r="X8" s="10">
        <v>0</v>
      </c>
      <c r="Y8" s="10">
        <v>0</v>
      </c>
      <c r="Z8" s="10">
        <v>0</v>
      </c>
    </row>
    <row r="9" spans="1:26">
      <c r="A9" s="7" t="s">
        <v>40</v>
      </c>
      <c r="B9" s="306">
        <v>3.72</v>
      </c>
      <c r="C9" s="306">
        <v>2.61</v>
      </c>
      <c r="D9" s="306">
        <v>0.19</v>
      </c>
      <c r="E9" s="306">
        <v>-0.61</v>
      </c>
      <c r="F9" s="306">
        <v>3.44</v>
      </c>
      <c r="G9" s="306">
        <v>1.07</v>
      </c>
      <c r="H9" s="306">
        <v>9.4</v>
      </c>
      <c r="I9" s="306"/>
      <c r="P9" s="9" t="s">
        <v>247</v>
      </c>
      <c r="Q9" s="9" t="s">
        <v>40</v>
      </c>
      <c r="R9" s="9"/>
      <c r="S9" s="10">
        <v>4.6220892313166093</v>
      </c>
      <c r="T9" s="10">
        <v>7.925962554312715</v>
      </c>
      <c r="U9" s="10">
        <v>11.42051329394911</v>
      </c>
      <c r="V9" s="10">
        <v>11.9</v>
      </c>
      <c r="W9" s="10">
        <v>0</v>
      </c>
      <c r="X9" s="10">
        <v>0</v>
      </c>
      <c r="Y9" s="10">
        <v>0</v>
      </c>
      <c r="Z9" s="10">
        <v>0</v>
      </c>
    </row>
    <row r="10" spans="1:26">
      <c r="A10" s="7" t="s">
        <v>41</v>
      </c>
      <c r="B10" s="306">
        <v>3.42</v>
      </c>
      <c r="C10" s="306">
        <v>6.62</v>
      </c>
      <c r="D10" s="306">
        <v>-0.15</v>
      </c>
      <c r="E10" s="306">
        <v>1.77</v>
      </c>
      <c r="F10" s="306">
        <v>1.1200000000000001</v>
      </c>
      <c r="G10" s="306">
        <v>1.26</v>
      </c>
      <c r="H10" s="306">
        <v>14</v>
      </c>
      <c r="I10" s="306"/>
      <c r="P10" s="9"/>
      <c r="R10" s="9"/>
      <c r="S10" s="10">
        <v>4.4857066572499216</v>
      </c>
      <c r="T10" s="10">
        <v>4.4857066572499216</v>
      </c>
      <c r="U10" s="10">
        <v>6.4489591765162295</v>
      </c>
      <c r="V10" s="10">
        <v>6.9055356885797812</v>
      </c>
      <c r="W10" s="10">
        <v>0</v>
      </c>
      <c r="X10" s="10">
        <v>-1.0415440020880369</v>
      </c>
      <c r="Y10" s="10">
        <v>-1.0415440020880369</v>
      </c>
      <c r="Z10" s="10">
        <v>-1.0415440020880369</v>
      </c>
    </row>
    <row r="11" spans="1:26">
      <c r="A11" s="7" t="s">
        <v>42</v>
      </c>
      <c r="B11" s="306">
        <v>7.04</v>
      </c>
      <c r="C11" s="306">
        <v>5.14</v>
      </c>
      <c r="D11" s="306">
        <v>-0.05</v>
      </c>
      <c r="E11" s="306">
        <v>5.48</v>
      </c>
      <c r="F11" s="306">
        <v>1.1100000000000001</v>
      </c>
      <c r="G11" s="306">
        <v>7.47</v>
      </c>
      <c r="H11" s="306">
        <v>26.3</v>
      </c>
      <c r="I11" s="306"/>
      <c r="P11" s="9" t="s">
        <v>42</v>
      </c>
      <c r="Q11" s="9" t="s">
        <v>42</v>
      </c>
      <c r="R11" s="9"/>
      <c r="S11" s="10">
        <v>3.8271266482284938</v>
      </c>
      <c r="T11" s="10">
        <v>3.8271266482284938</v>
      </c>
      <c r="U11" s="10">
        <v>5.2533809322228979</v>
      </c>
      <c r="V11" s="10">
        <v>5.7138395442738759</v>
      </c>
      <c r="W11" s="10">
        <v>0</v>
      </c>
      <c r="X11" s="10">
        <v>-1.1536040086327783</v>
      </c>
      <c r="Y11" s="10">
        <v>-1.1536040086327783</v>
      </c>
      <c r="Z11" s="10">
        <v>-1.1536040086327783</v>
      </c>
    </row>
    <row r="12" spans="1:26">
      <c r="A12" s="7" t="s">
        <v>43</v>
      </c>
      <c r="B12" s="306">
        <v>11.22</v>
      </c>
      <c r="C12" s="306">
        <v>2.2000000000000002</v>
      </c>
      <c r="D12" s="306">
        <v>-0.17</v>
      </c>
      <c r="E12" s="306">
        <v>-3.04</v>
      </c>
      <c r="F12" s="306">
        <v>0.9</v>
      </c>
      <c r="G12" s="306">
        <v>3.26</v>
      </c>
      <c r="H12" s="306">
        <v>13.65</v>
      </c>
      <c r="I12" s="306"/>
      <c r="P12" s="9"/>
      <c r="R12" s="9"/>
      <c r="S12" s="10">
        <v>2.5697116149835035</v>
      </c>
      <c r="T12" s="10">
        <v>2.5697116149835035</v>
      </c>
      <c r="U12" s="10">
        <v>3.3222379697106836</v>
      </c>
      <c r="V12" s="10">
        <v>3.5059644155284904</v>
      </c>
      <c r="W12" s="10">
        <v>0</v>
      </c>
      <c r="X12" s="10">
        <v>-2.2044705092652213</v>
      </c>
      <c r="Y12" s="10">
        <v>-2.2044705092652213</v>
      </c>
      <c r="Z12" s="10">
        <v>-2.2044705092652213</v>
      </c>
    </row>
    <row r="13" spans="1:26">
      <c r="A13" s="7" t="s">
        <v>44</v>
      </c>
      <c r="B13" s="306">
        <v>10.08</v>
      </c>
      <c r="C13" s="306">
        <v>1.48</v>
      </c>
      <c r="D13" s="306">
        <v>-0.66</v>
      </c>
      <c r="E13" s="306">
        <v>1.32</v>
      </c>
      <c r="F13" s="306">
        <v>0.87</v>
      </c>
      <c r="G13" s="306">
        <v>2.83</v>
      </c>
      <c r="H13" s="306">
        <v>15.61</v>
      </c>
      <c r="I13" s="306"/>
      <c r="P13" s="9" t="s">
        <v>932</v>
      </c>
      <c r="Q13" s="9" t="s">
        <v>44</v>
      </c>
      <c r="R13" s="9"/>
      <c r="S13" s="10">
        <v>1.6913636963288452</v>
      </c>
      <c r="T13" s="10">
        <v>1.6913636963288452</v>
      </c>
      <c r="U13" s="10">
        <v>1.6913636963288452</v>
      </c>
      <c r="V13" s="10">
        <v>1.8196411357714195</v>
      </c>
      <c r="W13" s="10">
        <v>0</v>
      </c>
      <c r="X13" s="10">
        <v>-3.6633053138484435</v>
      </c>
      <c r="Y13" s="10">
        <v>-3.7541576677520578</v>
      </c>
      <c r="Z13" s="10">
        <v>-3.7541576677520578</v>
      </c>
    </row>
    <row r="14" spans="1:26">
      <c r="A14" s="7" t="s">
        <v>45</v>
      </c>
      <c r="B14" s="306">
        <v>10.06</v>
      </c>
      <c r="C14" s="306">
        <v>2.52</v>
      </c>
      <c r="D14" s="306">
        <v>1.1299999999999999</v>
      </c>
      <c r="E14" s="306">
        <v>1.27</v>
      </c>
      <c r="F14" s="306">
        <v>1.28</v>
      </c>
      <c r="G14" s="306">
        <v>2.8</v>
      </c>
      <c r="H14" s="306">
        <v>19.579999999999998</v>
      </c>
      <c r="I14" s="306"/>
      <c r="P14" s="9"/>
      <c r="R14" s="9"/>
      <c r="S14" s="10">
        <v>0.71516204757338808</v>
      </c>
      <c r="T14" s="10">
        <v>0.71516204757338808</v>
      </c>
      <c r="U14" s="10">
        <v>0.71516204757338808</v>
      </c>
      <c r="V14" s="10">
        <v>0.84179819774162823</v>
      </c>
      <c r="W14" s="10">
        <v>0</v>
      </c>
      <c r="X14" s="10">
        <v>-1.4793631846644792</v>
      </c>
      <c r="Y14" s="10">
        <v>-1.5252335279842397</v>
      </c>
      <c r="Z14" s="10">
        <v>-1.5252335279842397</v>
      </c>
    </row>
    <row r="15" spans="1:26">
      <c r="A15" s="7" t="s">
        <v>46</v>
      </c>
      <c r="B15" s="306">
        <v>7.28</v>
      </c>
      <c r="C15" s="306">
        <v>2.71</v>
      </c>
      <c r="D15" s="306">
        <v>0.2</v>
      </c>
      <c r="E15" s="306">
        <v>-0.45</v>
      </c>
      <c r="F15" s="306">
        <v>0.59</v>
      </c>
      <c r="G15" s="306">
        <v>2.72</v>
      </c>
      <c r="H15" s="306">
        <v>14</v>
      </c>
      <c r="I15" s="306"/>
      <c r="P15" s="9" t="s">
        <v>46</v>
      </c>
      <c r="Q15" s="9" t="s">
        <v>46</v>
      </c>
      <c r="R15" s="9"/>
      <c r="S15" s="10">
        <v>0.60199764158351521</v>
      </c>
      <c r="T15" s="10">
        <v>0.60199764158351521</v>
      </c>
      <c r="U15" s="10">
        <v>1.1389087475857353</v>
      </c>
      <c r="V15" s="10">
        <v>1.2740930920503692</v>
      </c>
      <c r="W15" s="10">
        <v>0</v>
      </c>
      <c r="X15" s="10">
        <v>-1.7288467629220954</v>
      </c>
      <c r="Y15" s="10">
        <v>-1.7288467629220954</v>
      </c>
      <c r="Z15" s="10">
        <v>-1.7288467629220954</v>
      </c>
    </row>
    <row r="16" spans="1:26">
      <c r="A16" s="7" t="s">
        <v>47</v>
      </c>
      <c r="B16" s="306">
        <v>14.66</v>
      </c>
      <c r="C16" s="306">
        <v>2.0299999999999998</v>
      </c>
      <c r="D16" s="306">
        <v>-0.62</v>
      </c>
      <c r="E16" s="306">
        <v>2.71</v>
      </c>
      <c r="F16" s="306">
        <v>0.64</v>
      </c>
      <c r="G16" s="306">
        <v>9.64</v>
      </c>
      <c r="H16" s="306">
        <v>28.9</v>
      </c>
      <c r="I16" s="306"/>
      <c r="P16" s="9"/>
      <c r="R16" s="9"/>
      <c r="S16" s="10">
        <v>0.18382201467314918</v>
      </c>
      <c r="T16" s="10">
        <v>0.18382201467314918</v>
      </c>
      <c r="U16" s="10">
        <v>0.67750400060190175</v>
      </c>
      <c r="V16" s="10">
        <v>0.70924693294606911</v>
      </c>
      <c r="W16" s="10">
        <v>0</v>
      </c>
      <c r="X16" s="10">
        <v>-2.138517245463941</v>
      </c>
      <c r="Y16" s="10">
        <v>-2.138517245463941</v>
      </c>
      <c r="Z16" s="10">
        <v>-2.138517245463941</v>
      </c>
    </row>
    <row r="17" spans="1:26">
      <c r="A17" s="7" t="s">
        <v>48</v>
      </c>
      <c r="B17" s="306">
        <v>15.24</v>
      </c>
      <c r="C17" s="306">
        <v>2.33</v>
      </c>
      <c r="D17" s="306">
        <v>-0.36</v>
      </c>
      <c r="E17" s="306">
        <v>1.93</v>
      </c>
      <c r="F17" s="306">
        <v>0.39</v>
      </c>
      <c r="G17" s="306">
        <v>4.25</v>
      </c>
      <c r="H17" s="306">
        <v>23.9</v>
      </c>
      <c r="I17" s="306"/>
      <c r="P17" s="9" t="s">
        <v>919</v>
      </c>
      <c r="Q17" s="9" t="s">
        <v>48</v>
      </c>
      <c r="R17" s="9"/>
      <c r="S17" s="10">
        <v>4.9499676863453052E-2</v>
      </c>
      <c r="T17" s="10">
        <v>4.9499676863453052E-2</v>
      </c>
      <c r="U17" s="10">
        <v>0.65893506961580928</v>
      </c>
      <c r="V17" s="10">
        <v>0.65893506961580928</v>
      </c>
      <c r="W17" s="10">
        <v>0</v>
      </c>
      <c r="X17" s="10">
        <v>-1.1943950323003425</v>
      </c>
      <c r="Y17" s="10">
        <v>-1.1943950323003425</v>
      </c>
      <c r="Z17" s="10">
        <v>-1.2059509648077524</v>
      </c>
    </row>
    <row r="18" spans="1:26">
      <c r="A18" s="7" t="s">
        <v>49</v>
      </c>
      <c r="B18" s="306">
        <v>13.89</v>
      </c>
      <c r="C18" s="306">
        <v>3.32</v>
      </c>
      <c r="D18" s="306">
        <v>0.09</v>
      </c>
      <c r="E18" s="306">
        <v>1.76</v>
      </c>
      <c r="F18" s="306">
        <v>0.18</v>
      </c>
      <c r="G18" s="306">
        <v>5.36</v>
      </c>
      <c r="H18" s="306">
        <v>24.4</v>
      </c>
      <c r="I18" s="306"/>
      <c r="P18" s="9"/>
      <c r="R18" s="9"/>
      <c r="S18" s="10">
        <v>6.997380015533132E-2</v>
      </c>
      <c r="T18" s="10">
        <v>6.997380015533132E-2</v>
      </c>
      <c r="U18" s="10">
        <v>0.77766771102384735</v>
      </c>
      <c r="V18" s="10">
        <v>0.77766771102384735</v>
      </c>
      <c r="W18" s="10">
        <v>0</v>
      </c>
      <c r="X18" s="10">
        <v>-1.5271805234632929</v>
      </c>
      <c r="Y18" s="10">
        <v>-1.5271805234632929</v>
      </c>
      <c r="Z18" s="10">
        <v>-1.5363998384781943</v>
      </c>
    </row>
    <row r="19" spans="1:26">
      <c r="A19" s="7" t="s">
        <v>50</v>
      </c>
      <c r="B19" s="306">
        <v>14.44</v>
      </c>
      <c r="C19" s="306">
        <v>2.6</v>
      </c>
      <c r="D19" s="306">
        <v>0.28999999999999998</v>
      </c>
      <c r="E19" s="306">
        <v>4.2699999999999996</v>
      </c>
      <c r="F19" s="306">
        <v>0.86</v>
      </c>
      <c r="G19" s="306">
        <v>3.79</v>
      </c>
      <c r="H19" s="306">
        <v>26.3</v>
      </c>
      <c r="I19" s="306"/>
      <c r="J19" s="1"/>
      <c r="P19" s="9" t="s">
        <v>50</v>
      </c>
      <c r="Q19" s="9" t="s">
        <v>50</v>
      </c>
      <c r="R19" s="9"/>
      <c r="S19" s="10">
        <v>5.5121712062286381E-2</v>
      </c>
      <c r="T19" s="10">
        <v>5.5121712062286381E-2</v>
      </c>
      <c r="U19" s="10">
        <v>0.85441911395379444</v>
      </c>
      <c r="V19" s="10">
        <v>0.85441911395379444</v>
      </c>
      <c r="W19" s="10">
        <v>0</v>
      </c>
      <c r="X19" s="10">
        <v>-0.62293381732751418</v>
      </c>
      <c r="Y19" s="10">
        <v>-0.62293381732751418</v>
      </c>
      <c r="Z19" s="10">
        <v>-0.66472179170074874</v>
      </c>
    </row>
    <row r="20" spans="1:26">
      <c r="A20" s="7" t="s">
        <v>51</v>
      </c>
      <c r="B20" s="306">
        <v>15.33</v>
      </c>
      <c r="C20" s="306">
        <v>2.72</v>
      </c>
      <c r="D20" s="306">
        <v>-7.0000000000000007E-2</v>
      </c>
      <c r="E20" s="306">
        <v>5.12</v>
      </c>
      <c r="F20" s="306">
        <v>0.55000000000000004</v>
      </c>
      <c r="G20" s="306">
        <v>2.1800000000000002</v>
      </c>
      <c r="H20" s="306">
        <v>26.4</v>
      </c>
      <c r="I20" s="306"/>
      <c r="P20" s="9"/>
      <c r="R20" s="9"/>
      <c r="S20" s="10">
        <v>1.0494492628665166</v>
      </c>
      <c r="T20" s="10">
        <v>2.0805217335758357</v>
      </c>
      <c r="U20" s="10">
        <v>2.9478682943966832</v>
      </c>
      <c r="V20" s="10">
        <v>3.1137926607362072</v>
      </c>
      <c r="W20" s="10">
        <v>0</v>
      </c>
      <c r="X20" s="10">
        <v>0</v>
      </c>
      <c r="Y20" s="10">
        <v>0</v>
      </c>
      <c r="Z20" s="10">
        <v>0</v>
      </c>
    </row>
    <row r="21" spans="1:26">
      <c r="A21" s="7" t="s">
        <v>52</v>
      </c>
      <c r="B21" s="306">
        <v>12.63</v>
      </c>
      <c r="C21" s="306">
        <v>2.7</v>
      </c>
      <c r="D21" s="306">
        <v>-0.09</v>
      </c>
      <c r="E21" s="306">
        <v>4.57</v>
      </c>
      <c r="F21" s="306">
        <v>0.23</v>
      </c>
      <c r="G21" s="306">
        <v>5.41</v>
      </c>
      <c r="H21" s="306">
        <v>26</v>
      </c>
      <c r="I21" s="306"/>
      <c r="P21" s="9" t="s">
        <v>920</v>
      </c>
      <c r="Q21" s="9" t="s">
        <v>52</v>
      </c>
      <c r="R21" s="9"/>
      <c r="S21" s="10">
        <v>4.3770543238985127</v>
      </c>
      <c r="T21" s="10">
        <v>8.0701030423357558</v>
      </c>
      <c r="U21" s="10">
        <v>11.133419637827409</v>
      </c>
      <c r="V21" s="10">
        <v>11.944017473054497</v>
      </c>
      <c r="W21" s="10">
        <v>0</v>
      </c>
      <c r="X21" s="10">
        <v>0</v>
      </c>
      <c r="Y21" s="10">
        <v>0</v>
      </c>
      <c r="Z21" s="10">
        <v>0</v>
      </c>
    </row>
    <row r="22" spans="1:26">
      <c r="A22" s="6" t="s">
        <v>53</v>
      </c>
      <c r="B22" s="306">
        <v>11</v>
      </c>
      <c r="C22" s="306">
        <v>3.55</v>
      </c>
      <c r="D22" s="306">
        <v>0.09</v>
      </c>
      <c r="E22" s="306">
        <v>3.43</v>
      </c>
      <c r="F22" s="306">
        <v>0.64</v>
      </c>
      <c r="G22" s="306">
        <v>-0.08</v>
      </c>
      <c r="H22" s="306">
        <v>18.899999999999999</v>
      </c>
      <c r="I22" s="306"/>
      <c r="J22" t="str">
        <f>IF(Content!$E$1=1,J23,J24)</f>
        <v>Source: SSSU, NBU staff estimates.</v>
      </c>
      <c r="P22" s="9"/>
      <c r="R22" s="9"/>
      <c r="S22" s="10">
        <v>11.119695852294868</v>
      </c>
      <c r="T22" s="10">
        <v>17.014728352213154</v>
      </c>
      <c r="U22" s="10">
        <v>23.70287809402118</v>
      </c>
      <c r="V22" s="10">
        <v>24.888421617417507</v>
      </c>
      <c r="W22" s="10">
        <v>0</v>
      </c>
      <c r="X22" s="10">
        <v>0</v>
      </c>
      <c r="Y22" s="10">
        <v>0</v>
      </c>
      <c r="Z22" s="10">
        <v>0</v>
      </c>
    </row>
    <row r="23" spans="1:26">
      <c r="A23" s="7" t="s">
        <v>336</v>
      </c>
      <c r="B23" s="306">
        <v>9.56</v>
      </c>
      <c r="C23" s="306">
        <v>2.89</v>
      </c>
      <c r="D23" s="306">
        <v>0.51</v>
      </c>
      <c r="E23" s="306">
        <v>-0.61</v>
      </c>
      <c r="F23" s="306">
        <v>2</v>
      </c>
      <c r="G23" s="306">
        <v>1.41</v>
      </c>
      <c r="H23" s="306">
        <v>16.399999999999999</v>
      </c>
      <c r="J23" s="9" t="s">
        <v>54</v>
      </c>
      <c r="P23" s="9" t="s">
        <v>336</v>
      </c>
      <c r="Q23" s="10"/>
      <c r="R23" s="9"/>
      <c r="S23" s="10">
        <v>21.6719903168263</v>
      </c>
      <c r="T23" s="10">
        <v>35.065855713775306</v>
      </c>
      <c r="U23" s="10">
        <v>44.386165294556413</v>
      </c>
      <c r="V23" s="10">
        <v>46.019064527618703</v>
      </c>
      <c r="W23" s="10">
        <v>0</v>
      </c>
      <c r="X23" s="10">
        <v>0</v>
      </c>
      <c r="Y23" s="10">
        <v>0</v>
      </c>
      <c r="Z23" s="10">
        <v>0</v>
      </c>
    </row>
    <row r="24" spans="1:26">
      <c r="J24" s="9" t="s">
        <v>55</v>
      </c>
      <c r="Q24" s="10"/>
      <c r="R24" s="9"/>
      <c r="S24" s="10">
        <v>21.189054492900848</v>
      </c>
      <c r="T24" s="10">
        <v>35.141832826371285</v>
      </c>
      <c r="U24" s="10">
        <v>56.759938763425787</v>
      </c>
      <c r="V24" s="10">
        <v>57.677982549327801</v>
      </c>
      <c r="W24" s="10">
        <v>0</v>
      </c>
      <c r="X24" s="10">
        <v>0</v>
      </c>
      <c r="Y24" s="10">
        <v>0</v>
      </c>
      <c r="Z24" s="10">
        <v>0</v>
      </c>
    </row>
    <row r="25" spans="1:26">
      <c r="B25" s="307"/>
      <c r="C25" s="307"/>
      <c r="D25" s="307"/>
      <c r="E25" s="307"/>
      <c r="F25" s="307"/>
      <c r="G25" s="307"/>
      <c r="H25" s="307"/>
      <c r="Q25" s="10"/>
      <c r="R25" s="9"/>
      <c r="S25" s="10">
        <v>20.211980425017401</v>
      </c>
      <c r="T25" s="10">
        <v>31.191419655655409</v>
      </c>
      <c r="U25" s="10">
        <v>51.612149513527157</v>
      </c>
      <c r="V25" s="10">
        <v>52.03401485511057</v>
      </c>
      <c r="W25" s="10">
        <v>0</v>
      </c>
      <c r="X25" s="10">
        <v>0</v>
      </c>
      <c r="Y25" s="10">
        <v>0</v>
      </c>
      <c r="Z25" s="10">
        <v>0</v>
      </c>
    </row>
    <row r="26" spans="1:26">
      <c r="B26" s="307"/>
      <c r="C26" s="307"/>
      <c r="D26" s="307"/>
      <c r="E26" s="307"/>
      <c r="F26" s="307"/>
      <c r="G26" s="307"/>
      <c r="H26" s="307"/>
      <c r="Q26" s="10"/>
      <c r="R26" s="9"/>
      <c r="S26" s="10">
        <v>16.502857250798083</v>
      </c>
      <c r="T26" s="10">
        <v>27.758937934395092</v>
      </c>
      <c r="U26" s="10">
        <v>42.944000093137234</v>
      </c>
      <c r="V26" s="10">
        <v>43.272653908721736</v>
      </c>
      <c r="W26" s="10">
        <v>0</v>
      </c>
      <c r="X26" s="10">
        <v>0</v>
      </c>
      <c r="Y26" s="10">
        <v>0</v>
      </c>
      <c r="Z26" s="10">
        <v>0</v>
      </c>
    </row>
    <row r="27" spans="1:26">
      <c r="B27" s="307"/>
      <c r="C27" s="307"/>
      <c r="D27" s="307"/>
      <c r="E27" s="307"/>
      <c r="F27" s="307"/>
      <c r="G27" s="307"/>
      <c r="H27" s="307"/>
      <c r="Q27" s="10"/>
      <c r="R27" s="9"/>
      <c r="S27" s="10">
        <v>7.0014979371594217</v>
      </c>
      <c r="T27" s="10">
        <v>9.6079280435785339</v>
      </c>
      <c r="U27" s="10">
        <v>21.353279992902166</v>
      </c>
      <c r="V27" s="10">
        <v>21.353279992902166</v>
      </c>
      <c r="W27" s="10">
        <v>0</v>
      </c>
      <c r="X27" s="10">
        <v>0</v>
      </c>
      <c r="Y27" s="10">
        <v>0</v>
      </c>
      <c r="Z27" s="10">
        <v>-0.42389024749271492</v>
      </c>
    </row>
    <row r="28" spans="1:26">
      <c r="B28" s="307"/>
      <c r="C28" s="307"/>
      <c r="D28" s="307"/>
      <c r="E28" s="307"/>
      <c r="F28" s="307"/>
      <c r="G28" s="307"/>
      <c r="H28" s="307"/>
      <c r="Q28" s="10"/>
      <c r="R28" s="9"/>
      <c r="S28" s="10">
        <v>3.5585882321080216</v>
      </c>
      <c r="T28" s="10">
        <v>3.7898706623823113</v>
      </c>
      <c r="U28" s="10">
        <v>6.7766261201565428</v>
      </c>
      <c r="V28" s="10">
        <v>6.9190961910742743</v>
      </c>
      <c r="W28" s="10">
        <v>0</v>
      </c>
      <c r="X28" s="10">
        <v>0</v>
      </c>
      <c r="Y28" s="10">
        <v>0</v>
      </c>
      <c r="Z28" s="10">
        <v>0</v>
      </c>
    </row>
    <row r="29" spans="1:26">
      <c r="B29" s="307"/>
      <c r="C29" s="307"/>
      <c r="D29" s="307"/>
      <c r="E29" s="307"/>
      <c r="F29" s="307"/>
      <c r="G29" s="307"/>
      <c r="H29" s="307"/>
      <c r="Q29" s="10"/>
      <c r="R29" s="9"/>
      <c r="S29" s="10">
        <v>2.8003502379237153</v>
      </c>
      <c r="T29" s="10">
        <v>3.7126824013289923</v>
      </c>
      <c r="U29" s="10">
        <v>7.6001204392093058</v>
      </c>
      <c r="V29" s="10">
        <v>7.8988042705623087</v>
      </c>
      <c r="W29" s="10">
        <v>0</v>
      </c>
      <c r="X29" s="10">
        <v>0</v>
      </c>
      <c r="Y29" s="10">
        <v>0</v>
      </c>
      <c r="Z29" s="10">
        <v>0</v>
      </c>
    </row>
    <row r="30" spans="1:26">
      <c r="B30" s="307"/>
      <c r="C30" s="307"/>
      <c r="D30" s="307"/>
      <c r="E30" s="307"/>
      <c r="F30" s="307"/>
      <c r="G30" s="307"/>
      <c r="H30" s="307"/>
      <c r="Q30" s="10"/>
      <c r="R30" s="9"/>
      <c r="S30" s="10">
        <v>2.6009194463199892</v>
      </c>
      <c r="T30" s="10">
        <v>2.9269793472043224</v>
      </c>
      <c r="U30" s="10">
        <v>12.009830934325318</v>
      </c>
      <c r="V30" s="10">
        <v>12.400000000000002</v>
      </c>
      <c r="W30" s="10">
        <v>0</v>
      </c>
      <c r="X30" s="10">
        <v>0</v>
      </c>
      <c r="Y30" s="10">
        <v>0</v>
      </c>
      <c r="Z30" s="10">
        <v>0</v>
      </c>
    </row>
    <row r="31" spans="1:26">
      <c r="B31" s="307"/>
      <c r="C31" s="307"/>
      <c r="D31" s="307"/>
      <c r="E31" s="307"/>
      <c r="F31" s="307"/>
      <c r="G31" s="307"/>
      <c r="H31" s="307"/>
      <c r="N31" s="8"/>
      <c r="O31" s="8"/>
      <c r="P31" s="8"/>
      <c r="Q31" s="10"/>
      <c r="R31" s="10"/>
      <c r="S31" s="10">
        <v>3.7998661221680825</v>
      </c>
      <c r="T31" s="10">
        <v>5.2132960880597743</v>
      </c>
      <c r="U31" s="10">
        <v>13.736626676688237</v>
      </c>
      <c r="V31" s="10">
        <v>15.070966115611242</v>
      </c>
      <c r="W31" s="10">
        <v>0</v>
      </c>
      <c r="X31" s="10">
        <v>0</v>
      </c>
      <c r="Y31" s="10">
        <v>0</v>
      </c>
      <c r="Z31" s="10">
        <v>0</v>
      </c>
    </row>
    <row r="32" spans="1:26">
      <c r="B32" s="307"/>
      <c r="C32" s="307"/>
      <c r="D32" s="307"/>
      <c r="E32" s="307"/>
      <c r="F32" s="307"/>
      <c r="G32" s="307"/>
      <c r="H32" s="307"/>
      <c r="N32" s="8"/>
      <c r="O32" s="8"/>
      <c r="P32" s="8"/>
      <c r="Q32" s="10"/>
      <c r="R32" s="10"/>
      <c r="S32" s="10">
        <v>4.2370555651851296</v>
      </c>
      <c r="T32" s="10">
        <v>9.1170635017728898</v>
      </c>
      <c r="U32" s="10">
        <v>14.949487932072273</v>
      </c>
      <c r="V32" s="10">
        <v>15.572660350561392</v>
      </c>
      <c r="W32" s="10">
        <v>0</v>
      </c>
      <c r="X32" s="10">
        <v>0</v>
      </c>
      <c r="Y32" s="10">
        <v>0</v>
      </c>
      <c r="Z32" s="10">
        <v>0</v>
      </c>
    </row>
    <row r="33" spans="2:26">
      <c r="B33" s="307"/>
      <c r="C33" s="307"/>
      <c r="D33" s="307"/>
      <c r="E33" s="307"/>
      <c r="F33" s="307"/>
      <c r="G33" s="307"/>
      <c r="H33" s="307"/>
      <c r="Q33" s="10"/>
      <c r="R33" s="9"/>
      <c r="S33" s="10">
        <v>4.536476807844819</v>
      </c>
      <c r="T33" s="10">
        <v>9.6196629714126942</v>
      </c>
      <c r="U33" s="10">
        <v>15.739975142431541</v>
      </c>
      <c r="V33" s="10">
        <v>16.380459437928522</v>
      </c>
      <c r="W33" s="10">
        <v>0</v>
      </c>
      <c r="X33" s="10">
        <v>0</v>
      </c>
      <c r="Y33" s="10">
        <v>0</v>
      </c>
      <c r="Z33" s="10">
        <v>0</v>
      </c>
    </row>
    <row r="34" spans="2:26">
      <c r="B34" s="307"/>
      <c r="C34" s="307"/>
      <c r="D34" s="307"/>
      <c r="E34" s="307"/>
      <c r="F34" s="307"/>
      <c r="G34" s="307"/>
      <c r="H34" s="307"/>
      <c r="Q34" s="10"/>
      <c r="R34" s="9"/>
      <c r="S34" s="10">
        <v>5.1692584753180455</v>
      </c>
      <c r="T34" s="10">
        <v>9.1492602433367534</v>
      </c>
      <c r="U34" s="10">
        <v>12.712739605232034</v>
      </c>
      <c r="V34" s="10">
        <v>13.66874393284256</v>
      </c>
      <c r="W34" s="10">
        <v>0</v>
      </c>
      <c r="X34" s="10">
        <v>0</v>
      </c>
      <c r="Y34" s="10">
        <v>0</v>
      </c>
      <c r="Z34" s="10">
        <v>0</v>
      </c>
    </row>
    <row r="35" spans="2:26">
      <c r="B35" s="307"/>
      <c r="C35" s="307"/>
      <c r="D35" s="307"/>
      <c r="E35" s="307"/>
      <c r="F35" s="307"/>
      <c r="G35" s="307"/>
      <c r="H35" s="307"/>
      <c r="Q35" s="10"/>
      <c r="R35" s="9"/>
      <c r="S35" s="10">
        <v>5.0912218167629444</v>
      </c>
      <c r="T35" s="10">
        <v>9.5800143237616879</v>
      </c>
      <c r="U35" s="10">
        <v>12.389873976919556</v>
      </c>
      <c r="V35" s="10">
        <v>13.2</v>
      </c>
      <c r="W35" s="10">
        <v>0</v>
      </c>
      <c r="X35" s="10">
        <v>0</v>
      </c>
      <c r="Y35" s="10">
        <v>0</v>
      </c>
      <c r="Z35" s="10">
        <v>0</v>
      </c>
    </row>
    <row r="36" spans="2:26">
      <c r="B36" s="307"/>
      <c r="C36" s="307"/>
      <c r="D36" s="307"/>
      <c r="E36" s="307"/>
      <c r="F36" s="307"/>
      <c r="G36" s="307"/>
      <c r="H36" s="307"/>
      <c r="Q36" s="10"/>
      <c r="R36" s="9"/>
      <c r="S36" s="10">
        <v>4.914180236899174</v>
      </c>
      <c r="T36" s="10">
        <v>6.3309242921047328</v>
      </c>
      <c r="U36" s="10">
        <v>9.0371785121311667</v>
      </c>
      <c r="V36" s="10">
        <v>9.9000000000000021</v>
      </c>
      <c r="W36" s="10">
        <v>0</v>
      </c>
      <c r="X36" s="10">
        <v>0</v>
      </c>
      <c r="Y36" s="10">
        <v>0</v>
      </c>
      <c r="Z36" s="10">
        <v>0</v>
      </c>
    </row>
    <row r="37" spans="2:26">
      <c r="B37" s="307"/>
      <c r="C37" s="307"/>
      <c r="D37" s="307"/>
      <c r="E37" s="307"/>
      <c r="F37" s="307"/>
      <c r="G37" s="307"/>
      <c r="H37" s="307"/>
      <c r="Q37" s="10"/>
      <c r="R37" s="9"/>
      <c r="S37" s="10">
        <v>4.6305752665633593</v>
      </c>
      <c r="T37" s="10">
        <v>5.3162272503442702</v>
      </c>
      <c r="U37" s="10">
        <v>7.880868546650265</v>
      </c>
      <c r="V37" s="10">
        <v>8.9144195318705641</v>
      </c>
      <c r="W37" s="10">
        <v>0</v>
      </c>
      <c r="X37" s="10">
        <v>0</v>
      </c>
      <c r="Y37" s="10">
        <v>0</v>
      </c>
      <c r="Z37" s="10">
        <v>0</v>
      </c>
    </row>
    <row r="38" spans="2:26">
      <c r="B38" s="307"/>
      <c r="C38" s="307"/>
      <c r="D38" s="307"/>
      <c r="E38" s="307"/>
      <c r="F38" s="307"/>
      <c r="G38" s="307"/>
      <c r="H38" s="307"/>
    </row>
    <row r="39" spans="2:26">
      <c r="B39" s="307"/>
      <c r="C39" s="307"/>
      <c r="D39" s="307"/>
      <c r="E39" s="307"/>
      <c r="F39" s="307"/>
      <c r="G39" s="307"/>
      <c r="H39" s="307"/>
    </row>
    <row r="40" spans="2:26">
      <c r="B40" s="307"/>
      <c r="C40" s="307"/>
      <c r="D40" s="307"/>
      <c r="E40" s="307"/>
      <c r="F40" s="307"/>
      <c r="G40" s="307"/>
      <c r="H40" s="307"/>
    </row>
    <row r="41" spans="2:26">
      <c r="B41" s="307"/>
      <c r="C41" s="307"/>
      <c r="D41" s="307"/>
      <c r="E41" s="307"/>
      <c r="F41" s="307"/>
      <c r="G41" s="307"/>
      <c r="H41" s="307"/>
    </row>
    <row r="42" spans="2:26">
      <c r="B42" s="307"/>
      <c r="C42" s="307"/>
      <c r="D42" s="307"/>
      <c r="E42" s="307"/>
      <c r="F42" s="307"/>
      <c r="G42" s="307"/>
      <c r="H42" s="307"/>
    </row>
    <row r="43" spans="2:26">
      <c r="B43" s="307"/>
      <c r="C43" s="307"/>
      <c r="D43" s="307"/>
      <c r="E43" s="307"/>
      <c r="F43" s="307"/>
      <c r="G43" s="307"/>
      <c r="H43" s="307"/>
    </row>
    <row r="44" spans="2:26">
      <c r="B44" s="307"/>
      <c r="C44" s="307"/>
      <c r="D44" s="307"/>
      <c r="E44" s="307"/>
      <c r="F44" s="307"/>
      <c r="G44" s="307"/>
      <c r="H44" s="307"/>
    </row>
    <row r="45" spans="2:26">
      <c r="B45" s="307"/>
      <c r="C45" s="307"/>
      <c r="D45" s="307"/>
      <c r="E45" s="307"/>
      <c r="F45" s="307"/>
      <c r="G45" s="307"/>
      <c r="H45" s="3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7"/>
  <sheetViews>
    <sheetView showGridLines="0" zoomScaleNormal="100" workbookViewId="0"/>
  </sheetViews>
  <sheetFormatPr defaultColWidth="9.140625" defaultRowHeight="12.75"/>
  <cols>
    <col min="1" max="1" width="7.140625" style="7" bestFit="1" customWidth="1"/>
    <col min="2" max="9" width="9.140625" style="7"/>
    <col min="10" max="10" width="9.140625" style="9"/>
    <col min="11" max="16384" width="9.140625" style="7"/>
  </cols>
  <sheetData>
    <row r="1" spans="1:19">
      <c r="A1" s="19" t="s">
        <v>140</v>
      </c>
      <c r="B1"/>
      <c r="C1" t="str">
        <f>IF(Content!$E$1=1,C2,C3)</f>
        <v>Structure of HH Income and Expenditure in 2018, % of Income</v>
      </c>
      <c r="K1" s="9" t="s">
        <v>17</v>
      </c>
      <c r="L1" s="9" t="s">
        <v>7</v>
      </c>
      <c r="M1" s="9" t="s">
        <v>21</v>
      </c>
      <c r="N1" s="9" t="s">
        <v>25</v>
      </c>
      <c r="O1" s="9" t="s">
        <v>23</v>
      </c>
      <c r="P1" s="9" t="s">
        <v>7</v>
      </c>
      <c r="Q1" s="9" t="s">
        <v>21</v>
      </c>
      <c r="R1" s="9" t="s">
        <v>22</v>
      </c>
      <c r="S1" s="9" t="s">
        <v>23</v>
      </c>
    </row>
    <row r="2" spans="1:19" hidden="1">
      <c r="A2" s="19"/>
      <c r="B2"/>
      <c r="C2" s="1" t="s">
        <v>1525</v>
      </c>
      <c r="K2" s="9"/>
      <c r="L2" s="9"/>
      <c r="M2" s="9"/>
      <c r="N2" s="9"/>
      <c r="O2" s="9"/>
      <c r="P2" s="9"/>
      <c r="Q2" s="9"/>
      <c r="R2" s="9"/>
      <c r="S2" s="9"/>
    </row>
    <row r="3" spans="1:19" hidden="1">
      <c r="B3"/>
      <c r="C3" s="1" t="s">
        <v>1885</v>
      </c>
      <c r="K3" s="9" t="s">
        <v>26</v>
      </c>
      <c r="L3" s="9" t="s">
        <v>6</v>
      </c>
      <c r="M3" s="9" t="s">
        <v>18</v>
      </c>
      <c r="N3" s="9" t="s">
        <v>19</v>
      </c>
      <c r="O3" s="9" t="s">
        <v>20</v>
      </c>
      <c r="P3" s="9"/>
      <c r="Q3" s="9"/>
      <c r="R3" s="9"/>
      <c r="S3" s="9"/>
    </row>
    <row r="4" spans="1:19">
      <c r="B4" s="306"/>
      <c r="I4" s="9"/>
      <c r="J4" s="10"/>
      <c r="K4" s="9"/>
      <c r="L4" s="10">
        <v>5.473335790657476</v>
      </c>
      <c r="M4" s="10">
        <v>8.625368485041923</v>
      </c>
      <c r="N4" s="10">
        <v>10.844893088751929</v>
      </c>
      <c r="O4" s="10">
        <v>11</v>
      </c>
      <c r="P4" s="10">
        <v>0</v>
      </c>
      <c r="Q4" s="10">
        <v>0</v>
      </c>
      <c r="R4" s="10">
        <v>0</v>
      </c>
      <c r="S4" s="10">
        <v>0</v>
      </c>
    </row>
    <row r="5" spans="1:19">
      <c r="B5" s="306"/>
      <c r="I5" s="9" t="s">
        <v>1497</v>
      </c>
      <c r="J5" s="9" t="s">
        <v>36</v>
      </c>
      <c r="K5" s="9"/>
      <c r="L5" s="10">
        <v>4.2096848679169021</v>
      </c>
      <c r="M5" s="10">
        <v>5.2523527197268853</v>
      </c>
      <c r="N5" s="10">
        <v>6.7149239695160343</v>
      </c>
      <c r="O5" s="10">
        <v>6.9</v>
      </c>
      <c r="P5" s="10">
        <v>0</v>
      </c>
      <c r="Q5" s="10">
        <v>0</v>
      </c>
      <c r="R5" s="10">
        <v>0</v>
      </c>
      <c r="S5" s="10">
        <v>0</v>
      </c>
    </row>
    <row r="6" spans="1:19">
      <c r="B6" s="306"/>
      <c r="I6" s="9"/>
      <c r="K6" s="9"/>
      <c r="L6" s="10">
        <v>4.2841451903492205</v>
      </c>
      <c r="M6" s="10">
        <v>7.6190550174224345</v>
      </c>
      <c r="N6" s="10">
        <v>10.413690634817634</v>
      </c>
      <c r="O6" s="10">
        <v>10.544660293400014</v>
      </c>
      <c r="P6" s="10">
        <v>0</v>
      </c>
      <c r="Q6" s="10">
        <v>0</v>
      </c>
      <c r="R6" s="10">
        <v>0</v>
      </c>
      <c r="S6" s="10">
        <v>0</v>
      </c>
    </row>
    <row r="7" spans="1:19">
      <c r="B7" s="306"/>
      <c r="I7" s="9" t="s">
        <v>38</v>
      </c>
      <c r="J7" s="9" t="s">
        <v>38</v>
      </c>
      <c r="K7" s="9"/>
      <c r="L7" s="10">
        <v>4.4165623146598003</v>
      </c>
      <c r="M7" s="10">
        <v>6.7310897361707207</v>
      </c>
      <c r="N7" s="10">
        <v>8.8469143881092869</v>
      </c>
      <c r="O7" s="10">
        <v>9.0655999999999892</v>
      </c>
      <c r="P7" s="10">
        <v>0</v>
      </c>
      <c r="Q7" s="10">
        <v>0</v>
      </c>
      <c r="R7" s="10">
        <v>0</v>
      </c>
      <c r="S7" s="10">
        <v>0</v>
      </c>
    </row>
    <row r="8" spans="1:19">
      <c r="B8" s="306"/>
      <c r="I8" s="9"/>
      <c r="K8" s="9"/>
      <c r="L8" s="10">
        <v>3.8972989703122591</v>
      </c>
      <c r="M8" s="10">
        <v>4.7650000226401019</v>
      </c>
      <c r="N8" s="10">
        <v>7.3829920798972628</v>
      </c>
      <c r="O8" s="10">
        <v>7.7</v>
      </c>
      <c r="P8" s="10">
        <v>0</v>
      </c>
      <c r="Q8" s="10">
        <v>0</v>
      </c>
      <c r="R8" s="10">
        <v>0</v>
      </c>
      <c r="S8" s="10">
        <v>0</v>
      </c>
    </row>
    <row r="9" spans="1:19">
      <c r="B9" s="306"/>
      <c r="I9" s="9" t="s">
        <v>247</v>
      </c>
      <c r="J9" s="9" t="s">
        <v>40</v>
      </c>
      <c r="K9" s="9"/>
      <c r="L9" s="10">
        <v>4.6220892313166093</v>
      </c>
      <c r="M9" s="10">
        <v>7.925962554312715</v>
      </c>
      <c r="N9" s="10">
        <v>11.42051329394911</v>
      </c>
      <c r="O9" s="10">
        <v>11.9</v>
      </c>
      <c r="P9" s="10">
        <v>0</v>
      </c>
      <c r="Q9" s="10">
        <v>0</v>
      </c>
      <c r="R9" s="10">
        <v>0</v>
      </c>
      <c r="S9" s="10">
        <v>0</v>
      </c>
    </row>
    <row r="10" spans="1:19">
      <c r="B10" s="306"/>
      <c r="I10" s="9"/>
      <c r="K10" s="9"/>
      <c r="L10" s="10">
        <v>4.4857066572499216</v>
      </c>
      <c r="M10" s="10">
        <v>4.4857066572499216</v>
      </c>
      <c r="N10" s="10">
        <v>6.4489591765162295</v>
      </c>
      <c r="O10" s="10">
        <v>6.9055356885797812</v>
      </c>
      <c r="P10" s="10">
        <v>0</v>
      </c>
      <c r="Q10" s="10">
        <v>-1.0415440020880369</v>
      </c>
      <c r="R10" s="10">
        <v>-1.0415440020880369</v>
      </c>
      <c r="S10" s="10">
        <v>-1.0415440020880369</v>
      </c>
    </row>
    <row r="11" spans="1:19">
      <c r="B11" s="306"/>
      <c r="I11" s="9" t="s">
        <v>42</v>
      </c>
      <c r="J11" s="9" t="s">
        <v>42</v>
      </c>
      <c r="K11" s="9"/>
      <c r="L11" s="10">
        <v>3.8271266482284938</v>
      </c>
      <c r="M11" s="10">
        <v>3.8271266482284938</v>
      </c>
      <c r="N11" s="10">
        <v>5.2533809322228979</v>
      </c>
      <c r="O11" s="10">
        <v>5.7138395442738759</v>
      </c>
      <c r="P11" s="10">
        <v>0</v>
      </c>
      <c r="Q11" s="10">
        <v>-1.1536040086327783</v>
      </c>
      <c r="R11" s="10">
        <v>-1.1536040086327783</v>
      </c>
      <c r="S11" s="10">
        <v>-1.1536040086327783</v>
      </c>
    </row>
    <row r="12" spans="1:19">
      <c r="B12" s="306"/>
      <c r="I12" s="9"/>
      <c r="K12" s="9"/>
      <c r="L12" s="10">
        <v>2.5697116149835035</v>
      </c>
      <c r="M12" s="10">
        <v>2.5697116149835035</v>
      </c>
      <c r="N12" s="10">
        <v>3.3222379697106836</v>
      </c>
      <c r="O12" s="10">
        <v>3.5059644155284904</v>
      </c>
      <c r="P12" s="10">
        <v>0</v>
      </c>
      <c r="Q12" s="10">
        <v>-2.2044705092652213</v>
      </c>
      <c r="R12" s="10">
        <v>-2.2044705092652213</v>
      </c>
      <c r="S12" s="10">
        <v>-2.2044705092652213</v>
      </c>
    </row>
    <row r="13" spans="1:19">
      <c r="B13" s="306"/>
      <c r="I13" s="9" t="s">
        <v>932</v>
      </c>
      <c r="J13" s="9" t="s">
        <v>44</v>
      </c>
      <c r="K13" s="9"/>
      <c r="L13" s="10">
        <v>1.6913636963288452</v>
      </c>
      <c r="M13" s="10">
        <v>1.6913636963288452</v>
      </c>
      <c r="N13" s="10">
        <v>1.6913636963288452</v>
      </c>
      <c r="O13" s="10">
        <v>1.8196411357714195</v>
      </c>
      <c r="P13" s="10">
        <v>0</v>
      </c>
      <c r="Q13" s="10">
        <v>-3.6633053138484435</v>
      </c>
      <c r="R13" s="10">
        <v>-3.7541576677520578</v>
      </c>
      <c r="S13" s="10">
        <v>-3.7541576677520578</v>
      </c>
    </row>
    <row r="14" spans="1:19">
      <c r="B14" s="306"/>
      <c r="I14" s="9"/>
      <c r="K14" s="9"/>
      <c r="L14" s="10">
        <v>0.71516204757338808</v>
      </c>
      <c r="M14" s="10">
        <v>0.71516204757338808</v>
      </c>
      <c r="N14" s="10">
        <v>0.71516204757338808</v>
      </c>
      <c r="O14" s="10">
        <v>0.84179819774162823</v>
      </c>
      <c r="P14" s="10">
        <v>0</v>
      </c>
      <c r="Q14" s="10">
        <v>-1.4793631846644792</v>
      </c>
      <c r="R14" s="10">
        <v>-1.5252335279842397</v>
      </c>
      <c r="S14" s="10">
        <v>-1.5252335279842397</v>
      </c>
    </row>
    <row r="15" spans="1:19">
      <c r="B15" s="306"/>
      <c r="I15" s="9" t="s">
        <v>46</v>
      </c>
      <c r="J15" s="9" t="s">
        <v>46</v>
      </c>
      <c r="K15" s="9"/>
      <c r="L15" s="10">
        <v>0.60199764158351521</v>
      </c>
      <c r="M15" s="10">
        <v>0.60199764158351521</v>
      </c>
      <c r="N15" s="10">
        <v>1.1389087475857353</v>
      </c>
      <c r="O15" s="10">
        <v>1.2740930920503692</v>
      </c>
      <c r="P15" s="10">
        <v>0</v>
      </c>
      <c r="Q15" s="10">
        <v>-1.7288467629220954</v>
      </c>
      <c r="R15" s="10">
        <v>-1.7288467629220954</v>
      </c>
      <c r="S15" s="10">
        <v>-1.7288467629220954</v>
      </c>
    </row>
    <row r="16" spans="1:19">
      <c r="B16" s="306"/>
      <c r="I16" s="9"/>
      <c r="K16" s="9"/>
      <c r="L16" s="10">
        <v>0.18382201467314918</v>
      </c>
      <c r="M16" s="10">
        <v>0.18382201467314918</v>
      </c>
      <c r="N16" s="10">
        <v>0.67750400060190175</v>
      </c>
      <c r="O16" s="10">
        <v>0.70924693294606911</v>
      </c>
      <c r="P16" s="10">
        <v>0</v>
      </c>
      <c r="Q16" s="10">
        <v>-2.138517245463941</v>
      </c>
      <c r="R16" s="10">
        <v>-2.138517245463941</v>
      </c>
      <c r="S16" s="10">
        <v>-2.138517245463941</v>
      </c>
    </row>
    <row r="17" spans="1:19">
      <c r="B17" s="306"/>
      <c r="I17" s="9" t="s">
        <v>919</v>
      </c>
      <c r="J17" s="9" t="s">
        <v>48</v>
      </c>
      <c r="K17" s="9"/>
      <c r="L17" s="10">
        <v>4.9499676863453052E-2</v>
      </c>
      <c r="M17" s="10">
        <v>4.9499676863453052E-2</v>
      </c>
      <c r="N17" s="10">
        <v>0.65893506961580928</v>
      </c>
      <c r="O17" s="10">
        <v>0.65893506961580928</v>
      </c>
      <c r="P17" s="10">
        <v>0</v>
      </c>
      <c r="Q17" s="10">
        <v>-1.1943950323003425</v>
      </c>
      <c r="R17" s="10">
        <v>-1.1943950323003425</v>
      </c>
      <c r="S17" s="10">
        <v>-1.2059509648077524</v>
      </c>
    </row>
    <row r="18" spans="1:19">
      <c r="B18" s="306"/>
      <c r="I18" s="9"/>
      <c r="K18" s="9"/>
      <c r="L18" s="10">
        <v>6.997380015533132E-2</v>
      </c>
      <c r="M18" s="10">
        <v>6.997380015533132E-2</v>
      </c>
      <c r="N18" s="10">
        <v>0.77766771102384735</v>
      </c>
      <c r="O18" s="10">
        <v>0.77766771102384735</v>
      </c>
      <c r="P18" s="10">
        <v>0</v>
      </c>
      <c r="Q18" s="10">
        <v>-1.5271805234632929</v>
      </c>
      <c r="R18" s="10">
        <v>-1.5271805234632929</v>
      </c>
      <c r="S18" s="10">
        <v>-1.5363998384781943</v>
      </c>
    </row>
    <row r="19" spans="1:19">
      <c r="B19" s="306"/>
      <c r="C19" s="1"/>
      <c r="I19" s="9" t="s">
        <v>50</v>
      </c>
      <c r="J19" s="9" t="s">
        <v>50</v>
      </c>
      <c r="K19" s="9"/>
      <c r="L19" s="10">
        <v>5.5121712062286381E-2</v>
      </c>
      <c r="M19" s="10">
        <v>5.5121712062286381E-2</v>
      </c>
      <c r="N19" s="10">
        <v>0.85441911395379444</v>
      </c>
      <c r="O19" s="10">
        <v>0.85441911395379444</v>
      </c>
      <c r="P19" s="10">
        <v>0</v>
      </c>
      <c r="Q19" s="10">
        <v>-0.62293381732751418</v>
      </c>
      <c r="R19" s="10">
        <v>-0.62293381732751418</v>
      </c>
      <c r="S19" s="10">
        <v>-0.66472179170074874</v>
      </c>
    </row>
    <row r="20" spans="1:19">
      <c r="B20" s="306"/>
      <c r="I20" s="9"/>
      <c r="K20" s="9"/>
      <c r="L20" s="10">
        <v>1.0494492628665166</v>
      </c>
      <c r="M20" s="10">
        <v>2.0805217335758357</v>
      </c>
      <c r="N20" s="10">
        <v>2.9478682943966832</v>
      </c>
      <c r="O20" s="10">
        <v>3.1137926607362072</v>
      </c>
      <c r="P20" s="10">
        <v>0</v>
      </c>
      <c r="Q20" s="10">
        <v>0</v>
      </c>
      <c r="R20" s="10">
        <v>0</v>
      </c>
      <c r="S20" s="10">
        <v>0</v>
      </c>
    </row>
    <row r="21" spans="1:19">
      <c r="B21" s="306"/>
      <c r="I21" s="9" t="s">
        <v>920</v>
      </c>
      <c r="J21" s="9" t="s">
        <v>52</v>
      </c>
      <c r="K21" s="9"/>
      <c r="L21" s="10">
        <v>4.3770543238985127</v>
      </c>
      <c r="M21" s="10">
        <v>8.0701030423357558</v>
      </c>
      <c r="N21" s="10">
        <v>11.133419637827409</v>
      </c>
      <c r="O21" s="10">
        <v>11.944017473054497</v>
      </c>
      <c r="P21" s="10">
        <v>0</v>
      </c>
      <c r="Q21" s="10">
        <v>0</v>
      </c>
      <c r="R21" s="10">
        <v>0</v>
      </c>
      <c r="S21" s="10">
        <v>0</v>
      </c>
    </row>
    <row r="22" spans="1:19">
      <c r="A22" s="6"/>
      <c r="B22" s="306"/>
      <c r="I22" s="9"/>
      <c r="K22" s="9"/>
      <c r="L22" s="10">
        <v>11.119695852294868</v>
      </c>
      <c r="M22" s="10">
        <v>17.014728352213154</v>
      </c>
      <c r="N22" s="10">
        <v>23.70287809402118</v>
      </c>
      <c r="O22" s="10">
        <v>24.888421617417507</v>
      </c>
      <c r="P22" s="10">
        <v>0</v>
      </c>
      <c r="Q22" s="10">
        <v>0</v>
      </c>
      <c r="R22" s="10">
        <v>0</v>
      </c>
      <c r="S22" s="10">
        <v>0</v>
      </c>
    </row>
    <row r="23" spans="1:19">
      <c r="I23" s="9" t="s">
        <v>336</v>
      </c>
      <c r="J23" s="10"/>
      <c r="K23" s="9"/>
      <c r="L23" s="10">
        <v>21.6719903168263</v>
      </c>
      <c r="M23" s="10">
        <v>35.065855713775306</v>
      </c>
      <c r="N23" s="10">
        <v>44.386165294556413</v>
      </c>
      <c r="O23" s="10">
        <v>46.019064527618703</v>
      </c>
      <c r="P23" s="10">
        <v>0</v>
      </c>
      <c r="Q23" s="10">
        <v>0</v>
      </c>
      <c r="R23" s="10">
        <v>0</v>
      </c>
      <c r="S23" s="10">
        <v>0</v>
      </c>
    </row>
    <row r="24" spans="1:19">
      <c r="J24" s="10"/>
      <c r="K24" s="9"/>
      <c r="L24" s="10">
        <v>21.189054492900848</v>
      </c>
      <c r="M24" s="10">
        <v>35.141832826371285</v>
      </c>
      <c r="N24" s="10">
        <v>56.759938763425787</v>
      </c>
      <c r="O24" s="10">
        <v>57.677982549327801</v>
      </c>
      <c r="P24" s="10">
        <v>0</v>
      </c>
      <c r="Q24" s="10">
        <v>0</v>
      </c>
      <c r="R24" s="10">
        <v>0</v>
      </c>
      <c r="S24" s="10">
        <v>0</v>
      </c>
    </row>
    <row r="25" spans="1:19">
      <c r="J25" s="10"/>
      <c r="K25" s="9"/>
      <c r="L25" s="10">
        <v>20.211980425017401</v>
      </c>
      <c r="M25" s="10">
        <v>31.191419655655409</v>
      </c>
      <c r="N25" s="10">
        <v>51.612149513527157</v>
      </c>
      <c r="O25" s="10">
        <v>52.03401485511057</v>
      </c>
      <c r="P25" s="10">
        <v>0</v>
      </c>
      <c r="Q25" s="10">
        <v>0</v>
      </c>
      <c r="R25" s="10">
        <v>0</v>
      </c>
      <c r="S25" s="10">
        <v>0</v>
      </c>
    </row>
    <row r="26" spans="1:19">
      <c r="J26" s="10"/>
      <c r="K26" s="9"/>
      <c r="L26" s="10">
        <v>16.502857250798083</v>
      </c>
      <c r="M26" s="10">
        <v>27.758937934395092</v>
      </c>
      <c r="N26" s="10">
        <v>42.944000093137234</v>
      </c>
      <c r="O26" s="10">
        <v>43.272653908721736</v>
      </c>
      <c r="P26" s="10">
        <v>0</v>
      </c>
      <c r="Q26" s="10">
        <v>0</v>
      </c>
      <c r="R26" s="10">
        <v>0</v>
      </c>
      <c r="S26" s="10">
        <v>0</v>
      </c>
    </row>
    <row r="27" spans="1:19">
      <c r="J27" s="10"/>
      <c r="K27" s="9"/>
      <c r="L27" s="10">
        <v>7.0014979371594217</v>
      </c>
      <c r="M27" s="10">
        <v>9.6079280435785339</v>
      </c>
      <c r="N27" s="10">
        <v>21.353279992902166</v>
      </c>
      <c r="O27" s="10">
        <v>21.353279992902166</v>
      </c>
      <c r="P27" s="10">
        <v>0</v>
      </c>
      <c r="Q27" s="10">
        <v>0</v>
      </c>
      <c r="R27" s="10">
        <v>0</v>
      </c>
      <c r="S27" s="10">
        <v>-0.42389024749271492</v>
      </c>
    </row>
    <row r="28" spans="1:19">
      <c r="J28" s="10"/>
      <c r="K28" s="9"/>
      <c r="L28" s="10">
        <v>3.5585882321080216</v>
      </c>
      <c r="M28" s="10">
        <v>3.7898706623823113</v>
      </c>
      <c r="N28" s="10">
        <v>6.7766261201565428</v>
      </c>
      <c r="O28" s="10">
        <v>6.9190961910742743</v>
      </c>
      <c r="P28" s="10">
        <v>0</v>
      </c>
      <c r="Q28" s="10">
        <v>0</v>
      </c>
      <c r="R28" s="10">
        <v>0</v>
      </c>
      <c r="S28" s="10">
        <v>0</v>
      </c>
    </row>
    <row r="29" spans="1:19">
      <c r="J29" s="10"/>
      <c r="K29" s="9"/>
      <c r="L29" s="10">
        <v>2.8003502379237153</v>
      </c>
      <c r="M29" s="10">
        <v>3.7126824013289923</v>
      </c>
      <c r="N29" s="10">
        <v>7.6001204392093058</v>
      </c>
      <c r="O29" s="10">
        <v>7.8988042705623087</v>
      </c>
      <c r="P29" s="10">
        <v>0</v>
      </c>
      <c r="Q29" s="10">
        <v>0</v>
      </c>
      <c r="R29" s="10">
        <v>0</v>
      </c>
      <c r="S29" s="10">
        <v>0</v>
      </c>
    </row>
    <row r="30" spans="1:19">
      <c r="J30" s="10"/>
      <c r="K30" s="9"/>
      <c r="L30" s="10">
        <v>2.6009194463199892</v>
      </c>
      <c r="M30" s="10">
        <v>2.9269793472043224</v>
      </c>
      <c r="N30" s="10">
        <v>12.009830934325318</v>
      </c>
      <c r="O30" s="10">
        <v>12.400000000000002</v>
      </c>
      <c r="P30" s="10">
        <v>0</v>
      </c>
      <c r="Q30" s="10">
        <v>0</v>
      </c>
      <c r="R30" s="10">
        <v>0</v>
      </c>
      <c r="S30" s="10">
        <v>0</v>
      </c>
    </row>
    <row r="31" spans="1:19">
      <c r="G31" s="8"/>
      <c r="H31" s="8"/>
      <c r="I31" s="8"/>
      <c r="J31" s="10"/>
      <c r="K31" s="10"/>
      <c r="L31" s="10">
        <v>3.7998661221680825</v>
      </c>
      <c r="M31" s="10">
        <v>5.2132960880597743</v>
      </c>
      <c r="N31" s="10">
        <v>13.736626676688237</v>
      </c>
      <c r="O31" s="10">
        <v>15.070966115611242</v>
      </c>
      <c r="P31" s="10">
        <v>0</v>
      </c>
      <c r="Q31" s="10">
        <v>0</v>
      </c>
      <c r="R31" s="10">
        <v>0</v>
      </c>
      <c r="S31" s="10">
        <v>0</v>
      </c>
    </row>
    <row r="32" spans="1:19">
      <c r="G32" s="8"/>
      <c r="H32" s="8"/>
      <c r="I32" s="8"/>
      <c r="J32" s="10"/>
      <c r="K32" s="10"/>
      <c r="L32" s="10">
        <v>4.2370555651851296</v>
      </c>
      <c r="M32" s="10">
        <v>9.1170635017728898</v>
      </c>
      <c r="N32" s="10">
        <v>14.949487932072273</v>
      </c>
      <c r="O32" s="10">
        <v>15.572660350561392</v>
      </c>
      <c r="P32" s="10">
        <v>0</v>
      </c>
      <c r="Q32" s="10">
        <v>0</v>
      </c>
      <c r="R32" s="10">
        <v>0</v>
      </c>
      <c r="S32" s="10">
        <v>0</v>
      </c>
    </row>
    <row r="33" spans="3:19">
      <c r="C33" t="str">
        <f>IF(Content!$E$1=1,C34,C35)</f>
        <v>Source: SSSU, NBU staff estimates, app.rawgraphs.io.</v>
      </c>
      <c r="J33" s="10"/>
      <c r="K33" s="9"/>
      <c r="L33" s="10">
        <v>4.536476807844819</v>
      </c>
      <c r="M33" s="10">
        <v>9.6196629714126942</v>
      </c>
      <c r="N33" s="10">
        <v>15.739975142431541</v>
      </c>
      <c r="O33" s="10">
        <v>16.380459437928522</v>
      </c>
      <c r="P33" s="10">
        <v>0</v>
      </c>
      <c r="Q33" s="10">
        <v>0</v>
      </c>
      <c r="R33" s="10">
        <v>0</v>
      </c>
      <c r="S33" s="10">
        <v>0</v>
      </c>
    </row>
    <row r="34" spans="3:19">
      <c r="C34" s="9" t="s">
        <v>1526</v>
      </c>
      <c r="J34" s="10"/>
      <c r="K34" s="9"/>
      <c r="L34" s="10">
        <v>5.1692584753180455</v>
      </c>
      <c r="M34" s="10">
        <v>9.1492602433367534</v>
      </c>
      <c r="N34" s="10">
        <v>12.712739605232034</v>
      </c>
      <c r="O34" s="10">
        <v>13.66874393284256</v>
      </c>
      <c r="P34" s="10">
        <v>0</v>
      </c>
      <c r="Q34" s="10">
        <v>0</v>
      </c>
      <c r="R34" s="10">
        <v>0</v>
      </c>
      <c r="S34" s="10">
        <v>0</v>
      </c>
    </row>
    <row r="35" spans="3:19">
      <c r="C35" s="9" t="s">
        <v>1527</v>
      </c>
      <c r="J35" s="10"/>
      <c r="K35" s="9"/>
      <c r="L35" s="10">
        <v>5.0912218167629444</v>
      </c>
      <c r="M35" s="10">
        <v>9.5800143237616879</v>
      </c>
      <c r="N35" s="10">
        <v>12.389873976919556</v>
      </c>
      <c r="O35" s="10">
        <v>13.2</v>
      </c>
      <c r="P35" s="10">
        <v>0</v>
      </c>
      <c r="Q35" s="10">
        <v>0</v>
      </c>
      <c r="R35" s="10">
        <v>0</v>
      </c>
      <c r="S35" s="10">
        <v>0</v>
      </c>
    </row>
    <row r="36" spans="3:19">
      <c r="J36" s="10"/>
      <c r="K36" s="9"/>
      <c r="L36" s="10">
        <v>4.914180236899174</v>
      </c>
      <c r="M36" s="10">
        <v>6.3309242921047328</v>
      </c>
      <c r="N36" s="10">
        <v>9.0371785121311667</v>
      </c>
      <c r="O36" s="10">
        <v>9.9000000000000021</v>
      </c>
      <c r="P36" s="10">
        <v>0</v>
      </c>
      <c r="Q36" s="10">
        <v>0</v>
      </c>
      <c r="R36" s="10">
        <v>0</v>
      </c>
      <c r="S36" s="10">
        <v>0</v>
      </c>
    </row>
    <row r="37" spans="3:19">
      <c r="J37" s="10"/>
      <c r="K37" s="9"/>
      <c r="L37" s="10">
        <v>4.6305752665633593</v>
      </c>
      <c r="M37" s="10">
        <v>5.3162272503442702</v>
      </c>
      <c r="N37" s="10">
        <v>7.880868546650265</v>
      </c>
      <c r="O37" s="10">
        <v>8.9144195318705641</v>
      </c>
      <c r="P37" s="10">
        <v>0</v>
      </c>
      <c r="Q37" s="10">
        <v>0</v>
      </c>
      <c r="R37" s="10">
        <v>0</v>
      </c>
      <c r="S37" s="10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24"/>
  <sheetViews>
    <sheetView showGridLines="0" zoomScaleNormal="100" workbookViewId="0"/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6" width="17.5703125" style="6" customWidth="1"/>
    <col min="7" max="16384" width="9.140625" style="6"/>
  </cols>
  <sheetData>
    <row r="1" spans="1:16">
      <c r="A1" s="19" t="s">
        <v>140</v>
      </c>
      <c r="B1" t="str">
        <f>IF(Content!$E$1=1,B2,B3)</f>
        <v xml:space="preserve">Poland </v>
      </c>
      <c r="C1" t="str">
        <f>IF(Content!$E$1=1,C2,C3)</f>
        <v>Russia</v>
      </c>
      <c r="D1" t="str">
        <f>IF(Content!$E$1=1,D2,D3)</f>
        <v>Italy</v>
      </c>
      <c r="E1" t="str">
        <f>IF(Content!$E$1=1,E2,E3)</f>
        <v>Czech Republic</v>
      </c>
      <c r="F1" t="str">
        <f>IF(Content!$E$1=1,F2,F3)</f>
        <v>Germany</v>
      </c>
      <c r="I1" t="str">
        <f>IF(Content!$E$1=1,I2,I3)</f>
        <v>Net Wages in Main Destination Countries for Migrants relative to Wages in Ukraine, %</v>
      </c>
    </row>
    <row r="2" spans="1:16" hidden="1">
      <c r="B2" s="6" t="s">
        <v>172</v>
      </c>
      <c r="C2" s="6" t="s">
        <v>173</v>
      </c>
      <c r="D2" s="6" t="s">
        <v>1498</v>
      </c>
      <c r="E2" s="6" t="s">
        <v>1499</v>
      </c>
      <c r="F2" s="6" t="s">
        <v>1500</v>
      </c>
      <c r="I2" s="1" t="s">
        <v>1768</v>
      </c>
    </row>
    <row r="3" spans="1:16" hidden="1">
      <c r="B3" s="6" t="s">
        <v>1501</v>
      </c>
      <c r="C3" s="6" t="s">
        <v>161</v>
      </c>
      <c r="D3" s="6" t="s">
        <v>1502</v>
      </c>
      <c r="E3" s="6" t="s">
        <v>1503</v>
      </c>
      <c r="F3" s="6" t="s">
        <v>1504</v>
      </c>
      <c r="I3" s="7" t="s">
        <v>1873</v>
      </c>
    </row>
    <row r="4" spans="1:16">
      <c r="A4" s="7">
        <v>2013</v>
      </c>
      <c r="B4" s="600">
        <v>260</v>
      </c>
      <c r="C4" s="600">
        <v>240</v>
      </c>
      <c r="D4" s="600">
        <v>650</v>
      </c>
      <c r="E4" s="600">
        <v>300</v>
      </c>
      <c r="F4" s="600">
        <v>830.00000000000011</v>
      </c>
      <c r="O4" s="9"/>
      <c r="P4" s="9"/>
    </row>
    <row r="5" spans="1:16">
      <c r="A5" s="7">
        <v>2014</v>
      </c>
      <c r="B5" s="600">
        <v>380</v>
      </c>
      <c r="C5" s="600">
        <v>310</v>
      </c>
      <c r="D5" s="600">
        <v>910</v>
      </c>
      <c r="E5" s="600">
        <v>400</v>
      </c>
      <c r="F5" s="600">
        <v>1180</v>
      </c>
      <c r="O5" s="9"/>
      <c r="P5" s="9" t="s">
        <v>40</v>
      </c>
    </row>
    <row r="6" spans="1:16">
      <c r="A6" s="7">
        <v>2015</v>
      </c>
      <c r="B6" s="600">
        <v>509.99999999999994</v>
      </c>
      <c r="C6" s="600">
        <v>320</v>
      </c>
      <c r="D6" s="600">
        <v>1200</v>
      </c>
      <c r="E6" s="600">
        <v>540</v>
      </c>
      <c r="F6" s="600">
        <v>1570</v>
      </c>
      <c r="O6" s="9"/>
      <c r="P6" s="9"/>
    </row>
    <row r="7" spans="1:16">
      <c r="A7" s="7">
        <v>2016</v>
      </c>
      <c r="B7" s="600">
        <v>470</v>
      </c>
      <c r="C7" s="600">
        <v>290</v>
      </c>
      <c r="D7" s="600">
        <v>1140</v>
      </c>
      <c r="E7" s="600">
        <v>530</v>
      </c>
      <c r="F7" s="600">
        <v>1510</v>
      </c>
      <c r="O7" s="9"/>
      <c r="P7" s="9" t="s">
        <v>42</v>
      </c>
    </row>
    <row r="8" spans="1:16">
      <c r="A8" s="7">
        <v>2017</v>
      </c>
      <c r="B8" s="600">
        <v>390</v>
      </c>
      <c r="C8" s="600">
        <v>270</v>
      </c>
      <c r="D8" s="600">
        <v>880.00000000000011</v>
      </c>
      <c r="E8" s="600">
        <v>450</v>
      </c>
      <c r="F8" s="600">
        <v>1190</v>
      </c>
      <c r="O8" s="9"/>
      <c r="P8" s="9"/>
    </row>
    <row r="9" spans="1:16">
      <c r="A9" s="7">
        <v>2018</v>
      </c>
      <c r="B9" s="600">
        <v>360</v>
      </c>
      <c r="C9" s="600">
        <v>229.99999999999997</v>
      </c>
      <c r="D9" s="600">
        <v>760</v>
      </c>
      <c r="E9" s="600">
        <v>420</v>
      </c>
      <c r="F9" s="600">
        <v>1050</v>
      </c>
      <c r="O9" s="9"/>
      <c r="P9" s="9" t="s">
        <v>44</v>
      </c>
    </row>
    <row r="10" spans="1:16">
      <c r="A10" s="7"/>
      <c r="O10" s="9"/>
      <c r="P10" s="9"/>
    </row>
    <row r="11" spans="1:16">
      <c r="A11" s="7"/>
      <c r="O11" s="9"/>
      <c r="P11" s="9" t="s">
        <v>46</v>
      </c>
    </row>
    <row r="12" spans="1:16">
      <c r="A12" s="7"/>
      <c r="O12" s="9"/>
      <c r="P12" s="9"/>
    </row>
    <row r="13" spans="1:16">
      <c r="A13" s="7"/>
      <c r="O13" s="9"/>
      <c r="P13" s="9" t="s">
        <v>48</v>
      </c>
    </row>
    <row r="14" spans="1:16">
      <c r="A14" s="7"/>
      <c r="O14" s="9"/>
      <c r="P14" s="9"/>
    </row>
    <row r="15" spans="1:16">
      <c r="A15" s="7"/>
      <c r="O15" s="9"/>
      <c r="P15" s="9" t="s">
        <v>50</v>
      </c>
    </row>
    <row r="16" spans="1:16">
      <c r="A16" s="7"/>
      <c r="P16" s="9"/>
    </row>
    <row r="17" spans="1:16">
      <c r="A17" s="7"/>
      <c r="P17" s="9" t="s">
        <v>52</v>
      </c>
    </row>
    <row r="18" spans="1:16">
      <c r="A18" s="7"/>
      <c r="I18" t="str">
        <f>IF(Content!$E$1=1,I19,I20)</f>
        <v>Source: SSSU, NBU, NBU staff estimates, National Statistical Offices, OECD.</v>
      </c>
      <c r="P18" s="9"/>
    </row>
    <row r="19" spans="1:16">
      <c r="A19" s="7"/>
      <c r="I19" s="2" t="s">
        <v>1505</v>
      </c>
    </row>
    <row r="20" spans="1:16">
      <c r="A20" s="7"/>
      <c r="I20" s="9" t="s">
        <v>1506</v>
      </c>
    </row>
    <row r="21" spans="1:16">
      <c r="A21" s="7"/>
    </row>
    <row r="22" spans="1:16">
      <c r="A22" s="7"/>
    </row>
    <row r="23" spans="1:16">
      <c r="A23" s="7"/>
    </row>
    <row r="24" spans="1:16">
      <c r="A24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5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25.140625" style="7" bestFit="1" customWidth="1"/>
    <col min="3" max="3" width="33.42578125" style="7" bestFit="1" customWidth="1"/>
    <col min="4" max="4" width="10.140625" style="7" bestFit="1" customWidth="1"/>
    <col min="5" max="9" width="9.140625" style="7"/>
    <col min="13" max="13" width="9.140625" style="2"/>
  </cols>
  <sheetData>
    <row r="1" spans="1:13">
      <c r="A1" s="19" t="s">
        <v>140</v>
      </c>
      <c r="B1" t="str">
        <f>IF(Content!$E$1=1,B2,B3)</f>
        <v>HH receiving utility subsidies, m</v>
      </c>
      <c r="C1" t="str">
        <f>IF(Content!$E$1=1,C2,C3)</f>
        <v>Budget expenditures on utility subsidies, bn UAH</v>
      </c>
      <c r="D1"/>
      <c r="E1" t="str">
        <f>IF(Content!$E$1=1,E2,E3)</f>
        <v>HHs Receiving Utility Subsidies and Budget Expenditures</v>
      </c>
    </row>
    <row r="2" spans="1:13" hidden="1">
      <c r="A2" s="19"/>
      <c r="B2" s="7" t="s">
        <v>1511</v>
      </c>
      <c r="C2" s="7" t="s">
        <v>1510</v>
      </c>
      <c r="E2" s="7" t="s">
        <v>1507</v>
      </c>
    </row>
    <row r="3" spans="1:13" hidden="1">
      <c r="B3" s="7" t="s">
        <v>1513</v>
      </c>
      <c r="C3" s="7" t="s">
        <v>1512</v>
      </c>
      <c r="E3" s="7" t="s">
        <v>1874</v>
      </c>
    </row>
    <row r="4" spans="1:13">
      <c r="A4" s="121">
        <v>42005</v>
      </c>
      <c r="B4" s="307">
        <v>1.0900000000000001</v>
      </c>
      <c r="C4" s="307">
        <v>0.53300000000000003</v>
      </c>
    </row>
    <row r="5" spans="1:13">
      <c r="A5" s="121">
        <v>42036</v>
      </c>
      <c r="B5" s="307">
        <v>1.177</v>
      </c>
      <c r="C5" s="307">
        <v>0.89400000000000002</v>
      </c>
      <c r="D5" s="308"/>
    </row>
    <row r="6" spans="1:13">
      <c r="A6" s="121">
        <v>42064</v>
      </c>
      <c r="B6" s="307">
        <v>1.2569999999999999</v>
      </c>
      <c r="C6" s="307">
        <v>0.90800000000000003</v>
      </c>
      <c r="D6" s="308"/>
      <c r="M6" s="2" t="s">
        <v>590</v>
      </c>
    </row>
    <row r="7" spans="1:13">
      <c r="A7" s="121">
        <v>42095</v>
      </c>
      <c r="B7" s="307">
        <v>1.248</v>
      </c>
      <c r="C7" s="307">
        <v>1.2809999999999999</v>
      </c>
      <c r="D7" s="308"/>
    </row>
    <row r="8" spans="1:13">
      <c r="A8" s="121">
        <v>42125</v>
      </c>
      <c r="B8" s="307">
        <v>0.373</v>
      </c>
      <c r="C8" s="307">
        <v>1.0960000000000001</v>
      </c>
      <c r="D8" s="308"/>
    </row>
    <row r="9" spans="1:13">
      <c r="A9" s="121">
        <v>42156</v>
      </c>
      <c r="B9" s="307">
        <v>0.86299999999999999</v>
      </c>
      <c r="C9" s="307">
        <v>1.526</v>
      </c>
      <c r="D9" s="308"/>
    </row>
    <row r="10" spans="1:13">
      <c r="A10" s="121">
        <v>42186</v>
      </c>
      <c r="B10" s="307">
        <v>1.363</v>
      </c>
      <c r="C10" s="307">
        <v>0.49</v>
      </c>
      <c r="D10" s="308"/>
    </row>
    <row r="11" spans="1:13">
      <c r="A11" s="121">
        <v>42217</v>
      </c>
      <c r="B11" s="307">
        <v>1.958</v>
      </c>
      <c r="C11" s="307">
        <v>0.31900000000000001</v>
      </c>
      <c r="D11" s="308"/>
    </row>
    <row r="12" spans="1:13">
      <c r="A12" s="121">
        <v>42248</v>
      </c>
      <c r="B12" s="307">
        <v>2.6659999999999999</v>
      </c>
      <c r="C12" s="307">
        <v>0.70899999999999996</v>
      </c>
      <c r="D12" s="308"/>
      <c r="M12" s="2" t="s">
        <v>592</v>
      </c>
    </row>
    <row r="13" spans="1:13">
      <c r="A13" s="121">
        <v>42278</v>
      </c>
      <c r="B13" s="307">
        <v>3.351</v>
      </c>
      <c r="C13" s="307">
        <v>0.7</v>
      </c>
      <c r="D13" s="308"/>
    </row>
    <row r="14" spans="1:13">
      <c r="A14" s="121">
        <v>42309</v>
      </c>
      <c r="B14" s="307">
        <v>3.911</v>
      </c>
      <c r="C14" s="307">
        <v>2.899</v>
      </c>
      <c r="D14" s="308"/>
    </row>
    <row r="15" spans="1:13">
      <c r="A15" s="121">
        <v>42339</v>
      </c>
      <c r="B15" s="307">
        <v>4.5999999999999996</v>
      </c>
      <c r="C15" s="307">
        <v>6.6390000000000002</v>
      </c>
      <c r="D15" s="308"/>
    </row>
    <row r="16" spans="1:13">
      <c r="A16" s="121">
        <v>42370</v>
      </c>
      <c r="B16" s="307">
        <v>4.4880000000000004</v>
      </c>
      <c r="C16" s="307">
        <v>1.8540000000000001</v>
      </c>
      <c r="D16" s="308"/>
    </row>
    <row r="17" spans="1:13">
      <c r="A17" s="121">
        <v>42401</v>
      </c>
      <c r="B17" s="307">
        <v>4.9139999999999997</v>
      </c>
      <c r="C17" s="307">
        <v>4.4409999999999998</v>
      </c>
      <c r="D17" s="308"/>
    </row>
    <row r="18" spans="1:13">
      <c r="A18" s="121">
        <v>42430</v>
      </c>
      <c r="B18" s="307">
        <v>5.1479999999999997</v>
      </c>
      <c r="C18" s="307">
        <v>6.0910000000000002</v>
      </c>
      <c r="D18" s="308"/>
      <c r="M18" s="2" t="s">
        <v>218</v>
      </c>
    </row>
    <row r="19" spans="1:13">
      <c r="A19" s="121">
        <v>42461</v>
      </c>
      <c r="B19" s="307">
        <v>5.1529999999999996</v>
      </c>
      <c r="C19" s="307">
        <v>5.2880000000000003</v>
      </c>
      <c r="D19" s="308"/>
      <c r="E19" t="str">
        <f>IF(Content!$E$1=1,E20,E21)</f>
        <v>Source: SSSU, STSU.</v>
      </c>
    </row>
    <row r="20" spans="1:13">
      <c r="A20" s="121">
        <v>42491</v>
      </c>
      <c r="B20" s="307">
        <v>3.9860000000000002</v>
      </c>
      <c r="C20" s="307">
        <v>2.177</v>
      </c>
      <c r="D20" s="308"/>
      <c r="E20" s="9" t="s">
        <v>1508</v>
      </c>
    </row>
    <row r="21" spans="1:13">
      <c r="A21" s="121">
        <v>42522</v>
      </c>
      <c r="B21" s="307">
        <v>4.6239999999999997</v>
      </c>
      <c r="C21" s="307">
        <v>1.18</v>
      </c>
      <c r="D21" s="308"/>
      <c r="E21" s="9" t="s">
        <v>1509</v>
      </c>
    </row>
    <row r="22" spans="1:13">
      <c r="A22" s="121">
        <v>42552</v>
      </c>
      <c r="B22" s="307">
        <v>4.9870000000000001</v>
      </c>
      <c r="C22" s="307">
        <v>2.3730000000000002</v>
      </c>
      <c r="D22" s="308"/>
    </row>
    <row r="23" spans="1:13">
      <c r="A23" s="121">
        <v>42583</v>
      </c>
      <c r="B23" s="307">
        <v>5.1909999999999998</v>
      </c>
      <c r="C23" s="307">
        <v>2.3919999999999999</v>
      </c>
      <c r="D23" s="308"/>
      <c r="E23" s="9"/>
    </row>
    <row r="24" spans="1:13">
      <c r="A24" s="121">
        <v>42614</v>
      </c>
      <c r="B24" s="307">
        <v>5.4020000000000001</v>
      </c>
      <c r="C24" s="307">
        <v>2.6640000000000001</v>
      </c>
      <c r="D24" s="308"/>
      <c r="E24" s="9"/>
      <c r="M24" s="2" t="s">
        <v>2</v>
      </c>
    </row>
    <row r="25" spans="1:13">
      <c r="A25" s="121">
        <v>42644</v>
      </c>
      <c r="B25" s="307">
        <v>5.5149999999999997</v>
      </c>
      <c r="C25" s="307">
        <v>1.9850000000000001</v>
      </c>
      <c r="D25" s="308"/>
    </row>
    <row r="26" spans="1:13">
      <c r="A26" s="121">
        <v>42675</v>
      </c>
      <c r="B26" s="307">
        <v>6.09</v>
      </c>
      <c r="C26" s="307">
        <v>4.7880000000000003</v>
      </c>
      <c r="D26" s="308"/>
    </row>
    <row r="27" spans="1:13">
      <c r="A27" s="121">
        <v>42705</v>
      </c>
      <c r="B27" s="307">
        <v>6.5490000000000004</v>
      </c>
      <c r="C27" s="307">
        <v>8.8879999999999999</v>
      </c>
      <c r="D27" s="308"/>
    </row>
    <row r="28" spans="1:13">
      <c r="A28" s="121">
        <v>42736</v>
      </c>
      <c r="B28" s="307">
        <v>6.1239999999999997</v>
      </c>
      <c r="C28" s="307">
        <v>10.77</v>
      </c>
      <c r="D28" s="308"/>
    </row>
    <row r="29" spans="1:13">
      <c r="A29" s="121">
        <v>42767</v>
      </c>
      <c r="B29" s="307">
        <v>6.3559999999999999</v>
      </c>
      <c r="C29" s="307">
        <v>15.515000000000001</v>
      </c>
      <c r="D29" s="308"/>
    </row>
    <row r="30" spans="1:13">
      <c r="A30" s="121">
        <v>42795</v>
      </c>
      <c r="B30" s="307">
        <v>6.5570000000000004</v>
      </c>
      <c r="C30" s="307">
        <v>5.9950000000000001</v>
      </c>
      <c r="D30" s="308"/>
      <c r="M30" s="2" t="s">
        <v>221</v>
      </c>
    </row>
    <row r="31" spans="1:13">
      <c r="A31" s="121">
        <v>42826</v>
      </c>
      <c r="B31" s="307">
        <v>6.6710000000000003</v>
      </c>
      <c r="C31" s="307">
        <v>3.04</v>
      </c>
      <c r="D31" s="308"/>
      <c r="I31" s="8"/>
    </row>
    <row r="32" spans="1:13">
      <c r="A32" s="121">
        <v>42856</v>
      </c>
      <c r="B32" s="307">
        <v>2.2469999999999999</v>
      </c>
      <c r="C32" s="307">
        <v>1.976</v>
      </c>
      <c r="D32" s="308"/>
      <c r="I32" s="8"/>
    </row>
    <row r="33" spans="1:13">
      <c r="A33" s="121">
        <v>42887</v>
      </c>
      <c r="B33" s="307">
        <v>2.3559999999999999</v>
      </c>
      <c r="C33" s="307">
        <v>1.7789999999999999</v>
      </c>
      <c r="D33" s="308"/>
    </row>
    <row r="34" spans="1:13">
      <c r="A34" s="121">
        <v>42917</v>
      </c>
      <c r="B34" s="307">
        <v>4.5220000000000002</v>
      </c>
      <c r="C34" s="307">
        <v>1.6830000000000001</v>
      </c>
      <c r="D34" s="308"/>
    </row>
    <row r="35" spans="1:13">
      <c r="A35" s="121">
        <v>42948</v>
      </c>
      <c r="B35" s="307">
        <v>5.5990000000000002</v>
      </c>
      <c r="C35" s="307">
        <v>8.9870000000000001</v>
      </c>
      <c r="D35" s="308"/>
    </row>
    <row r="36" spans="1:13">
      <c r="A36" s="121">
        <v>42979</v>
      </c>
      <c r="B36" s="307">
        <v>6.2329999999999997</v>
      </c>
      <c r="C36" s="307">
        <v>5.92</v>
      </c>
      <c r="D36" s="308"/>
      <c r="M36" s="2" t="s">
        <v>4</v>
      </c>
    </row>
    <row r="37" spans="1:13">
      <c r="A37" s="121">
        <v>43009</v>
      </c>
      <c r="B37" s="307">
        <v>6.0439999999999996</v>
      </c>
      <c r="C37" s="307">
        <v>3.1440000000000001</v>
      </c>
      <c r="D37" s="308"/>
    </row>
    <row r="38" spans="1:13">
      <c r="A38" s="121">
        <v>43040</v>
      </c>
      <c r="B38" s="307">
        <v>6.6319999999999997</v>
      </c>
      <c r="C38" s="307">
        <v>2.5150000000000001</v>
      </c>
      <c r="D38" s="308"/>
    </row>
    <row r="39" spans="1:13">
      <c r="A39" s="121">
        <v>43070</v>
      </c>
      <c r="B39" s="307">
        <v>6.9210000000000003</v>
      </c>
      <c r="C39" s="307">
        <v>8.4160000000000004</v>
      </c>
      <c r="D39" s="308"/>
    </row>
    <row r="40" spans="1:13">
      <c r="A40" s="121">
        <v>43101</v>
      </c>
      <c r="B40" s="307">
        <v>6.266</v>
      </c>
      <c r="C40" s="307">
        <v>8.7170000000000005</v>
      </c>
      <c r="D40" s="308"/>
    </row>
    <row r="41" spans="1:13">
      <c r="A41" s="121">
        <v>43132</v>
      </c>
      <c r="B41" s="307">
        <v>6.44</v>
      </c>
      <c r="C41" s="307">
        <v>9.6440000000000001</v>
      </c>
    </row>
    <row r="42" spans="1:13">
      <c r="A42" s="121">
        <v>43160</v>
      </c>
      <c r="B42" s="307">
        <v>6.5970000000000004</v>
      </c>
      <c r="C42" s="307">
        <v>15.234999999999999</v>
      </c>
      <c r="M42" s="2" t="s">
        <v>224</v>
      </c>
    </row>
    <row r="43" spans="1:13">
      <c r="A43" s="121">
        <v>43191</v>
      </c>
      <c r="B43" s="307">
        <v>6.7469999999999999</v>
      </c>
      <c r="C43" s="307">
        <v>13.218999999999999</v>
      </c>
    </row>
    <row r="44" spans="1:13">
      <c r="A44" s="121">
        <v>43221</v>
      </c>
      <c r="B44" s="307">
        <v>0.58399999999999996</v>
      </c>
      <c r="C44" s="307">
        <v>5.58</v>
      </c>
    </row>
    <row r="45" spans="1:13">
      <c r="A45" s="121">
        <v>43252</v>
      </c>
      <c r="B45" s="307">
        <v>1.609</v>
      </c>
      <c r="C45" s="307">
        <v>2.4550000000000001</v>
      </c>
    </row>
    <row r="46" spans="1:13">
      <c r="A46" s="121">
        <v>43282</v>
      </c>
      <c r="B46" s="307">
        <v>2.1829999999999998</v>
      </c>
      <c r="C46" s="307">
        <v>1.397</v>
      </c>
    </row>
    <row r="47" spans="1:13">
      <c r="A47" s="121">
        <v>43313</v>
      </c>
      <c r="B47" s="307">
        <v>2.4380000000000002</v>
      </c>
      <c r="C47" s="307">
        <v>1.3220000000000001</v>
      </c>
    </row>
    <row r="48" spans="1:13">
      <c r="A48" s="121">
        <v>43344</v>
      </c>
      <c r="B48" s="307">
        <v>2.617</v>
      </c>
      <c r="C48" s="307">
        <v>1.2929999999999999</v>
      </c>
      <c r="M48" s="2" t="s">
        <v>936</v>
      </c>
    </row>
    <row r="49" spans="1:13">
      <c r="A49" s="121">
        <v>43374</v>
      </c>
      <c r="B49" s="307">
        <v>1.4970000000000001</v>
      </c>
      <c r="C49" s="307">
        <v>1.694</v>
      </c>
    </row>
    <row r="50" spans="1:13">
      <c r="A50" s="121">
        <v>43405</v>
      </c>
      <c r="B50" s="307">
        <v>3.3490000000000002</v>
      </c>
      <c r="C50" s="307">
        <v>2.8570000000000002</v>
      </c>
    </row>
    <row r="51" spans="1:13">
      <c r="A51" s="121">
        <v>43435</v>
      </c>
      <c r="B51" s="307">
        <v>3.9169999999999998</v>
      </c>
      <c r="C51" s="307">
        <v>6.5640000000000001</v>
      </c>
    </row>
    <row r="52" spans="1:13">
      <c r="A52" s="121">
        <v>43466</v>
      </c>
      <c r="B52" s="307">
        <v>3.649</v>
      </c>
      <c r="C52" s="307">
        <v>6.524</v>
      </c>
    </row>
    <row r="53" spans="1:13">
      <c r="A53" s="121">
        <v>43497</v>
      </c>
      <c r="B53" s="307">
        <v>3.7349999999999999</v>
      </c>
      <c r="C53" s="307">
        <v>6.3129999999999997</v>
      </c>
    </row>
    <row r="54" spans="1:13">
      <c r="A54" s="121">
        <v>43525</v>
      </c>
      <c r="B54" s="307">
        <v>3.8980000000000001</v>
      </c>
      <c r="C54" s="307">
        <v>9.4819999999999993</v>
      </c>
      <c r="M54" s="2" t="s">
        <v>1084</v>
      </c>
    </row>
    <row r="55" spans="1:13">
      <c r="A55" s="12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6">
    <tabColor theme="5"/>
  </sheetPr>
  <dimension ref="A1:P5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22.140625" style="7" customWidth="1"/>
    <col min="3" max="3" width="18.5703125" style="7" customWidth="1"/>
    <col min="4" max="4" width="19.42578125" style="7" customWidth="1"/>
    <col min="5" max="5" width="18.85546875" style="7" customWidth="1"/>
    <col min="6" max="6" width="10.140625" style="7" bestFit="1" customWidth="1"/>
    <col min="7" max="11" width="9.140625" style="7"/>
    <col min="16" max="16" width="9.140625" style="2"/>
  </cols>
  <sheetData>
    <row r="1" spans="1:16">
      <c r="A1" s="19" t="s">
        <v>140</v>
      </c>
      <c r="B1" t="str">
        <f>IF(Content!$E$1=1,B2,B3)</f>
        <v>Nominal wages</v>
      </c>
      <c r="C1" t="str">
        <f>IF(Content!$E$1=1,C2,C3)</f>
        <v>Real wages</v>
      </c>
      <c r="D1" t="str">
        <f>IF(Content!$E$1=1,D2,D3)</f>
        <v xml:space="preserve">Nominal pensions </v>
      </c>
      <c r="E1" t="str">
        <f>IF(Content!$E$1=1,E2,E3)</f>
        <v>Real pensions</v>
      </c>
      <c r="F1"/>
      <c r="G1" t="str">
        <f>IF(Content!$E$1=1,G2,G3)</f>
        <v>Staff Wages and Pensions (start of the month), Nominal and Real, % yoy</v>
      </c>
    </row>
    <row r="2" spans="1:16" hidden="1">
      <c r="A2" s="19"/>
      <c r="B2" s="7" t="s">
        <v>1514</v>
      </c>
      <c r="C2" s="7" t="s">
        <v>1515</v>
      </c>
      <c r="D2" s="7" t="s">
        <v>1516</v>
      </c>
      <c r="E2" s="7" t="s">
        <v>1519</v>
      </c>
      <c r="G2" s="7" t="s">
        <v>1879</v>
      </c>
    </row>
    <row r="3" spans="1:16" hidden="1">
      <c r="B3" s="7" t="s">
        <v>740</v>
      </c>
      <c r="C3" s="7" t="s">
        <v>741</v>
      </c>
      <c r="D3" s="7" t="s">
        <v>1517</v>
      </c>
      <c r="E3" s="7" t="s">
        <v>1518</v>
      </c>
      <c r="G3" s="7" t="s">
        <v>1880</v>
      </c>
    </row>
    <row r="4" spans="1:16">
      <c r="A4" s="121">
        <v>42005</v>
      </c>
      <c r="B4" s="8">
        <v>9.1</v>
      </c>
      <c r="C4" s="8">
        <v>-17.3</v>
      </c>
      <c r="D4" s="8">
        <v>3.6</v>
      </c>
      <c r="E4" s="8">
        <v>-19.3</v>
      </c>
      <c r="F4" s="308"/>
      <c r="P4" s="502"/>
    </row>
    <row r="5" spans="1:16">
      <c r="A5" s="121">
        <v>42036</v>
      </c>
      <c r="B5" s="8">
        <v>13.2</v>
      </c>
      <c r="C5" s="8">
        <v>-18.2</v>
      </c>
      <c r="D5" s="8" t="e">
        <v>#N/A</v>
      </c>
      <c r="E5" s="8" t="e">
        <v>#N/A</v>
      </c>
      <c r="F5" s="308"/>
      <c r="P5" s="502"/>
    </row>
    <row r="6" spans="1:16">
      <c r="A6" s="121">
        <v>42064</v>
      </c>
      <c r="B6" s="8">
        <v>13.1</v>
      </c>
      <c r="C6" s="8">
        <v>-24.6</v>
      </c>
      <c r="D6" s="8" t="e">
        <v>#N/A</v>
      </c>
      <c r="E6" s="8" t="e">
        <v>#N/A</v>
      </c>
      <c r="F6" s="308"/>
      <c r="P6" s="502"/>
    </row>
    <row r="7" spans="1:16">
      <c r="A7" s="121">
        <v>42095</v>
      </c>
      <c r="B7" s="8">
        <v>16.5</v>
      </c>
      <c r="C7" s="8">
        <v>-29.6</v>
      </c>
      <c r="D7" s="8">
        <v>4.0999999999999996</v>
      </c>
      <c r="E7" s="8">
        <v>-35.299999999999997</v>
      </c>
      <c r="F7" s="308"/>
      <c r="P7" s="503">
        <v>42095</v>
      </c>
    </row>
    <row r="8" spans="1:16">
      <c r="A8" s="121">
        <v>42125</v>
      </c>
      <c r="B8" s="8">
        <v>17.8</v>
      </c>
      <c r="C8" s="8">
        <v>-27.6</v>
      </c>
      <c r="D8" s="8" t="e">
        <v>#N/A</v>
      </c>
      <c r="E8" s="8" t="e">
        <v>#N/A</v>
      </c>
      <c r="F8" s="308"/>
      <c r="P8" s="502"/>
    </row>
    <row r="9" spans="1:16">
      <c r="A9" s="121">
        <v>42156</v>
      </c>
      <c r="B9" s="8">
        <v>19.399999999999999</v>
      </c>
      <c r="C9" s="8">
        <v>-26.3</v>
      </c>
      <c r="D9" s="8" t="e">
        <v>#N/A</v>
      </c>
      <c r="E9" s="8" t="e">
        <v>#N/A</v>
      </c>
      <c r="F9" s="308"/>
      <c r="P9" s="502"/>
    </row>
    <row r="10" spans="1:16">
      <c r="A10" s="121">
        <v>42186</v>
      </c>
      <c r="B10" s="8">
        <v>23.1</v>
      </c>
      <c r="C10" s="8">
        <v>-22.2</v>
      </c>
      <c r="D10" s="8">
        <v>2.6</v>
      </c>
      <c r="E10" s="8">
        <v>-33.9</v>
      </c>
      <c r="F10" s="308"/>
      <c r="P10" s="502"/>
    </row>
    <row r="11" spans="1:16">
      <c r="A11" s="121">
        <v>42217</v>
      </c>
      <c r="B11" s="8">
        <v>24.8</v>
      </c>
      <c r="C11" s="8">
        <v>-19.2</v>
      </c>
      <c r="D11" s="8" t="e">
        <v>#N/A</v>
      </c>
      <c r="E11" s="8" t="e">
        <v>#N/A</v>
      </c>
      <c r="F11" s="308"/>
      <c r="P11" s="502"/>
    </row>
    <row r="12" spans="1:16">
      <c r="A12" s="121">
        <v>42248</v>
      </c>
      <c r="B12" s="8">
        <v>24.8</v>
      </c>
      <c r="C12" s="8">
        <v>-18.600000000000001</v>
      </c>
      <c r="D12" s="8" t="e">
        <v>#N/A</v>
      </c>
      <c r="E12" s="8" t="e">
        <v>#N/A</v>
      </c>
      <c r="F12" s="308"/>
      <c r="P12" s="502"/>
    </row>
    <row r="13" spans="1:16">
      <c r="A13" s="121">
        <v>42278</v>
      </c>
      <c r="B13" s="8">
        <v>29.1</v>
      </c>
      <c r="C13" s="8">
        <v>-12.7</v>
      </c>
      <c r="D13" s="8">
        <v>9.1999999999999993</v>
      </c>
      <c r="E13" s="8">
        <v>-25.4</v>
      </c>
      <c r="F13" s="308"/>
      <c r="P13" s="503">
        <v>42278</v>
      </c>
    </row>
    <row r="14" spans="1:16">
      <c r="A14" s="121">
        <v>42309</v>
      </c>
      <c r="B14" s="8">
        <v>27.3</v>
      </c>
      <c r="C14" s="8">
        <v>-14</v>
      </c>
      <c r="D14" s="8" t="e">
        <v>#N/A</v>
      </c>
      <c r="E14" s="8" t="e">
        <v>#N/A</v>
      </c>
      <c r="F14" s="308"/>
      <c r="P14" s="502"/>
    </row>
    <row r="15" spans="1:16">
      <c r="A15" s="121">
        <v>42339</v>
      </c>
      <c r="B15" s="8">
        <v>30.4</v>
      </c>
      <c r="C15" s="8">
        <v>-9.9</v>
      </c>
      <c r="D15" s="8" t="e">
        <v>#N/A</v>
      </c>
      <c r="E15" s="8" t="e">
        <v>#N/A</v>
      </c>
      <c r="F15" s="308"/>
      <c r="P15" s="502"/>
    </row>
    <row r="16" spans="1:16">
      <c r="A16" s="121">
        <v>42370</v>
      </c>
      <c r="B16" s="8">
        <v>26.3</v>
      </c>
      <c r="C16" s="8">
        <v>-13.2</v>
      </c>
      <c r="D16" s="508">
        <v>7.5</v>
      </c>
      <c r="E16" s="508">
        <v>-23.4</v>
      </c>
      <c r="F16" s="308"/>
      <c r="P16" s="502"/>
    </row>
    <row r="17" spans="1:16">
      <c r="A17" s="121">
        <v>42401</v>
      </c>
      <c r="B17" s="8">
        <v>26.2</v>
      </c>
      <c r="C17" s="8">
        <v>-8.3000000000000007</v>
      </c>
      <c r="D17" s="508" t="e">
        <v>#N/A</v>
      </c>
      <c r="E17" s="508" t="e">
        <v>#N/A</v>
      </c>
      <c r="F17" s="308"/>
      <c r="P17" s="502"/>
    </row>
    <row r="18" spans="1:16">
      <c r="A18" s="121">
        <v>42430</v>
      </c>
      <c r="B18" s="8">
        <v>27.4</v>
      </c>
      <c r="C18" s="8">
        <v>1.6</v>
      </c>
      <c r="D18" s="508" t="e">
        <v>#N/A</v>
      </c>
      <c r="E18" s="508" t="e">
        <v>#N/A</v>
      </c>
      <c r="F18" s="308"/>
      <c r="G18" t="str">
        <f>IF(Content!$E$1=1,G19,G20)</f>
        <v>Source: SSSU, PFU, NBU staff estimates.</v>
      </c>
      <c r="P18" s="502"/>
    </row>
    <row r="19" spans="1:16">
      <c r="A19" s="121">
        <v>42461</v>
      </c>
      <c r="B19" s="8">
        <v>22.4</v>
      </c>
      <c r="C19" s="8">
        <v>7.6</v>
      </c>
      <c r="D19" s="508">
        <v>6.8</v>
      </c>
      <c r="E19" s="508">
        <v>-2.7</v>
      </c>
      <c r="F19" s="308"/>
      <c r="G19" s="9" t="s">
        <v>742</v>
      </c>
      <c r="P19" s="503">
        <v>42461</v>
      </c>
    </row>
    <row r="20" spans="1:16">
      <c r="A20" s="121">
        <v>42491</v>
      </c>
      <c r="B20" s="8">
        <v>23.3</v>
      </c>
      <c r="C20" s="8">
        <v>12.2</v>
      </c>
      <c r="D20" s="508" t="e">
        <v>#N/A</v>
      </c>
      <c r="E20" s="508" t="e">
        <v>#N/A</v>
      </c>
      <c r="F20" s="308"/>
      <c r="G20" s="9" t="s">
        <v>743</v>
      </c>
      <c r="P20" s="502"/>
    </row>
    <row r="21" spans="1:16">
      <c r="A21" s="121">
        <v>42522</v>
      </c>
      <c r="B21" s="8">
        <v>24.1</v>
      </c>
      <c r="C21" s="8">
        <v>17.3</v>
      </c>
      <c r="D21" s="508" t="e">
        <v>#N/A</v>
      </c>
      <c r="E21" s="508" t="e">
        <v>#N/A</v>
      </c>
      <c r="F21" s="308"/>
      <c r="P21" s="502"/>
    </row>
    <row r="22" spans="1:16">
      <c r="A22" s="121">
        <v>42552</v>
      </c>
      <c r="B22" s="8">
        <v>22.4</v>
      </c>
      <c r="C22" s="8">
        <v>14.8</v>
      </c>
      <c r="D22" s="508">
        <v>8.6</v>
      </c>
      <c r="E22" s="508">
        <v>0.6</v>
      </c>
      <c r="F22" s="308"/>
      <c r="P22" s="502"/>
    </row>
    <row r="23" spans="1:16">
      <c r="A23" s="121">
        <v>42583</v>
      </c>
      <c r="B23" s="8">
        <v>23.7</v>
      </c>
      <c r="C23" s="8">
        <v>15.4</v>
      </c>
      <c r="D23" s="508" t="e">
        <v>#N/A</v>
      </c>
      <c r="E23" s="508" t="e">
        <v>#N/A</v>
      </c>
      <c r="F23" s="308"/>
      <c r="G23" s="9"/>
      <c r="P23" s="502"/>
    </row>
    <row r="24" spans="1:16">
      <c r="A24" s="121">
        <v>42614</v>
      </c>
      <c r="B24" s="8">
        <v>23.4</v>
      </c>
      <c r="C24" s="8">
        <v>15.6</v>
      </c>
      <c r="D24" s="508" t="e">
        <v>#N/A</v>
      </c>
      <c r="E24" s="508" t="e">
        <v>#N/A</v>
      </c>
      <c r="F24" s="308"/>
      <c r="G24" s="9"/>
      <c r="P24" s="502"/>
    </row>
    <row r="25" spans="1:16">
      <c r="A25" s="121">
        <v>42644</v>
      </c>
      <c r="B25" s="8">
        <v>18.100000000000001</v>
      </c>
      <c r="C25" s="8">
        <v>6.2</v>
      </c>
      <c r="D25" s="508">
        <v>3.2</v>
      </c>
      <c r="E25" s="508">
        <v>-8.1999999999999993</v>
      </c>
      <c r="F25" s="308"/>
      <c r="P25" s="503">
        <v>42644</v>
      </c>
    </row>
    <row r="26" spans="1:16">
      <c r="A26" s="121">
        <v>42675</v>
      </c>
      <c r="B26" s="8">
        <v>20.2</v>
      </c>
      <c r="C26" s="8">
        <v>8.4</v>
      </c>
      <c r="D26" s="508" t="e">
        <v>#N/A</v>
      </c>
      <c r="E26" s="508" t="e">
        <v>#N/A</v>
      </c>
      <c r="F26" s="308"/>
      <c r="P26" s="502"/>
    </row>
    <row r="27" spans="1:16">
      <c r="A27" s="121">
        <v>42705</v>
      </c>
      <c r="B27" s="8">
        <v>23.8</v>
      </c>
      <c r="C27" s="8">
        <v>11.6</v>
      </c>
      <c r="D27" s="508" t="e">
        <v>#N/A</v>
      </c>
      <c r="E27" s="508" t="e">
        <v>#N/A</v>
      </c>
      <c r="F27" s="308"/>
      <c r="P27" s="502"/>
    </row>
    <row r="28" spans="1:16">
      <c r="A28" s="121">
        <v>42736</v>
      </c>
      <c r="B28" s="8">
        <v>37.700000000000003</v>
      </c>
      <c r="C28" s="8">
        <v>21.4</v>
      </c>
      <c r="D28" s="508">
        <v>7.6</v>
      </c>
      <c r="E28" s="508">
        <v>-4.4000000000000004</v>
      </c>
      <c r="F28" s="308"/>
      <c r="P28" s="502"/>
    </row>
    <row r="29" spans="1:16">
      <c r="A29" s="121">
        <v>42767</v>
      </c>
      <c r="B29" s="8">
        <v>35.4</v>
      </c>
      <c r="C29" s="8">
        <v>18</v>
      </c>
      <c r="D29" s="508" t="e">
        <v>#N/A</v>
      </c>
      <c r="E29" s="508" t="e">
        <v>#N/A</v>
      </c>
      <c r="F29" s="308"/>
      <c r="P29" s="502"/>
    </row>
    <row r="30" spans="1:16">
      <c r="A30" s="121">
        <v>42795</v>
      </c>
      <c r="B30" s="8">
        <v>37.200000000000003</v>
      </c>
      <c r="C30" s="8">
        <v>18.7</v>
      </c>
      <c r="D30" s="508" t="e">
        <v>#N/A</v>
      </c>
      <c r="E30" s="508" t="e">
        <v>#N/A</v>
      </c>
      <c r="F30" s="308"/>
      <c r="P30" s="502"/>
    </row>
    <row r="31" spans="1:16">
      <c r="A31" s="121">
        <v>42826</v>
      </c>
      <c r="B31" s="8">
        <v>36</v>
      </c>
      <c r="C31" s="8">
        <v>20.7</v>
      </c>
      <c r="D31" s="508">
        <v>7.6</v>
      </c>
      <c r="E31" s="508">
        <v>-4.0999999999999996</v>
      </c>
      <c r="F31" s="308"/>
      <c r="K31" s="8"/>
      <c r="P31" s="503">
        <v>42826</v>
      </c>
    </row>
    <row r="32" spans="1:16">
      <c r="A32" s="121">
        <v>42856</v>
      </c>
      <c r="B32" s="8">
        <v>37.200000000000003</v>
      </c>
      <c r="C32" s="8">
        <v>20.399999999999999</v>
      </c>
      <c r="D32" s="508" t="e">
        <v>#N/A</v>
      </c>
      <c r="E32" s="508" t="e">
        <v>#N/A</v>
      </c>
      <c r="F32" s="308"/>
      <c r="K32" s="8"/>
      <c r="P32" s="502"/>
    </row>
    <row r="33" spans="1:16">
      <c r="A33" s="121">
        <v>42887</v>
      </c>
      <c r="B33" s="8">
        <v>37.9</v>
      </c>
      <c r="C33" s="8">
        <v>18.899999999999999</v>
      </c>
      <c r="D33" s="508" t="e">
        <v>#N/A</v>
      </c>
      <c r="E33" s="508" t="e">
        <v>#N/A</v>
      </c>
      <c r="F33" s="308"/>
      <c r="P33" s="502"/>
    </row>
    <row r="34" spans="1:16">
      <c r="A34" s="121">
        <v>42917</v>
      </c>
      <c r="B34" s="8">
        <v>36.6</v>
      </c>
      <c r="C34" s="8">
        <v>17.2</v>
      </c>
      <c r="D34" s="508">
        <v>8.5</v>
      </c>
      <c r="E34" s="508">
        <v>-6.4</v>
      </c>
      <c r="F34" s="308"/>
      <c r="P34" s="502"/>
    </row>
    <row r="35" spans="1:16">
      <c r="A35" s="121">
        <v>42948</v>
      </c>
      <c r="B35" s="8">
        <v>36.799999999999997</v>
      </c>
      <c r="C35" s="8">
        <v>17.2</v>
      </c>
      <c r="D35" s="508" t="e">
        <v>#N/A</v>
      </c>
      <c r="E35" s="508" t="e">
        <v>#N/A</v>
      </c>
      <c r="F35" s="308"/>
      <c r="P35" s="502"/>
    </row>
    <row r="36" spans="1:16">
      <c r="A36" s="121">
        <v>42979</v>
      </c>
      <c r="B36" s="8">
        <v>37.200000000000003</v>
      </c>
      <c r="C36" s="8">
        <v>17.3</v>
      </c>
      <c r="D36" s="508" t="e">
        <v>#N/A</v>
      </c>
      <c r="E36" s="508" t="e">
        <v>#N/A</v>
      </c>
      <c r="F36" s="308"/>
      <c r="P36" s="502"/>
    </row>
    <row r="37" spans="1:16">
      <c r="A37" s="121">
        <v>43009</v>
      </c>
      <c r="B37" s="8">
        <v>37.9</v>
      </c>
      <c r="C37" s="8">
        <v>19.899999999999999</v>
      </c>
      <c r="D37" s="508">
        <v>40.200000000000003</v>
      </c>
      <c r="E37" s="508">
        <v>22.4</v>
      </c>
      <c r="F37" s="308"/>
      <c r="P37" s="503">
        <v>43009</v>
      </c>
    </row>
    <row r="38" spans="1:16">
      <c r="A38" s="121">
        <v>43040</v>
      </c>
      <c r="B38" s="8">
        <v>38.299999999999997</v>
      </c>
      <c r="C38" s="8">
        <v>21.4</v>
      </c>
      <c r="D38" s="508" t="e">
        <v>#N/A</v>
      </c>
      <c r="E38" s="508" t="e">
        <v>#N/A</v>
      </c>
      <c r="F38" s="308"/>
      <c r="P38" s="502"/>
    </row>
    <row r="39" spans="1:16">
      <c r="A39" s="121">
        <v>43070</v>
      </c>
      <c r="B39" s="8">
        <v>35.5</v>
      </c>
      <c r="C39" s="8">
        <v>18.899999999999999</v>
      </c>
      <c r="D39" s="508" t="e">
        <v>#N/A</v>
      </c>
      <c r="E39" s="508" t="e">
        <v>#N/A</v>
      </c>
      <c r="F39" s="308"/>
      <c r="P39" s="502"/>
    </row>
    <row r="40" spans="1:16">
      <c r="A40" s="121">
        <v>43101</v>
      </c>
      <c r="B40" s="8">
        <v>28.4</v>
      </c>
      <c r="C40" s="8">
        <v>12.3</v>
      </c>
      <c r="D40" s="508">
        <v>35.6</v>
      </c>
      <c r="E40" s="508">
        <v>18.8</v>
      </c>
      <c r="F40" s="308"/>
      <c r="P40" s="502"/>
    </row>
    <row r="41" spans="1:16">
      <c r="A41" s="121">
        <v>43132</v>
      </c>
      <c r="B41" s="8">
        <v>26.1</v>
      </c>
      <c r="C41" s="8">
        <v>10.5</v>
      </c>
      <c r="D41" s="508" t="e">
        <v>#N/A</v>
      </c>
      <c r="E41" s="508" t="e">
        <v>#N/A</v>
      </c>
      <c r="P41" s="502"/>
    </row>
    <row r="42" spans="1:16">
      <c r="A42" s="121">
        <v>43160</v>
      </c>
      <c r="B42" s="8">
        <v>24.1</v>
      </c>
      <c r="C42" s="8">
        <v>9.5</v>
      </c>
      <c r="D42" s="508" t="e">
        <v>#N/A</v>
      </c>
      <c r="E42" s="508" t="e">
        <v>#N/A</v>
      </c>
      <c r="P42" s="502"/>
    </row>
    <row r="43" spans="1:16">
      <c r="A43" s="121">
        <v>43191</v>
      </c>
      <c r="B43" s="8">
        <v>27.3</v>
      </c>
      <c r="C43" s="8">
        <v>12.5</v>
      </c>
      <c r="D43" s="508">
        <v>37.4</v>
      </c>
      <c r="E43" s="508">
        <v>21.5</v>
      </c>
      <c r="P43" s="503">
        <v>43191</v>
      </c>
    </row>
    <row r="44" spans="1:16">
      <c r="A44" s="121">
        <v>43221</v>
      </c>
      <c r="B44" s="8">
        <v>27.6</v>
      </c>
      <c r="C44" s="8">
        <v>14.1</v>
      </c>
      <c r="D44" s="508" t="e">
        <v>#N/A</v>
      </c>
      <c r="E44" s="508" t="e">
        <v>#N/A</v>
      </c>
      <c r="P44" s="502"/>
    </row>
    <row r="45" spans="1:16">
      <c r="A45" s="121">
        <v>43252</v>
      </c>
      <c r="B45" s="8">
        <v>24.2</v>
      </c>
      <c r="C45" s="8">
        <v>13</v>
      </c>
      <c r="D45" s="508" t="e">
        <v>#N/A</v>
      </c>
      <c r="E45" s="508" t="e">
        <v>#N/A</v>
      </c>
      <c r="P45" s="502"/>
    </row>
    <row r="46" spans="1:16">
      <c r="A46" s="121">
        <v>43282</v>
      </c>
      <c r="B46" s="8">
        <v>24.9</v>
      </c>
      <c r="C46" s="8">
        <v>14.7</v>
      </c>
      <c r="D46" s="508">
        <v>35.799999999999997</v>
      </c>
      <c r="E46" s="508">
        <v>24.7</v>
      </c>
      <c r="P46" s="502"/>
    </row>
    <row r="47" spans="1:16">
      <c r="A47" s="121">
        <v>43313</v>
      </c>
      <c r="B47" s="8">
        <v>26.2</v>
      </c>
      <c r="C47" s="8">
        <v>15.7</v>
      </c>
      <c r="D47" s="508" t="e">
        <v>#N/A</v>
      </c>
      <c r="E47" s="508" t="e">
        <v>#N/A</v>
      </c>
      <c r="P47" s="502"/>
    </row>
    <row r="48" spans="1:16">
      <c r="A48" s="121">
        <v>43344</v>
      </c>
      <c r="B48" s="8">
        <v>23</v>
      </c>
      <c r="C48" s="8">
        <v>12.9</v>
      </c>
      <c r="D48" s="508" t="e">
        <v>#N/A</v>
      </c>
      <c r="E48" s="508" t="e">
        <v>#N/A</v>
      </c>
      <c r="P48" s="502"/>
    </row>
    <row r="49" spans="1:16">
      <c r="A49" s="121">
        <v>43374</v>
      </c>
      <c r="B49" s="8">
        <v>24.9</v>
      </c>
      <c r="C49" s="8">
        <v>14.2</v>
      </c>
      <c r="D49" s="508">
        <v>5.3</v>
      </c>
      <c r="E49" s="508">
        <v>-3.9</v>
      </c>
      <c r="P49" s="503">
        <v>43374</v>
      </c>
    </row>
    <row r="50" spans="1:16">
      <c r="A50" s="121">
        <v>43405</v>
      </c>
      <c r="B50" s="8">
        <v>22.5</v>
      </c>
      <c r="C50" s="8">
        <v>11.4</v>
      </c>
      <c r="D50" s="508" t="e">
        <v>#N/A</v>
      </c>
      <c r="E50" s="508" t="e">
        <v>#N/A</v>
      </c>
      <c r="P50" s="502"/>
    </row>
    <row r="51" spans="1:16">
      <c r="A51" s="121">
        <v>43435</v>
      </c>
      <c r="B51" s="8">
        <v>20.5</v>
      </c>
      <c r="C51" s="8">
        <v>9.6999999999999993</v>
      </c>
      <c r="D51" s="508" t="e">
        <v>#N/A</v>
      </c>
      <c r="E51" s="508" t="e">
        <v>#N/A</v>
      </c>
      <c r="P51" s="502"/>
    </row>
    <row r="52" spans="1:16">
      <c r="A52" s="121">
        <v>43466</v>
      </c>
      <c r="B52" s="8">
        <v>19.600000000000001</v>
      </c>
      <c r="C52" s="8">
        <v>9.5</v>
      </c>
      <c r="D52" s="508">
        <v>6.7</v>
      </c>
      <c r="E52" s="508">
        <v>-2.2999999999999998</v>
      </c>
      <c r="P52" s="502"/>
    </row>
    <row r="53" spans="1:16">
      <c r="A53" s="121">
        <v>43497</v>
      </c>
      <c r="B53" s="8">
        <v>20.399999999999999</v>
      </c>
      <c r="C53" s="8">
        <v>10.7</v>
      </c>
      <c r="D53" s="8" t="e">
        <v>#N/A</v>
      </c>
      <c r="E53" s="8" t="e">
        <v>#N/A</v>
      </c>
      <c r="P53" s="502"/>
    </row>
    <row r="54" spans="1:16">
      <c r="A54" s="121">
        <v>43525</v>
      </c>
      <c r="B54" s="8"/>
      <c r="C54" s="8"/>
      <c r="D54" s="8" t="e">
        <v>#N/A</v>
      </c>
      <c r="E54" s="8" t="e">
        <v>#N/A</v>
      </c>
      <c r="P54" s="502"/>
    </row>
    <row r="55" spans="1:16">
      <c r="A55" s="121">
        <v>43556</v>
      </c>
      <c r="B55" s="8"/>
      <c r="C55" s="8"/>
      <c r="D55" s="8">
        <v>15.1</v>
      </c>
      <c r="E55" s="8">
        <v>6.1</v>
      </c>
      <c r="P55" s="503">
        <v>43556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3"/>
  </sheetPr>
  <dimension ref="A1:J42"/>
  <sheetViews>
    <sheetView showGridLines="0" zoomScaleNormal="100" workbookViewId="0">
      <selection activeCell="A3" sqref="A2:XFD3"/>
    </sheetView>
  </sheetViews>
  <sheetFormatPr defaultRowHeight="12.75"/>
  <sheetData>
    <row r="1" spans="1:7">
      <c r="A1" s="19" t="s">
        <v>140</v>
      </c>
      <c r="G1" t="str">
        <f>IF(Content!$E$1=1,G2,G3)</f>
        <v>Manufacturing PMI,  Selected Economies, points</v>
      </c>
    </row>
    <row r="2" spans="1:7" hidden="1">
      <c r="A2" s="19"/>
      <c r="B2" t="s">
        <v>369</v>
      </c>
      <c r="C2" t="s">
        <v>361</v>
      </c>
      <c r="D2" t="s">
        <v>173</v>
      </c>
      <c r="E2" t="s">
        <v>370</v>
      </c>
      <c r="G2" s="1" t="s">
        <v>371</v>
      </c>
    </row>
    <row r="3" spans="1:7" hidden="1">
      <c r="B3" t="s">
        <v>288</v>
      </c>
      <c r="C3" t="s">
        <v>364</v>
      </c>
      <c r="D3" t="s">
        <v>161</v>
      </c>
      <c r="E3" t="s">
        <v>372</v>
      </c>
      <c r="G3" s="1" t="s">
        <v>602</v>
      </c>
    </row>
    <row r="4" spans="1:7">
      <c r="A4" s="12"/>
      <c r="B4" s="13"/>
      <c r="C4" s="13"/>
      <c r="D4" s="13"/>
      <c r="E4" s="13"/>
    </row>
    <row r="5" spans="1:7">
      <c r="A5" s="12"/>
      <c r="B5" s="197" t="str">
        <f>IF(Content!$E$1=1,B6,B7)</f>
        <v>no permission</v>
      </c>
      <c r="C5" s="13"/>
      <c r="D5" s="13"/>
      <c r="E5" s="13"/>
    </row>
    <row r="6" spans="1:7">
      <c r="A6" s="12"/>
      <c r="B6" s="145" t="s">
        <v>672</v>
      </c>
      <c r="C6" s="13"/>
      <c r="D6" s="13"/>
      <c r="E6" s="13"/>
    </row>
    <row r="7" spans="1:7">
      <c r="A7" s="12"/>
      <c r="B7" s="145" t="s">
        <v>673</v>
      </c>
      <c r="C7" s="13"/>
      <c r="D7" s="13"/>
      <c r="E7" s="13"/>
    </row>
    <row r="8" spans="1:7">
      <c r="A8" s="12"/>
      <c r="B8" s="13"/>
      <c r="C8" s="13"/>
      <c r="D8" s="13"/>
      <c r="E8" s="13"/>
    </row>
    <row r="9" spans="1:7">
      <c r="A9" s="12"/>
      <c r="B9" s="13"/>
      <c r="C9" s="13"/>
      <c r="D9" s="13"/>
      <c r="E9" s="13"/>
    </row>
    <row r="10" spans="1:7">
      <c r="A10" s="12"/>
      <c r="B10" s="13"/>
      <c r="C10" s="13"/>
      <c r="D10" s="13"/>
      <c r="E10" s="13"/>
    </row>
    <row r="11" spans="1:7">
      <c r="A11" s="12"/>
      <c r="B11" s="13"/>
      <c r="C11" s="13"/>
      <c r="D11" s="13"/>
      <c r="E11" s="13"/>
    </row>
    <row r="12" spans="1:7">
      <c r="A12" s="12"/>
      <c r="B12" s="13"/>
      <c r="C12" s="13"/>
      <c r="D12" s="13"/>
      <c r="E12" s="13"/>
    </row>
    <row r="13" spans="1:7">
      <c r="A13" s="12"/>
      <c r="B13" s="13"/>
      <c r="C13" s="13"/>
      <c r="D13" s="13"/>
      <c r="E13" s="13"/>
    </row>
    <row r="14" spans="1:7">
      <c r="A14" s="12"/>
      <c r="B14" s="13"/>
      <c r="C14" s="13"/>
      <c r="D14" s="13"/>
      <c r="E14" s="13"/>
    </row>
    <row r="15" spans="1:7">
      <c r="A15" s="12"/>
      <c r="B15" s="13"/>
      <c r="C15" s="13"/>
      <c r="D15" s="13"/>
      <c r="E15" s="13"/>
    </row>
    <row r="16" spans="1:7">
      <c r="A16" s="12"/>
      <c r="B16" s="13"/>
      <c r="C16" s="13"/>
      <c r="D16" s="13"/>
      <c r="E16" s="13"/>
    </row>
    <row r="17" spans="1:10">
      <c r="A17" s="12"/>
      <c r="B17" s="13"/>
      <c r="C17" s="13"/>
      <c r="D17" s="13"/>
      <c r="E17" s="13"/>
    </row>
    <row r="18" spans="1:10">
      <c r="A18" s="12"/>
      <c r="B18" s="13"/>
      <c r="C18" s="13"/>
      <c r="D18" s="13"/>
      <c r="E18" s="13"/>
      <c r="G18" t="str">
        <f>IF(Content!$E$1=1,G19,G20)</f>
        <v>Source: IHS Markit.</v>
      </c>
    </row>
    <row r="19" spans="1:10">
      <c r="A19" s="12"/>
      <c r="B19" s="13"/>
      <c r="C19" s="13"/>
      <c r="D19" s="13"/>
      <c r="E19" s="13"/>
      <c r="G19" s="2" t="s">
        <v>373</v>
      </c>
    </row>
    <row r="20" spans="1:10">
      <c r="A20" s="12"/>
      <c r="B20" s="13"/>
      <c r="C20" s="13"/>
      <c r="D20" s="13"/>
      <c r="E20" s="13"/>
      <c r="G20" s="2" t="s">
        <v>374</v>
      </c>
    </row>
    <row r="21" spans="1:10">
      <c r="A21" s="12"/>
      <c r="B21" s="13"/>
      <c r="C21" s="13"/>
      <c r="D21" s="13"/>
      <c r="E21" s="13"/>
    </row>
    <row r="22" spans="1:10">
      <c r="A22" s="12"/>
      <c r="B22" s="13"/>
      <c r="C22" s="13"/>
      <c r="D22" s="13"/>
      <c r="E22" s="13"/>
    </row>
    <row r="23" spans="1:10">
      <c r="A23" s="12"/>
      <c r="B23" s="13"/>
      <c r="C23" s="13"/>
      <c r="D23" s="13"/>
      <c r="E23" s="13"/>
    </row>
    <row r="24" spans="1:10">
      <c r="A24" s="12"/>
      <c r="B24" s="13"/>
      <c r="C24" s="13"/>
      <c r="D24" s="13"/>
      <c r="E24" s="13"/>
    </row>
    <row r="25" spans="1:10">
      <c r="A25" s="12"/>
      <c r="B25" s="13"/>
      <c r="C25" s="13"/>
      <c r="D25" s="13"/>
      <c r="E25" s="13"/>
    </row>
    <row r="26" spans="1:10">
      <c r="A26" s="12"/>
      <c r="B26" s="13"/>
      <c r="C26" s="13"/>
      <c r="D26" s="13"/>
      <c r="E26" s="13"/>
    </row>
    <row r="27" spans="1:10">
      <c r="A27" s="12"/>
    </row>
    <row r="28" spans="1:10">
      <c r="A28" s="12"/>
    </row>
    <row r="29" spans="1:10">
      <c r="A29" s="12"/>
      <c r="B29" s="13"/>
      <c r="C29" s="13"/>
      <c r="D29" s="13"/>
      <c r="E29" s="13"/>
      <c r="F29" s="13"/>
      <c r="G29" s="13"/>
      <c r="H29" s="13"/>
      <c r="I29" s="13"/>
      <c r="J29" s="13"/>
    </row>
    <row r="30" spans="1:10">
      <c r="A30" s="12"/>
      <c r="B30" s="13"/>
      <c r="C30" s="13"/>
      <c r="D30" s="13"/>
      <c r="E30" s="13"/>
      <c r="F30" s="13"/>
      <c r="G30" s="13"/>
      <c r="H30" s="13"/>
      <c r="I30" s="13"/>
      <c r="J30" s="13"/>
    </row>
    <row r="31" spans="1:10">
      <c r="A31" s="12"/>
      <c r="B31" s="13"/>
      <c r="C31" s="13"/>
      <c r="D31" s="13"/>
      <c r="E31" s="13"/>
      <c r="F31" s="13"/>
      <c r="G31" s="13"/>
      <c r="H31" s="13"/>
      <c r="I31" s="13"/>
      <c r="J31" s="13"/>
    </row>
    <row r="32" spans="1:10">
      <c r="A32" s="12"/>
      <c r="B32" s="13"/>
      <c r="C32" s="13"/>
      <c r="D32" s="13"/>
      <c r="E32" s="13"/>
      <c r="F32" s="13"/>
      <c r="G32" s="13"/>
      <c r="H32" s="13"/>
      <c r="I32" s="13"/>
      <c r="J32" s="13"/>
    </row>
    <row r="33" spans="1:10">
      <c r="A33" s="12"/>
      <c r="B33" s="13"/>
      <c r="C33" s="13"/>
      <c r="D33" s="13"/>
      <c r="E33" s="13"/>
      <c r="F33" s="13"/>
      <c r="G33" s="13"/>
      <c r="H33" s="13"/>
      <c r="I33" s="13"/>
      <c r="J33" s="13"/>
    </row>
    <row r="34" spans="1:10">
      <c r="A34" s="12"/>
      <c r="B34" s="13"/>
      <c r="C34" s="13"/>
      <c r="D34" s="13"/>
      <c r="E34" s="13"/>
      <c r="F34" s="13"/>
      <c r="G34" s="13"/>
      <c r="H34" s="13"/>
      <c r="I34" s="13"/>
      <c r="J34" s="13"/>
    </row>
    <row r="35" spans="1:10">
      <c r="A35" s="12"/>
      <c r="B35" s="13"/>
      <c r="C35" s="13"/>
      <c r="D35" s="13"/>
      <c r="E35" s="13"/>
      <c r="F35" s="13"/>
      <c r="G35" s="13"/>
      <c r="H35" s="13"/>
      <c r="I35" s="13"/>
      <c r="J35" s="13"/>
    </row>
    <row r="36" spans="1:10">
      <c r="A36" s="12"/>
      <c r="B36" s="13"/>
      <c r="C36" s="13"/>
      <c r="D36" s="13"/>
      <c r="E36" s="13"/>
      <c r="F36" s="13"/>
      <c r="G36" s="13"/>
      <c r="H36" s="13"/>
      <c r="I36" s="13"/>
      <c r="J36" s="13"/>
    </row>
    <row r="37" spans="1:10">
      <c r="A37" s="12"/>
      <c r="B37" s="13"/>
      <c r="C37" s="13"/>
      <c r="D37" s="13"/>
      <c r="E37" s="13"/>
      <c r="F37" s="13"/>
      <c r="G37" s="13"/>
      <c r="H37" s="13"/>
      <c r="I37" s="13"/>
      <c r="J37" s="13"/>
    </row>
    <row r="38" spans="1:10">
      <c r="A38" s="12"/>
      <c r="B38" s="13"/>
      <c r="C38" s="13"/>
      <c r="D38" s="13"/>
      <c r="E38" s="13"/>
      <c r="F38" s="13"/>
      <c r="G38" s="13"/>
      <c r="H38" s="13"/>
      <c r="I38" s="13"/>
      <c r="J38" s="13"/>
    </row>
    <row r="39" spans="1:10">
      <c r="A39" s="12"/>
      <c r="B39" s="13"/>
      <c r="C39" s="13"/>
      <c r="D39" s="13"/>
      <c r="E39" s="13"/>
      <c r="F39" s="13"/>
      <c r="G39" s="13"/>
      <c r="H39" s="13"/>
      <c r="I39" s="13"/>
      <c r="J39" s="13"/>
    </row>
    <row r="40" spans="1:10">
      <c r="A40" s="12"/>
      <c r="B40" s="13"/>
      <c r="C40" s="13"/>
      <c r="D40" s="13"/>
      <c r="E40" s="13"/>
      <c r="F40" s="13"/>
      <c r="G40" s="13"/>
      <c r="H40" s="13"/>
      <c r="I40" s="13"/>
      <c r="J40" s="13"/>
    </row>
    <row r="41" spans="1:10">
      <c r="A41" s="12"/>
      <c r="B41" s="13"/>
      <c r="C41" s="13"/>
      <c r="D41" s="13"/>
      <c r="E41" s="13"/>
      <c r="F41" s="13"/>
      <c r="G41" s="13"/>
      <c r="H41" s="13"/>
      <c r="I41" s="13"/>
      <c r="J41" s="13"/>
    </row>
    <row r="42" spans="1:10">
      <c r="A42" s="12"/>
      <c r="B42" s="13"/>
      <c r="C42" s="13"/>
      <c r="D42" s="13"/>
      <c r="E42" s="13"/>
      <c r="F42" s="13"/>
      <c r="G42" s="13"/>
      <c r="H42" s="13"/>
      <c r="I42" s="13"/>
      <c r="J42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8">
    <tabColor rgb="FFDC4B64"/>
  </sheetPr>
  <dimension ref="A1:K18"/>
  <sheetViews>
    <sheetView showGridLines="0" topLeftCell="B1" zoomScaleNormal="100" workbookViewId="0">
      <selection activeCell="B3" sqref="A2:XFD3"/>
    </sheetView>
  </sheetViews>
  <sheetFormatPr defaultColWidth="9.140625" defaultRowHeight="14.25"/>
  <cols>
    <col min="1" max="1" width="9.140625" style="444"/>
    <col min="2" max="4" width="9.5703125" style="444" bestFit="1" customWidth="1"/>
    <col min="5" max="16384" width="9.140625" style="444"/>
  </cols>
  <sheetData>
    <row r="1" spans="1:11">
      <c r="A1" s="342" t="s">
        <v>140</v>
      </c>
      <c r="C1" s="343" t="str">
        <f>IF(Content!$E$1=1,C3,C2)</f>
        <v>less than -20%</v>
      </c>
      <c r="D1" s="343" t="str">
        <f>IF(Content!$E$1=1,D3,D2)</f>
        <v>-11% to         -20%</v>
      </c>
      <c r="E1" s="343" t="str">
        <f>IF(Content!$E$1=1,E3,E2)</f>
        <v>-1% to -10%</v>
      </c>
      <c r="F1" s="343" t="str">
        <f>IF(Content!$E$1=1,F3,F2)</f>
        <v>no change</v>
      </c>
      <c r="G1" s="343" t="str">
        <f>IF(Content!$E$1=1,G3,G2)</f>
        <v>1-10%</v>
      </c>
      <c r="H1" s="343" t="str">
        <f>IF(Content!$E$1=1,H3,H2)</f>
        <v xml:space="preserve"> 11-20%</v>
      </c>
      <c r="I1" s="343" t="str">
        <f>IF(Content!$E$1=1,I3,I2)</f>
        <v>more than 20%</v>
      </c>
      <c r="K1" s="343" t="str">
        <f>IF(Content!$E$1=1,K2,K3)</f>
        <v>Distribution of Answers for Changes in the Number of Employees in 2018,%</v>
      </c>
    </row>
    <row r="2" spans="1:11" s="510" customFormat="1" ht="21" hidden="1">
      <c r="B2" s="157"/>
      <c r="C2" s="511" t="s">
        <v>1280</v>
      </c>
      <c r="D2" s="512" t="s">
        <v>1281</v>
      </c>
      <c r="E2" s="512" t="s">
        <v>1282</v>
      </c>
      <c r="F2" s="513" t="s">
        <v>1283</v>
      </c>
      <c r="G2" s="511" t="s">
        <v>1284</v>
      </c>
      <c r="H2" s="511" t="s">
        <v>1285</v>
      </c>
      <c r="I2" s="511" t="s">
        <v>1286</v>
      </c>
      <c r="K2" s="514" t="s">
        <v>1798</v>
      </c>
    </row>
    <row r="3" spans="1:11" s="510" customFormat="1" ht="31.5" hidden="1">
      <c r="B3" s="515"/>
      <c r="C3" s="511" t="s">
        <v>1287</v>
      </c>
      <c r="D3" s="511" t="s">
        <v>1288</v>
      </c>
      <c r="E3" s="511" t="s">
        <v>1289</v>
      </c>
      <c r="F3" s="516" t="s">
        <v>1290</v>
      </c>
      <c r="G3" s="511" t="s">
        <v>1291</v>
      </c>
      <c r="H3" s="511" t="s">
        <v>1292</v>
      </c>
      <c r="I3" s="511" t="s">
        <v>1293</v>
      </c>
      <c r="K3" s="514" t="s">
        <v>1556</v>
      </c>
    </row>
    <row r="4" spans="1:11">
      <c r="B4" s="445"/>
      <c r="C4" s="581">
        <v>3.4</v>
      </c>
      <c r="D4" s="581">
        <v>6.3</v>
      </c>
      <c r="E4" s="581">
        <v>22.5</v>
      </c>
      <c r="F4" s="581">
        <v>42.3</v>
      </c>
      <c r="G4" s="581">
        <v>18.2</v>
      </c>
      <c r="H4" s="581">
        <v>5.0999999999999996</v>
      </c>
      <c r="I4" s="581">
        <v>2.2000000000000002</v>
      </c>
    </row>
    <row r="7" spans="1:11">
      <c r="C7" s="520"/>
      <c r="D7" s="520"/>
      <c r="E7" s="520"/>
      <c r="F7" s="520"/>
      <c r="G7" s="520"/>
      <c r="H7" s="520"/>
      <c r="I7" s="520"/>
    </row>
    <row r="8" spans="1:11">
      <c r="K8"/>
    </row>
    <row r="16" spans="1:11">
      <c r="K16" s="343" t="str">
        <f>IF(Content!$E$1=1,K17,K18)</f>
        <v xml:space="preserve">Source: NBU. </v>
      </c>
    </row>
    <row r="17" spans="11:11">
      <c r="K17" s="344" t="s">
        <v>84</v>
      </c>
    </row>
    <row r="18" spans="11:11">
      <c r="K18" s="344" t="s">
        <v>972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9">
    <tabColor rgb="FFDC4B64"/>
  </sheetPr>
  <dimension ref="A1:I24"/>
  <sheetViews>
    <sheetView showGridLines="0" zoomScaleNormal="100" workbookViewId="0">
      <selection activeCell="A3" sqref="A2:XFD3"/>
    </sheetView>
  </sheetViews>
  <sheetFormatPr defaultColWidth="9.140625" defaultRowHeight="14.25"/>
  <cols>
    <col min="1" max="1" width="9.140625" style="444"/>
    <col min="2" max="2" width="9.5703125" style="444" bestFit="1" customWidth="1"/>
    <col min="3" max="16384" width="9.140625" style="444"/>
  </cols>
  <sheetData>
    <row r="1" spans="1:9">
      <c r="A1" s="342" t="s">
        <v>140</v>
      </c>
      <c r="B1" s="343" t="str">
        <f>IF(Content!$E$1=1,B3,B2)</f>
        <v>Jobs were cut</v>
      </c>
      <c r="C1" s="343" t="str">
        <f>IF(Content!$E$1=1,C3,C2)</f>
        <v>Vacancies were not filled</v>
      </c>
      <c r="D1" s="343" t="str">
        <f>IF(Content!$E$1=1,D3,D2)</f>
        <v>New employees replaced the resigned ones</v>
      </c>
      <c r="E1" s="343" t="str">
        <f>IF(Content!$E$1=1,E3,E2)</f>
        <v>No changes</v>
      </c>
      <c r="F1" s="343" t="str">
        <f>IF(Content!$E$1=1,F3,F2)</f>
        <v>New jobs were created</v>
      </c>
      <c r="G1" s="343" t="str">
        <f>IF(Content!$E$1=1,G3,G2)</f>
        <v>Previous vacancies were filled</v>
      </c>
      <c r="I1" s="343" t="str">
        <f>IF(Content!$E$1=1,I2,I3)</f>
        <v>Distribution of Answers for Reasons of Changes in the Number of Employees in 2018,%</v>
      </c>
    </row>
    <row r="2" spans="1:9" s="517" customFormat="1" ht="67.5" hidden="1">
      <c r="B2" s="518" t="s">
        <v>1557</v>
      </c>
      <c r="C2" s="518" t="s">
        <v>1294</v>
      </c>
      <c r="D2" s="519" t="s">
        <v>1876</v>
      </c>
      <c r="E2" s="519" t="s">
        <v>1295</v>
      </c>
      <c r="F2" s="518" t="s">
        <v>1296</v>
      </c>
      <c r="G2" s="518" t="s">
        <v>1297</v>
      </c>
      <c r="I2" s="514" t="s">
        <v>1298</v>
      </c>
    </row>
    <row r="3" spans="1:9" s="517" customFormat="1" ht="45" hidden="1">
      <c r="B3" s="519" t="s">
        <v>1299</v>
      </c>
      <c r="C3" s="519" t="s">
        <v>1300</v>
      </c>
      <c r="D3" s="519" t="s">
        <v>1301</v>
      </c>
      <c r="E3" s="519" t="s">
        <v>1302</v>
      </c>
      <c r="F3" s="519" t="s">
        <v>1303</v>
      </c>
      <c r="G3" s="519" t="s">
        <v>1322</v>
      </c>
      <c r="I3" s="514" t="s">
        <v>1875</v>
      </c>
    </row>
    <row r="4" spans="1:9" s="517" customFormat="1">
      <c r="B4" s="580">
        <v>13</v>
      </c>
      <c r="C4" s="580">
        <v>17.600000000000001</v>
      </c>
      <c r="D4" s="580">
        <v>28.9</v>
      </c>
      <c r="E4" s="580">
        <v>14.3</v>
      </c>
      <c r="F4" s="580">
        <v>16.3</v>
      </c>
      <c r="G4" s="580">
        <v>10</v>
      </c>
    </row>
    <row r="5" spans="1:9">
      <c r="B5" s="446"/>
      <c r="C5" s="446"/>
      <c r="D5" s="446"/>
      <c r="E5" s="446"/>
      <c r="F5" s="446"/>
      <c r="G5" s="446"/>
    </row>
    <row r="6" spans="1:9">
      <c r="B6" s="447"/>
      <c r="C6" s="447"/>
      <c r="D6" s="447"/>
      <c r="E6" s="447"/>
      <c r="F6" s="447"/>
      <c r="G6" s="447"/>
    </row>
    <row r="7" spans="1:9">
      <c r="B7" s="447"/>
      <c r="C7" s="447"/>
      <c r="D7" s="447"/>
      <c r="E7" s="447"/>
      <c r="F7" s="447"/>
      <c r="G7" s="447"/>
    </row>
    <row r="8" spans="1:9">
      <c r="B8" s="447"/>
      <c r="C8" s="447"/>
      <c r="D8" s="447"/>
      <c r="E8" s="447"/>
      <c r="F8" s="447"/>
      <c r="G8" s="447"/>
    </row>
    <row r="9" spans="1:9">
      <c r="B9" s="447"/>
      <c r="C9" s="447"/>
      <c r="D9" s="447"/>
      <c r="E9" s="447"/>
      <c r="F9" s="447"/>
      <c r="G9" s="447"/>
    </row>
    <row r="10" spans="1:9">
      <c r="B10" s="447"/>
      <c r="C10" s="447"/>
      <c r="D10" s="447"/>
      <c r="E10" s="447"/>
      <c r="F10" s="447"/>
      <c r="G10" s="447"/>
    </row>
    <row r="18" spans="1:9">
      <c r="I18" s="343" t="str">
        <f>IF(Content!$E$1=1,I19,I20)</f>
        <v xml:space="preserve">Source: NBU. </v>
      </c>
    </row>
    <row r="19" spans="1:9">
      <c r="I19" s="344" t="s">
        <v>84</v>
      </c>
    </row>
    <row r="20" spans="1:9">
      <c r="I20" s="344" t="s">
        <v>972</v>
      </c>
    </row>
    <row r="21" spans="1:9">
      <c r="I21"/>
    </row>
    <row r="24" spans="1:9">
      <c r="A24" s="44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0">
    <tabColor rgb="FFDC4B64"/>
  </sheetPr>
  <dimension ref="A1:K28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582"/>
    <col min="2" max="3" width="9.5703125" style="582" hidden="1" customWidth="1"/>
    <col min="4" max="4" width="9.5703125" style="582" bestFit="1" customWidth="1"/>
    <col min="5" max="16384" width="9.140625" style="582"/>
  </cols>
  <sheetData>
    <row r="1" spans="1:11">
      <c r="A1" s="342" t="s">
        <v>140</v>
      </c>
      <c r="B1" s="343"/>
      <c r="C1" s="343"/>
      <c r="D1" s="343" t="str">
        <f>IF(Content!$E$1=1,D3,D2)</f>
        <v>-1% to -10%</v>
      </c>
      <c r="E1" s="343" t="str">
        <f>IF(Content!$E$1=1,E3,E2)</f>
        <v>-11% to -20%</v>
      </c>
      <c r="F1" s="343" t="str">
        <f>IF(Content!$E$1=1,F3,F2)</f>
        <v>less than -20%</v>
      </c>
      <c r="G1" s="343" t="str">
        <f>IF(Content!$E$1=1,G3,G2)</f>
        <v>1-10%</v>
      </c>
      <c r="H1" s="343" t="str">
        <f>IF(Content!$E$1=1,H3,H2)</f>
        <v xml:space="preserve"> 11-20%</v>
      </c>
      <c r="I1" s="343" t="str">
        <f>IF(Content!$E$1=1,I3,I2)</f>
        <v>more than 20%</v>
      </c>
      <c r="K1" s="343" t="str">
        <f>IF(Content!$E$1=1,K2,K3)</f>
        <v>Distribution of Answers for Changes in the Number of Employees by Firm Characteristics in 2018,%</v>
      </c>
    </row>
    <row r="2" spans="1:11" ht="25.5" hidden="1">
      <c r="D2" s="583" t="s">
        <v>1282</v>
      </c>
      <c r="E2" s="583" t="s">
        <v>1304</v>
      </c>
      <c r="F2" s="584" t="s">
        <v>1280</v>
      </c>
      <c r="G2" s="584" t="s">
        <v>1284</v>
      </c>
      <c r="H2" s="584" t="s">
        <v>1285</v>
      </c>
      <c r="I2" s="584" t="s">
        <v>1286</v>
      </c>
      <c r="K2" s="343" t="s">
        <v>1305</v>
      </c>
    </row>
    <row r="3" spans="1:11" ht="38.25" hidden="1">
      <c r="C3" s="1"/>
      <c r="D3" s="584" t="s">
        <v>1289</v>
      </c>
      <c r="E3" s="584" t="s">
        <v>1288</v>
      </c>
      <c r="F3" s="584" t="s">
        <v>1306</v>
      </c>
      <c r="G3" s="584" t="s">
        <v>1291</v>
      </c>
      <c r="H3" s="584" t="s">
        <v>1292</v>
      </c>
      <c r="I3" s="584" t="s">
        <v>1293</v>
      </c>
      <c r="K3" s="343" t="s">
        <v>1877</v>
      </c>
    </row>
    <row r="4" spans="1:11">
      <c r="A4" s="343" t="str">
        <f>IF(Content!$E$1=1,C4,B4)</f>
        <v>Others</v>
      </c>
      <c r="B4" s="1" t="s">
        <v>115</v>
      </c>
      <c r="C4" s="1" t="s">
        <v>122</v>
      </c>
      <c r="D4" s="580">
        <v>-15.9</v>
      </c>
      <c r="E4" s="580">
        <v>-7.9</v>
      </c>
      <c r="F4" s="580">
        <v>-4</v>
      </c>
      <c r="G4" s="580">
        <v>16.7</v>
      </c>
      <c r="H4" s="580">
        <v>1.6</v>
      </c>
      <c r="I4" s="580">
        <v>1.6</v>
      </c>
    </row>
    <row r="5" spans="1:11">
      <c r="A5" s="343" t="str">
        <f>IF(Content!$E$1=1,C5,B5)</f>
        <v>Transport</v>
      </c>
      <c r="B5" s="1" t="s">
        <v>1307</v>
      </c>
      <c r="C5" s="1" t="s">
        <v>1308</v>
      </c>
      <c r="D5" s="580">
        <v>-27</v>
      </c>
      <c r="E5" s="580">
        <v>-6.7</v>
      </c>
      <c r="F5" s="580">
        <v>-5.6</v>
      </c>
      <c r="G5" s="580">
        <v>21.3</v>
      </c>
      <c r="H5" s="580">
        <v>4.5</v>
      </c>
      <c r="I5" s="580">
        <v>1.1000000000000001</v>
      </c>
    </row>
    <row r="6" spans="1:11">
      <c r="A6" s="343" t="str">
        <f>IF(Content!$E$1=1,C6,B6)</f>
        <v>Trade</v>
      </c>
      <c r="B6" s="1" t="s">
        <v>1309</v>
      </c>
      <c r="C6" s="1" t="s">
        <v>1310</v>
      </c>
      <c r="D6" s="580">
        <v>-22</v>
      </c>
      <c r="E6" s="580">
        <v>-5.7</v>
      </c>
      <c r="F6" s="580">
        <v>-0.7</v>
      </c>
      <c r="G6" s="580">
        <v>20.6</v>
      </c>
      <c r="H6" s="580">
        <v>10.6</v>
      </c>
      <c r="I6" s="580">
        <v>3.5</v>
      </c>
    </row>
    <row r="7" spans="1:11">
      <c r="A7" s="343" t="str">
        <f>IF(Content!$E$1=1,C7,B7)</f>
        <v>Construction</v>
      </c>
      <c r="B7" s="1" t="s">
        <v>215</v>
      </c>
      <c r="C7" s="1" t="s">
        <v>216</v>
      </c>
      <c r="D7" s="580">
        <v>-16.7</v>
      </c>
      <c r="E7" s="580">
        <v>-16.7</v>
      </c>
      <c r="F7" s="580">
        <v>-11.1</v>
      </c>
      <c r="G7" s="580">
        <v>16.7</v>
      </c>
      <c r="H7" s="580">
        <v>0</v>
      </c>
      <c r="I7" s="580">
        <v>0</v>
      </c>
    </row>
    <row r="8" spans="1:11">
      <c r="A8" s="343" t="str">
        <f>IF(Content!$E$1=1,C8,B8)</f>
        <v>Energy</v>
      </c>
      <c r="B8" s="1" t="s">
        <v>1311</v>
      </c>
      <c r="C8" s="1" t="s">
        <v>526</v>
      </c>
      <c r="D8" s="580">
        <v>-42.4</v>
      </c>
      <c r="E8" s="580">
        <v>-9.1</v>
      </c>
      <c r="F8" s="580">
        <v>-6.1</v>
      </c>
      <c r="G8" s="580">
        <v>3</v>
      </c>
      <c r="H8" s="580">
        <v>0</v>
      </c>
      <c r="I8" s="580">
        <v>0</v>
      </c>
    </row>
    <row r="9" spans="1:11">
      <c r="A9" s="343" t="str">
        <f>IF(Content!$E$1=1,C9,B9)</f>
        <v>Manufacturing</v>
      </c>
      <c r="B9" s="1" t="s">
        <v>214</v>
      </c>
      <c r="C9" s="1" t="s">
        <v>1312</v>
      </c>
      <c r="D9" s="580">
        <v>-20</v>
      </c>
      <c r="E9" s="580">
        <v>-6.7</v>
      </c>
      <c r="F9" s="580">
        <v>-3.3</v>
      </c>
      <c r="G9" s="580">
        <v>28.3</v>
      </c>
      <c r="H9" s="580">
        <v>6.7</v>
      </c>
      <c r="I9" s="580">
        <v>4.2</v>
      </c>
    </row>
    <row r="10" spans="1:11">
      <c r="A10" s="343" t="str">
        <f>IF(Content!$E$1=1,C10,B10)</f>
        <v>Mining</v>
      </c>
      <c r="B10" s="1" t="s">
        <v>529</v>
      </c>
      <c r="C10" s="1" t="s">
        <v>1313</v>
      </c>
      <c r="D10" s="580">
        <v>-34.1</v>
      </c>
      <c r="E10" s="580">
        <v>-4.5</v>
      </c>
      <c r="F10" s="580">
        <v>0</v>
      </c>
      <c r="G10" s="580">
        <v>11.4</v>
      </c>
      <c r="H10" s="580">
        <v>9.1</v>
      </c>
      <c r="I10" s="580">
        <v>4.5</v>
      </c>
    </row>
    <row r="11" spans="1:11">
      <c r="A11" s="343" t="str">
        <f>IF(Content!$E$1=1,C11,B11)</f>
        <v>Agriculture</v>
      </c>
      <c r="B11" s="1" t="s">
        <v>213</v>
      </c>
      <c r="C11" s="1" t="s">
        <v>1314</v>
      </c>
      <c r="D11" s="580">
        <v>-20.5</v>
      </c>
      <c r="E11" s="580">
        <v>-2.7</v>
      </c>
      <c r="F11" s="580">
        <v>-3.6</v>
      </c>
      <c r="G11" s="580">
        <v>10.7</v>
      </c>
      <c r="H11" s="580">
        <v>1.8</v>
      </c>
      <c r="I11" s="580">
        <v>0</v>
      </c>
    </row>
    <row r="12" spans="1:11">
      <c r="A12" s="343" t="str">
        <f>IF(Content!$E$1=1,C12,B12)</f>
        <v>Small</v>
      </c>
      <c r="B12" s="1" t="s">
        <v>1315</v>
      </c>
      <c r="C12" s="1" t="s">
        <v>1316</v>
      </c>
      <c r="D12" s="585">
        <v>-16.5</v>
      </c>
      <c r="E12" s="585">
        <v>-6.7</v>
      </c>
      <c r="F12" s="585">
        <v>-3.1</v>
      </c>
      <c r="G12" s="585">
        <v>12.9</v>
      </c>
      <c r="H12" s="585">
        <v>3.6</v>
      </c>
      <c r="I12" s="585">
        <v>2.1</v>
      </c>
    </row>
    <row r="13" spans="1:11">
      <c r="A13" s="343" t="str">
        <f>IF(Content!$E$1=1,C13,B13)</f>
        <v>Medium</v>
      </c>
      <c r="B13" s="1" t="s">
        <v>1317</v>
      </c>
      <c r="C13" s="1" t="s">
        <v>1318</v>
      </c>
      <c r="D13" s="585">
        <v>-22.3</v>
      </c>
      <c r="E13" s="585">
        <v>-5.8</v>
      </c>
      <c r="F13" s="585">
        <v>-2.9</v>
      </c>
      <c r="G13" s="585">
        <v>14.2</v>
      </c>
      <c r="H13" s="585">
        <v>5.8</v>
      </c>
      <c r="I13" s="585">
        <v>1.8</v>
      </c>
    </row>
    <row r="14" spans="1:11">
      <c r="A14" s="343" t="str">
        <f>IF(Content!$E$1=1,C14,B14)</f>
        <v>Large</v>
      </c>
      <c r="B14" s="1" t="s">
        <v>1558</v>
      </c>
      <c r="C14" s="1" t="s">
        <v>1320</v>
      </c>
      <c r="D14" s="585">
        <v>-28.4</v>
      </c>
      <c r="E14" s="585">
        <v>-6.5</v>
      </c>
      <c r="F14" s="585">
        <v>-4.2</v>
      </c>
      <c r="G14" s="585">
        <v>27.9</v>
      </c>
      <c r="H14" s="585">
        <v>5.6</v>
      </c>
      <c r="I14" s="585">
        <v>2.8</v>
      </c>
    </row>
    <row r="17" spans="4:11">
      <c r="D17" s="586"/>
      <c r="E17" s="586"/>
      <c r="F17" s="586"/>
      <c r="G17" s="586"/>
      <c r="H17" s="586"/>
      <c r="I17" s="586"/>
    </row>
    <row r="18" spans="4:11">
      <c r="D18" s="586"/>
      <c r="E18" s="586"/>
      <c r="F18" s="586"/>
      <c r="G18" s="586"/>
      <c r="H18" s="586"/>
      <c r="I18" s="586"/>
      <c r="K18" s="343" t="str">
        <f>IF(Content!$E$1=1,K19,K20)</f>
        <v xml:space="preserve">Source: NBU. </v>
      </c>
    </row>
    <row r="19" spans="4:11">
      <c r="D19" s="586"/>
      <c r="E19" s="586"/>
      <c r="F19" s="586"/>
      <c r="G19" s="586"/>
      <c r="H19" s="586"/>
      <c r="I19" s="586"/>
      <c r="K19" s="344" t="s">
        <v>84</v>
      </c>
    </row>
    <row r="20" spans="4:11">
      <c r="D20" s="586"/>
      <c r="E20" s="586"/>
      <c r="F20" s="586"/>
      <c r="G20" s="586"/>
      <c r="H20" s="586"/>
      <c r="I20" s="586"/>
      <c r="K20" s="344" t="s">
        <v>972</v>
      </c>
    </row>
    <row r="21" spans="4:11">
      <c r="D21" s="586"/>
      <c r="E21" s="586"/>
      <c r="F21" s="586"/>
      <c r="G21" s="586"/>
      <c r="H21" s="586"/>
      <c r="I21" s="586"/>
    </row>
    <row r="22" spans="4:11">
      <c r="D22" s="586"/>
      <c r="E22" s="586"/>
      <c r="F22" s="586"/>
      <c r="G22" s="586"/>
      <c r="H22" s="586"/>
      <c r="I22" s="586"/>
    </row>
    <row r="23" spans="4:11">
      <c r="D23" s="586"/>
      <c r="E23" s="586"/>
      <c r="F23" s="586"/>
      <c r="G23" s="586"/>
      <c r="H23" s="586"/>
      <c r="I23" s="586"/>
    </row>
    <row r="24" spans="4:11">
      <c r="D24" s="586"/>
      <c r="E24" s="586"/>
      <c r="F24" s="586"/>
      <c r="G24" s="586"/>
      <c r="H24" s="586"/>
      <c r="I24" s="586"/>
    </row>
    <row r="25" spans="4:11">
      <c r="D25" s="586"/>
      <c r="E25" s="586"/>
      <c r="F25" s="586"/>
      <c r="G25" s="586"/>
      <c r="H25" s="586"/>
      <c r="I25" s="586"/>
    </row>
    <row r="26" spans="4:11">
      <c r="D26" s="586"/>
      <c r="E26" s="586"/>
      <c r="F26" s="586"/>
      <c r="G26" s="586"/>
      <c r="H26" s="586"/>
      <c r="I26" s="586"/>
    </row>
    <row r="27" spans="4:11">
      <c r="D27" s="586"/>
      <c r="E27" s="586"/>
      <c r="F27" s="586"/>
      <c r="G27" s="586"/>
      <c r="H27" s="586"/>
      <c r="I27" s="586"/>
    </row>
    <row r="28" spans="4:11">
      <c r="D28" s="586"/>
      <c r="E28" s="586"/>
      <c r="F28" s="586"/>
      <c r="G28" s="586"/>
      <c r="H28" s="586"/>
      <c r="I28" s="5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1">
    <tabColor rgb="FFDC4B64"/>
  </sheetPr>
  <dimension ref="A1:H27"/>
  <sheetViews>
    <sheetView showGridLines="0" zoomScaleNormal="100" workbookViewId="0">
      <selection activeCell="A3" sqref="A2:XFD3"/>
    </sheetView>
  </sheetViews>
  <sheetFormatPr defaultColWidth="9.140625" defaultRowHeight="14.25"/>
  <cols>
    <col min="1" max="1" width="9.140625" style="444"/>
    <col min="2" max="3" width="9.5703125" style="444" hidden="1" customWidth="1"/>
    <col min="4" max="4" width="9.5703125" style="444" bestFit="1" customWidth="1"/>
    <col min="5" max="16384" width="9.140625" style="444"/>
  </cols>
  <sheetData>
    <row r="1" spans="1:8">
      <c r="A1" s="342" t="s">
        <v>140</v>
      </c>
      <c r="B1" s="582"/>
      <c r="C1" s="582"/>
      <c r="D1" s="343" t="str">
        <f>IF(Content!$E$1=1,D3,D2)</f>
        <v>Previous vacancies were filled</v>
      </c>
      <c r="E1" s="343" t="str">
        <f>IF(Content!$E$1=1,E3,E2)</f>
        <v>New jobs were created</v>
      </c>
      <c r="F1" s="343" t="str">
        <f>IF(Content!$E$1=1,F3,F2)</f>
        <v>Vacancies were not filled</v>
      </c>
      <c r="G1" s="343" t="str">
        <f>IF(Content!$E$1=1,G3,G2)</f>
        <v>Jobs were cut</v>
      </c>
      <c r="H1" s="343" t="str">
        <f>IF(Content!$E$1=1,H2,H3)</f>
        <v>Distribution of Answers for Reasons of Changes in the Number of Employees by Firm Characteristics in 2018,%</v>
      </c>
    </row>
    <row r="2" spans="1:8" hidden="1">
      <c r="A2" s="582"/>
      <c r="B2" s="582"/>
      <c r="C2" s="582"/>
      <c r="D2" s="1" t="s">
        <v>1297</v>
      </c>
      <c r="E2" s="1" t="s">
        <v>1296</v>
      </c>
      <c r="F2" s="1" t="s">
        <v>1294</v>
      </c>
      <c r="G2" s="1" t="s">
        <v>1557</v>
      </c>
      <c r="H2" s="343" t="s">
        <v>1321</v>
      </c>
    </row>
    <row r="3" spans="1:8" ht="63.75" hidden="1">
      <c r="A3" s="582"/>
      <c r="B3" s="1"/>
      <c r="C3" s="584"/>
      <c r="D3" s="584" t="s">
        <v>1322</v>
      </c>
      <c r="E3" s="584" t="s">
        <v>1303</v>
      </c>
      <c r="F3" s="584" t="s">
        <v>1300</v>
      </c>
      <c r="G3" s="584" t="s">
        <v>1299</v>
      </c>
      <c r="H3" s="343" t="s">
        <v>1878</v>
      </c>
    </row>
    <row r="4" spans="1:8">
      <c r="A4" s="343" t="str">
        <f>IF(Content!$E$1=1,C4,B4)</f>
        <v>Others</v>
      </c>
      <c r="B4" s="1" t="s">
        <v>115</v>
      </c>
      <c r="C4" s="518" t="s">
        <v>122</v>
      </c>
      <c r="D4" s="580">
        <v>6.4</v>
      </c>
      <c r="E4" s="580">
        <v>13.6</v>
      </c>
      <c r="F4" s="580">
        <v>-14.4</v>
      </c>
      <c r="G4" s="580">
        <v>-12.8</v>
      </c>
    </row>
    <row r="5" spans="1:8">
      <c r="A5" s="343" t="str">
        <f>IF(Content!$E$1=1,C5,B5)</f>
        <v>Transport</v>
      </c>
      <c r="B5" s="1" t="s">
        <v>1307</v>
      </c>
      <c r="C5" s="518" t="s">
        <v>1308</v>
      </c>
      <c r="D5" s="580">
        <v>13.6</v>
      </c>
      <c r="E5" s="580">
        <v>12.5</v>
      </c>
      <c r="F5" s="580">
        <v>-17</v>
      </c>
      <c r="G5" s="580">
        <v>-20.5</v>
      </c>
    </row>
    <row r="6" spans="1:8">
      <c r="A6" s="343" t="str">
        <f>IF(Content!$E$1=1,C6,B6)</f>
        <v>Trade</v>
      </c>
      <c r="B6" s="1" t="s">
        <v>1309</v>
      </c>
      <c r="C6" s="518" t="s">
        <v>1310</v>
      </c>
      <c r="D6" s="580">
        <v>6.9</v>
      </c>
      <c r="E6" s="580">
        <v>26.4</v>
      </c>
      <c r="F6" s="580">
        <v>-13.2</v>
      </c>
      <c r="G6" s="580">
        <v>-14.6</v>
      </c>
    </row>
    <row r="7" spans="1:8">
      <c r="A7" s="343" t="str">
        <f>IF(Content!$E$1=1,C7,B7)</f>
        <v>Construction</v>
      </c>
      <c r="B7" s="1" t="s">
        <v>215</v>
      </c>
      <c r="C7" s="518" t="s">
        <v>216</v>
      </c>
      <c r="D7" s="580">
        <v>5.3</v>
      </c>
      <c r="E7" s="580">
        <v>10.5</v>
      </c>
      <c r="F7" s="580">
        <v>-21.1</v>
      </c>
      <c r="G7" s="580">
        <v>-21.1</v>
      </c>
    </row>
    <row r="8" spans="1:8">
      <c r="A8" s="343" t="str">
        <f>IF(Content!$E$1=1,C8,B8)</f>
        <v>Energy</v>
      </c>
      <c r="B8" s="1" t="s">
        <v>1311</v>
      </c>
      <c r="C8" s="518" t="s">
        <v>526</v>
      </c>
      <c r="D8" s="580">
        <v>2.9</v>
      </c>
      <c r="E8" s="580">
        <v>0</v>
      </c>
      <c r="F8" s="580">
        <v>-38.200000000000003</v>
      </c>
      <c r="G8" s="580">
        <v>-23.5</v>
      </c>
    </row>
    <row r="9" spans="1:8">
      <c r="A9" s="343" t="str">
        <f>IF(Content!$E$1=1,C9,B9)</f>
        <v>Manufacturing</v>
      </c>
      <c r="B9" s="1" t="s">
        <v>214</v>
      </c>
      <c r="C9" s="518" t="s">
        <v>1312</v>
      </c>
      <c r="D9" s="580">
        <v>19.7</v>
      </c>
      <c r="E9" s="580">
        <v>21.3</v>
      </c>
      <c r="F9" s="580">
        <v>-23.8</v>
      </c>
      <c r="G9" s="580">
        <v>-4.9000000000000004</v>
      </c>
    </row>
    <row r="10" spans="1:8">
      <c r="A10" s="343" t="str">
        <f>IF(Content!$E$1=1,C10,B10)</f>
        <v>Mining</v>
      </c>
      <c r="B10" s="1" t="s">
        <v>529</v>
      </c>
      <c r="C10" s="518" t="s">
        <v>1313</v>
      </c>
      <c r="D10" s="580">
        <v>13.6</v>
      </c>
      <c r="E10" s="580">
        <v>15.9</v>
      </c>
      <c r="F10" s="580">
        <v>-27.3</v>
      </c>
      <c r="G10" s="580">
        <v>-6.8</v>
      </c>
    </row>
    <row r="11" spans="1:8">
      <c r="A11" s="343" t="str">
        <f>IF(Content!$E$1=1,C11,B11)</f>
        <v>Agriculture</v>
      </c>
      <c r="B11" s="1" t="s">
        <v>213</v>
      </c>
      <c r="C11" s="518" t="s">
        <v>1314</v>
      </c>
      <c r="D11" s="580">
        <v>6</v>
      </c>
      <c r="E11" s="580">
        <v>10.3</v>
      </c>
      <c r="F11" s="580">
        <v>-20.5</v>
      </c>
      <c r="G11" s="580">
        <v>-23.9</v>
      </c>
    </row>
    <row r="12" spans="1:8">
      <c r="A12" s="343" t="str">
        <f>IF(Content!$E$1=1,C12,B12)</f>
        <v>Small</v>
      </c>
      <c r="B12" s="1" t="s">
        <v>1315</v>
      </c>
      <c r="C12" s="518" t="s">
        <v>1316</v>
      </c>
      <c r="D12" s="585">
        <v>7.7</v>
      </c>
      <c r="E12" s="585">
        <v>11.9</v>
      </c>
      <c r="F12" s="585">
        <v>-13.4</v>
      </c>
      <c r="G12" s="585">
        <v>-13.4</v>
      </c>
    </row>
    <row r="13" spans="1:8">
      <c r="A13" s="343" t="str">
        <f>IF(Content!$E$1=1,C13,B13)</f>
        <v>Medium</v>
      </c>
      <c r="B13" s="1" t="s">
        <v>1317</v>
      </c>
      <c r="C13" s="518" t="s">
        <v>1318</v>
      </c>
      <c r="D13" s="585">
        <v>8.9</v>
      </c>
      <c r="E13" s="585">
        <v>13.9</v>
      </c>
      <c r="F13" s="585">
        <v>-14.9</v>
      </c>
      <c r="G13" s="585">
        <v>-13.2</v>
      </c>
    </row>
    <row r="14" spans="1:8">
      <c r="A14" s="343" t="str">
        <f>IF(Content!$E$1=1,C14,B14)</f>
        <v>Big</v>
      </c>
      <c r="B14" s="1" t="s">
        <v>1319</v>
      </c>
      <c r="C14" s="518" t="s">
        <v>1320</v>
      </c>
      <c r="D14" s="585">
        <v>13.3</v>
      </c>
      <c r="E14" s="585">
        <v>23.4</v>
      </c>
      <c r="F14" s="585">
        <v>-24.8</v>
      </c>
      <c r="G14" s="585">
        <v>-12.4</v>
      </c>
    </row>
    <row r="17" spans="4:8">
      <c r="D17" s="520"/>
      <c r="E17" s="520"/>
      <c r="F17" s="520"/>
      <c r="G17" s="520"/>
    </row>
    <row r="18" spans="4:8">
      <c r="D18" s="520"/>
      <c r="E18" s="520"/>
      <c r="F18" s="520"/>
      <c r="G18" s="520"/>
    </row>
    <row r="19" spans="4:8">
      <c r="D19" s="520"/>
      <c r="E19" s="520"/>
      <c r="F19" s="520"/>
      <c r="G19" s="520"/>
      <c r="H19" s="343" t="str">
        <f>IF(Content!$E$1=1,H20,H21)</f>
        <v xml:space="preserve">Source: NBU. </v>
      </c>
    </row>
    <row r="20" spans="4:8">
      <c r="D20" s="520"/>
      <c r="E20" s="520"/>
      <c r="F20" s="520"/>
      <c r="G20" s="520"/>
      <c r="H20" s="344" t="s">
        <v>84</v>
      </c>
    </row>
    <row r="21" spans="4:8">
      <c r="D21" s="520"/>
      <c r="E21" s="520"/>
      <c r="F21" s="520"/>
      <c r="G21" s="520"/>
      <c r="H21" s="344" t="s">
        <v>972</v>
      </c>
    </row>
    <row r="22" spans="4:8">
      <c r="D22" s="520"/>
      <c r="E22" s="520"/>
      <c r="F22" s="520"/>
      <c r="G22" s="520"/>
    </row>
    <row r="23" spans="4:8">
      <c r="D23" s="520"/>
      <c r="E23" s="520"/>
      <c r="F23" s="520"/>
      <c r="G23" s="520"/>
    </row>
    <row r="24" spans="4:8">
      <c r="D24" s="520"/>
      <c r="E24" s="520"/>
      <c r="F24" s="520"/>
      <c r="G24" s="520"/>
    </row>
    <row r="25" spans="4:8">
      <c r="D25" s="520"/>
      <c r="E25" s="520"/>
      <c r="F25" s="520"/>
      <c r="G25" s="520"/>
    </row>
    <row r="26" spans="4:8">
      <c r="D26" s="520"/>
      <c r="E26" s="520"/>
      <c r="F26" s="520"/>
      <c r="G26" s="520"/>
    </row>
    <row r="27" spans="4:8">
      <c r="D27" s="520"/>
      <c r="E27" s="520"/>
      <c r="F27" s="520"/>
      <c r="G27" s="52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2">
    <tabColor rgb="FFDC4B64"/>
  </sheetPr>
  <dimension ref="A1:J17"/>
  <sheetViews>
    <sheetView showGridLines="0" zoomScaleNormal="100" workbookViewId="0">
      <selection activeCell="A10" sqref="A10"/>
    </sheetView>
  </sheetViews>
  <sheetFormatPr defaultColWidth="9.140625" defaultRowHeight="14.25"/>
  <cols>
    <col min="1" max="1" width="9.140625" style="448"/>
    <col min="2" max="3" width="9.5703125" style="448" hidden="1" customWidth="1"/>
    <col min="4" max="4" width="9.5703125" style="448" bestFit="1" customWidth="1"/>
    <col min="5" max="5" width="9.28515625" style="448" bestFit="1" customWidth="1"/>
    <col min="6" max="16384" width="9.140625" style="448"/>
  </cols>
  <sheetData>
    <row r="1" spans="1:10">
      <c r="A1" s="19" t="s">
        <v>140</v>
      </c>
      <c r="B1" s="33"/>
      <c r="C1" s="33"/>
      <c r="D1" s="33"/>
      <c r="E1" s="343" t="str">
        <f>IF(Content!$E$1=1,E2,E3)</f>
        <v>Changes in the Number of Staff by Type of Activities in 2018,% yoy</v>
      </c>
    </row>
    <row r="2" spans="1:10" hidden="1">
      <c r="A2" s="19"/>
      <c r="B2" s="33"/>
      <c r="C2" s="33"/>
      <c r="D2" s="33"/>
      <c r="E2" s="33" t="s">
        <v>1323</v>
      </c>
      <c r="J2" s="33"/>
    </row>
    <row r="3" spans="1:10" hidden="1">
      <c r="A3" s="19"/>
      <c r="B3" s="33"/>
      <c r="C3" s="33"/>
      <c r="D3" s="33"/>
      <c r="E3" s="33" t="s">
        <v>1559</v>
      </c>
      <c r="J3" s="33"/>
    </row>
    <row r="4" spans="1:10">
      <c r="A4" s="343" t="str">
        <f>IF(Content!$E$1=1,C4,B4)</f>
        <v>Agriculture</v>
      </c>
      <c r="B4" t="s">
        <v>213</v>
      </c>
      <c r="C4" t="s">
        <v>799</v>
      </c>
      <c r="D4">
        <v>-3.1</v>
      </c>
    </row>
    <row r="5" spans="1:10">
      <c r="A5" s="343" t="str">
        <f>IF(Content!$E$1=1,C5,B5)</f>
        <v>Mining</v>
      </c>
      <c r="B5" t="s">
        <v>529</v>
      </c>
      <c r="C5" t="s">
        <v>1313</v>
      </c>
      <c r="D5">
        <v>-5.2</v>
      </c>
    </row>
    <row r="6" spans="1:10" ht="25.5">
      <c r="A6" s="343" t="str">
        <f>IF(Content!$E$1=1,C6,B6)</f>
        <v>Manufacturing</v>
      </c>
      <c r="B6" t="s">
        <v>214</v>
      </c>
      <c r="C6" s="449" t="s">
        <v>1312</v>
      </c>
      <c r="D6">
        <v>-1.3</v>
      </c>
    </row>
    <row r="7" spans="1:10">
      <c r="A7" s="343" t="str">
        <f>IF(Content!$E$1=1,C7,B7)</f>
        <v>Energy</v>
      </c>
      <c r="B7" t="s">
        <v>1311</v>
      </c>
      <c r="C7" t="s">
        <v>526</v>
      </c>
      <c r="D7">
        <v>-4.8</v>
      </c>
    </row>
    <row r="8" spans="1:10">
      <c r="A8" s="343" t="str">
        <f>IF(Content!$E$1=1,C8,B8)</f>
        <v>Construction</v>
      </c>
      <c r="B8" t="s">
        <v>215</v>
      </c>
      <c r="C8" t="s">
        <v>216</v>
      </c>
      <c r="D8">
        <v>7.1</v>
      </c>
    </row>
    <row r="9" spans="1:10">
      <c r="A9" s="343" t="str">
        <f>IF(Content!$E$1=1,C9,B9)</f>
        <v>Trade</v>
      </c>
      <c r="B9" t="s">
        <v>1309</v>
      </c>
      <c r="C9" t="s">
        <v>1310</v>
      </c>
      <c r="D9">
        <v>9.1999999999999993</v>
      </c>
    </row>
    <row r="10" spans="1:10">
      <c r="A10" s="343" t="str">
        <f>IF(Content!$E$1=1,C10,B10)</f>
        <v>Transport</v>
      </c>
      <c r="B10" t="s">
        <v>1307</v>
      </c>
      <c r="C10" t="s">
        <v>1308</v>
      </c>
      <c r="D10">
        <v>-1</v>
      </c>
    </row>
    <row r="11" spans="1:10">
      <c r="A11" s="343" t="str">
        <f>IF(Content!$E$1=1,C11,B11)</f>
        <v>Others</v>
      </c>
      <c r="B11" t="s">
        <v>115</v>
      </c>
      <c r="C11" t="s">
        <v>122</v>
      </c>
      <c r="D11">
        <v>-0.8</v>
      </c>
    </row>
    <row r="12" spans="1:10">
      <c r="B12"/>
      <c r="C12"/>
      <c r="D12"/>
    </row>
    <row r="14" spans="1:10">
      <c r="F14" s="343" t="str">
        <f>IF(Content!$E$1=1,F15,F16)</f>
        <v xml:space="preserve">Source: SSSU. </v>
      </c>
    </row>
    <row r="15" spans="1:10">
      <c r="F15" s="344" t="s">
        <v>14</v>
      </c>
    </row>
    <row r="16" spans="1:10">
      <c r="F16" s="344" t="s">
        <v>1324</v>
      </c>
    </row>
    <row r="17" spans="5:5">
      <c r="E17" s="4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3">
    <tabColor rgb="FFDC4B64"/>
  </sheetPr>
  <dimension ref="A1:J17"/>
  <sheetViews>
    <sheetView showGridLines="0" zoomScaleNormal="100" workbookViewId="0">
      <selection activeCell="E11" sqref="E11"/>
    </sheetView>
  </sheetViews>
  <sheetFormatPr defaultColWidth="9.140625" defaultRowHeight="14.25"/>
  <cols>
    <col min="1" max="1" width="9.140625" style="448"/>
    <col min="2" max="4" width="9.5703125" style="448" bestFit="1" customWidth="1"/>
    <col min="5" max="5" width="9.28515625" style="448" bestFit="1" customWidth="1"/>
    <col min="6" max="16384" width="9.140625" style="448"/>
  </cols>
  <sheetData>
    <row r="1" spans="1:10">
      <c r="A1" s="19" t="s">
        <v>140</v>
      </c>
      <c r="B1" s="33"/>
      <c r="C1" s="343" t="str">
        <f>IF(Content!$E$1=1,C2,C3)</f>
        <v>Distribution of answers</v>
      </c>
      <c r="D1" s="33"/>
      <c r="E1" s="343" t="str">
        <f>IF(Content!$E$1=1,E2,E3)</f>
        <v>Duration of Employee Search, months</v>
      </c>
    </row>
    <row r="2" spans="1:10" hidden="1">
      <c r="A2" s="19"/>
      <c r="B2" s="33"/>
      <c r="C2" s="33" t="s">
        <v>1325</v>
      </c>
      <c r="D2" s="33"/>
      <c r="E2" s="33" t="s">
        <v>1326</v>
      </c>
      <c r="J2" s="33"/>
    </row>
    <row r="3" spans="1:10" hidden="1">
      <c r="A3" s="19"/>
      <c r="B3" s="33"/>
      <c r="C3" s="33" t="s">
        <v>1327</v>
      </c>
      <c r="D3" s="33"/>
      <c r="E3" s="33" t="s">
        <v>1560</v>
      </c>
      <c r="J3" s="33"/>
    </row>
    <row r="4" spans="1:10">
      <c r="B4">
        <v>1</v>
      </c>
      <c r="C4" s="450">
        <v>48.8</v>
      </c>
      <c r="D4" s="450"/>
    </row>
    <row r="5" spans="1:10">
      <c r="B5">
        <v>2</v>
      </c>
      <c r="C5" s="450">
        <v>22.2</v>
      </c>
      <c r="D5" s="450"/>
    </row>
    <row r="6" spans="1:10">
      <c r="B6">
        <v>3</v>
      </c>
      <c r="C6" s="450">
        <v>14.7</v>
      </c>
      <c r="D6" s="450"/>
    </row>
    <row r="7" spans="1:10">
      <c r="B7">
        <v>4</v>
      </c>
      <c r="C7" s="450">
        <v>1.8</v>
      </c>
      <c r="D7" s="450"/>
    </row>
    <row r="8" spans="1:10">
      <c r="B8">
        <v>5</v>
      </c>
      <c r="C8" s="450">
        <v>1.4</v>
      </c>
      <c r="D8" s="450"/>
    </row>
    <row r="9" spans="1:10">
      <c r="B9">
        <v>6</v>
      </c>
      <c r="C9" s="450">
        <v>5.6</v>
      </c>
      <c r="D9" s="450"/>
    </row>
    <row r="10" spans="1:10">
      <c r="B10">
        <v>7</v>
      </c>
      <c r="C10" s="450">
        <v>0</v>
      </c>
      <c r="D10" s="450"/>
    </row>
    <row r="11" spans="1:10">
      <c r="B11">
        <v>8</v>
      </c>
      <c r="C11" s="450">
        <v>0</v>
      </c>
      <c r="D11" s="450"/>
    </row>
    <row r="12" spans="1:10">
      <c r="B12">
        <v>9</v>
      </c>
      <c r="C12" s="450">
        <v>0</v>
      </c>
      <c r="D12" s="450"/>
      <c r="F12" s="343" t="str">
        <f>IF(Content!$E$1=1,F13,F14)</f>
        <v xml:space="preserve">Source: NBU. </v>
      </c>
    </row>
    <row r="13" spans="1:10">
      <c r="B13">
        <v>10</v>
      </c>
      <c r="C13" s="450">
        <v>0.8</v>
      </c>
      <c r="D13" s="450"/>
      <c r="F13" s="344" t="s">
        <v>84</v>
      </c>
    </row>
    <row r="14" spans="1:10">
      <c r="B14">
        <v>11</v>
      </c>
      <c r="C14" s="450">
        <v>0</v>
      </c>
      <c r="D14" s="450"/>
      <c r="F14" s="344" t="s">
        <v>972</v>
      </c>
    </row>
    <row r="15" spans="1:10">
      <c r="B15">
        <v>12</v>
      </c>
      <c r="C15" s="450">
        <v>4.2</v>
      </c>
      <c r="D15" s="450"/>
    </row>
    <row r="17" spans="5:5">
      <c r="E17" s="4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4">
    <tabColor rgb="FFDC4B64"/>
  </sheetPr>
  <dimension ref="A1:F17"/>
  <sheetViews>
    <sheetView showGridLines="0" zoomScaleNormal="100" workbookViewId="0">
      <selection activeCell="D18" sqref="D18"/>
    </sheetView>
  </sheetViews>
  <sheetFormatPr defaultColWidth="9.140625" defaultRowHeight="14.25"/>
  <cols>
    <col min="1" max="16384" width="9.140625" style="448"/>
  </cols>
  <sheetData>
    <row r="1" spans="1:6">
      <c r="A1" s="19" t="s">
        <v>140</v>
      </c>
      <c r="B1" s="33"/>
      <c r="C1" s="343" t="str">
        <f>IF(Content!$E$1=1,C2,C3)</f>
        <v>Distribution of answers</v>
      </c>
      <c r="D1" s="33"/>
      <c r="E1" s="343" t="str">
        <f>IF(Content!$E$1=1,E2,E3)</f>
        <v>Vacancy Filling Rate, %</v>
      </c>
    </row>
    <row r="2" spans="1:6" hidden="1">
      <c r="A2" s="19"/>
      <c r="B2" s="33"/>
      <c r="C2" s="33" t="s">
        <v>1325</v>
      </c>
      <c r="D2" s="33"/>
      <c r="E2" s="33" t="s">
        <v>1329</v>
      </c>
    </row>
    <row r="3" spans="1:6" hidden="1">
      <c r="A3" s="19"/>
      <c r="B3" s="33"/>
      <c r="C3" s="33" t="s">
        <v>1327</v>
      </c>
      <c r="D3" s="33"/>
      <c r="E3" s="33" t="s">
        <v>1561</v>
      </c>
    </row>
    <row r="4" spans="1:6">
      <c r="A4" s="521"/>
      <c r="B4" s="522" t="s">
        <v>1330</v>
      </c>
      <c r="C4" s="582">
        <v>8</v>
      </c>
      <c r="D4"/>
    </row>
    <row r="5" spans="1:6">
      <c r="A5" s="521"/>
      <c r="B5" s="522" t="s">
        <v>1331</v>
      </c>
      <c r="C5" s="582">
        <v>4.5</v>
      </c>
      <c r="D5"/>
    </row>
    <row r="6" spans="1:6">
      <c r="A6" s="521"/>
      <c r="B6" s="522" t="s">
        <v>1332</v>
      </c>
      <c r="C6" s="582">
        <v>1.8</v>
      </c>
      <c r="D6"/>
    </row>
    <row r="7" spans="1:6">
      <c r="A7" s="521"/>
      <c r="B7" s="522" t="s">
        <v>1333</v>
      </c>
      <c r="C7" s="582">
        <v>0.6</v>
      </c>
      <c r="D7"/>
    </row>
    <row r="8" spans="1:6">
      <c r="A8" s="521"/>
      <c r="B8" s="522" t="s">
        <v>1334</v>
      </c>
      <c r="C8" s="582">
        <v>7.6</v>
      </c>
      <c r="D8"/>
    </row>
    <row r="9" spans="1:6">
      <c r="A9" s="521"/>
      <c r="B9" s="522" t="s">
        <v>1335</v>
      </c>
      <c r="C9" s="582">
        <v>2.2999999999999998</v>
      </c>
      <c r="D9"/>
    </row>
    <row r="10" spans="1:6">
      <c r="A10" s="521"/>
      <c r="B10" s="522" t="s">
        <v>1336</v>
      </c>
      <c r="C10" s="582">
        <v>4.5</v>
      </c>
      <c r="D10"/>
    </row>
    <row r="11" spans="1:6">
      <c r="A11" s="521"/>
      <c r="B11" s="522" t="s">
        <v>1337</v>
      </c>
      <c r="C11" s="582">
        <v>8</v>
      </c>
      <c r="D11"/>
    </row>
    <row r="12" spans="1:6">
      <c r="A12" s="521"/>
      <c r="B12" s="522" t="s">
        <v>1338</v>
      </c>
      <c r="C12" s="582">
        <v>10.5</v>
      </c>
      <c r="D12"/>
      <c r="F12" s="343" t="str">
        <f>IF(Content!$E$1=1,F13,F14)</f>
        <v xml:space="preserve">Source: NBU. </v>
      </c>
    </row>
    <row r="13" spans="1:6">
      <c r="A13" s="521"/>
      <c r="B13" s="522" t="s">
        <v>1339</v>
      </c>
      <c r="C13" s="582">
        <v>52.2</v>
      </c>
      <c r="F13" s="344" t="s">
        <v>84</v>
      </c>
    </row>
    <row r="14" spans="1:6">
      <c r="B14"/>
      <c r="C14" s="450"/>
      <c r="F14" s="344" t="s">
        <v>972</v>
      </c>
    </row>
    <row r="15" spans="1:6">
      <c r="B15"/>
      <c r="C15" s="450"/>
    </row>
    <row r="17" spans="5:5">
      <c r="E17" s="4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5">
    <tabColor rgb="FFDC4B64"/>
  </sheetPr>
  <dimension ref="A1:Q30"/>
  <sheetViews>
    <sheetView showGridLines="0" topLeftCell="B1" zoomScaleNormal="100" workbookViewId="0">
      <selection activeCell="B3" sqref="A2:XFD3"/>
    </sheetView>
  </sheetViews>
  <sheetFormatPr defaultColWidth="9.140625" defaultRowHeight="14.25"/>
  <cols>
    <col min="1" max="1" width="9.140625" style="448"/>
    <col min="2" max="2" width="9.5703125" style="448" bestFit="1" customWidth="1"/>
    <col min="3" max="4" width="9.5703125" style="448" hidden="1" customWidth="1"/>
    <col min="5" max="5" width="9.28515625" style="448" bestFit="1" customWidth="1"/>
    <col min="6" max="16384" width="9.140625" style="448"/>
  </cols>
  <sheetData>
    <row r="1" spans="1:17">
      <c r="A1" s="19" t="s">
        <v>140</v>
      </c>
      <c r="B1" s="33"/>
      <c r="C1" s="33"/>
      <c r="D1" s="33"/>
      <c r="E1" s="343" t="str">
        <f>IF(Content!$E$1=1,E2,E3)</f>
        <v>Duration of employee search, months</v>
      </c>
      <c r="F1" s="343" t="str">
        <f>IF(Content!$E$1=1,F2,F3)</f>
        <v>Vacancy filling rate, %</v>
      </c>
      <c r="H1" s="343" t="str">
        <f>IF(Content!$E$1=1,H2,H3)</f>
        <v>Duration of employee search and level of filled vacancies</v>
      </c>
    </row>
    <row r="2" spans="1:17" hidden="1">
      <c r="A2" s="19"/>
      <c r="B2" s="33"/>
      <c r="C2" s="33"/>
      <c r="D2" s="33"/>
      <c r="E2" s="33" t="s">
        <v>1326</v>
      </c>
      <c r="F2" s="33" t="s">
        <v>1329</v>
      </c>
      <c r="H2" s="33" t="s">
        <v>1340</v>
      </c>
      <c r="J2" s="33"/>
    </row>
    <row r="3" spans="1:17" hidden="1">
      <c r="A3" s="19"/>
      <c r="D3"/>
      <c r="E3" s="33" t="s">
        <v>1328</v>
      </c>
      <c r="F3" s="33" t="s">
        <v>1562</v>
      </c>
      <c r="H3" s="33" t="s">
        <v>1341</v>
      </c>
      <c r="J3" s="33"/>
    </row>
    <row r="4" spans="1:17">
      <c r="A4" s="19"/>
      <c r="B4" s="343" t="str">
        <f>IF(Content!$E$1=1,D4,C4)</f>
        <v>Agriculture</v>
      </c>
      <c r="C4" t="s">
        <v>213</v>
      </c>
      <c r="D4" t="s">
        <v>799</v>
      </c>
      <c r="E4" s="13">
        <v>1.9</v>
      </c>
      <c r="F4" s="13">
        <v>81.2</v>
      </c>
      <c r="J4" s="33"/>
    </row>
    <row r="5" spans="1:17">
      <c r="A5" s="19"/>
      <c r="B5" s="343" t="str">
        <f>IF(Content!$E$1=1,D5,C5)</f>
        <v>Mining</v>
      </c>
      <c r="C5" t="s">
        <v>529</v>
      </c>
      <c r="D5" t="s">
        <v>1313</v>
      </c>
      <c r="E5" s="13">
        <v>2.9</v>
      </c>
      <c r="F5" s="13">
        <v>68.2</v>
      </c>
      <c r="J5" s="33"/>
    </row>
    <row r="6" spans="1:17">
      <c r="B6" s="343" t="str">
        <f>IF(Content!$E$1=1,D6,C6)</f>
        <v>Manufacturing</v>
      </c>
      <c r="C6" t="s">
        <v>214</v>
      </c>
      <c r="D6" t="s">
        <v>1312</v>
      </c>
      <c r="E6" s="13">
        <v>2.5</v>
      </c>
      <c r="F6" s="13">
        <v>77.099999999999994</v>
      </c>
      <c r="G6"/>
      <c r="H6"/>
      <c r="I6"/>
      <c r="J6"/>
      <c r="K6"/>
      <c r="L6"/>
      <c r="M6"/>
      <c r="N6"/>
      <c r="O6"/>
      <c r="P6"/>
      <c r="Q6"/>
    </row>
    <row r="7" spans="1:17">
      <c r="B7" s="343" t="str">
        <f>IF(Content!$E$1=1,D7,C7)</f>
        <v>Energy</v>
      </c>
      <c r="C7" t="s">
        <v>1311</v>
      </c>
      <c r="D7" t="s">
        <v>526</v>
      </c>
      <c r="E7" s="13">
        <v>2.8</v>
      </c>
      <c r="F7" s="13">
        <v>73.900000000000006</v>
      </c>
      <c r="G7"/>
      <c r="H7"/>
      <c r="I7"/>
      <c r="J7"/>
      <c r="K7"/>
      <c r="L7"/>
      <c r="M7"/>
      <c r="N7"/>
      <c r="O7"/>
      <c r="P7"/>
      <c r="Q7"/>
    </row>
    <row r="8" spans="1:17">
      <c r="B8" s="343" t="str">
        <f>IF(Content!$E$1=1,D8,C8)</f>
        <v>Construction</v>
      </c>
      <c r="C8" t="s">
        <v>215</v>
      </c>
      <c r="D8" t="s">
        <v>216</v>
      </c>
      <c r="E8" s="13">
        <v>2.9</v>
      </c>
      <c r="F8" s="13">
        <v>74.7</v>
      </c>
      <c r="G8"/>
      <c r="H8"/>
      <c r="I8"/>
      <c r="J8"/>
      <c r="K8"/>
      <c r="L8"/>
      <c r="M8"/>
      <c r="N8"/>
      <c r="O8"/>
      <c r="P8"/>
      <c r="Q8"/>
    </row>
    <row r="9" spans="1:17">
      <c r="B9" s="343" t="str">
        <f>IF(Content!$E$1=1,D9,C9)</f>
        <v>Wholesale trade</v>
      </c>
      <c r="C9" s="1" t="s">
        <v>523</v>
      </c>
      <c r="D9" t="s">
        <v>520</v>
      </c>
      <c r="E9" s="13">
        <v>2.1</v>
      </c>
      <c r="F9" s="13">
        <v>84.5</v>
      </c>
      <c r="G9"/>
      <c r="H9"/>
      <c r="I9"/>
      <c r="J9"/>
      <c r="K9"/>
      <c r="L9"/>
      <c r="M9"/>
      <c r="N9"/>
      <c r="O9"/>
      <c r="P9"/>
      <c r="Q9"/>
    </row>
    <row r="10" spans="1:17">
      <c r="B10" s="343" t="str">
        <f>IF(Content!$E$1=1,D10,C10)</f>
        <v>Retail trade</v>
      </c>
      <c r="C10" s="444" t="s">
        <v>1342</v>
      </c>
      <c r="D10" t="s">
        <v>1343</v>
      </c>
      <c r="E10" s="13">
        <v>2.1</v>
      </c>
      <c r="F10" s="13">
        <v>74.8</v>
      </c>
      <c r="G10"/>
      <c r="H10"/>
      <c r="I10"/>
      <c r="J10"/>
      <c r="K10"/>
      <c r="L10"/>
      <c r="M10"/>
      <c r="N10"/>
      <c r="O10"/>
      <c r="P10"/>
      <c r="Q10"/>
    </row>
    <row r="11" spans="1:17">
      <c r="B11" s="343" t="str">
        <f>IF(Content!$E$1=1,D11,C11)</f>
        <v>Transport</v>
      </c>
      <c r="C11" t="s">
        <v>1307</v>
      </c>
      <c r="D11" t="s">
        <v>1308</v>
      </c>
      <c r="E11" s="13">
        <v>2.9</v>
      </c>
      <c r="F11" s="13">
        <v>73</v>
      </c>
      <c r="G11"/>
      <c r="H11"/>
      <c r="I11"/>
      <c r="J11"/>
      <c r="K11"/>
      <c r="L11"/>
      <c r="M11"/>
      <c r="N11"/>
      <c r="O11"/>
      <c r="P11"/>
      <c r="Q11"/>
    </row>
    <row r="12" spans="1:17">
      <c r="B12" s="343" t="str">
        <f>IF(Content!$E$1=1,D12,C12)</f>
        <v>Others</v>
      </c>
      <c r="C12" t="s">
        <v>115</v>
      </c>
      <c r="D12" t="s">
        <v>122</v>
      </c>
      <c r="E12" s="13">
        <v>2.7</v>
      </c>
      <c r="F12" s="13">
        <v>79.8</v>
      </c>
      <c r="G12"/>
      <c r="H12"/>
      <c r="I12"/>
      <c r="J12"/>
      <c r="K12"/>
      <c r="L12"/>
      <c r="M12"/>
      <c r="N12"/>
      <c r="O12"/>
      <c r="P12"/>
      <c r="Q12"/>
    </row>
    <row r="13" spans="1:17">
      <c r="B13" s="343" t="str">
        <f>IF(Content!$E$1=1,D13,C13)</f>
        <v>Small</v>
      </c>
      <c r="C13" t="s">
        <v>1315</v>
      </c>
      <c r="D13" t="s">
        <v>1316</v>
      </c>
      <c r="E13" s="13">
        <v>2.6</v>
      </c>
      <c r="F13" s="13">
        <v>80.599999999999994</v>
      </c>
      <c r="G13"/>
      <c r="H13"/>
      <c r="I13"/>
      <c r="J13"/>
      <c r="K13"/>
      <c r="L13"/>
      <c r="M13"/>
      <c r="N13"/>
      <c r="O13"/>
      <c r="P13"/>
      <c r="Q13"/>
    </row>
    <row r="14" spans="1:17">
      <c r="B14" s="343" t="str">
        <f>IF(Content!$E$1=1,D14,C14)</f>
        <v>Medium</v>
      </c>
      <c r="C14" t="s">
        <v>1317</v>
      </c>
      <c r="D14" t="s">
        <v>1318</v>
      </c>
      <c r="E14" s="13">
        <v>2.5</v>
      </c>
      <c r="F14" s="13">
        <v>75.7</v>
      </c>
      <c r="G14"/>
      <c r="H14"/>
      <c r="I14"/>
      <c r="J14"/>
      <c r="K14"/>
      <c r="L14"/>
      <c r="M14"/>
      <c r="N14"/>
      <c r="O14"/>
      <c r="P14"/>
      <c r="Q14"/>
    </row>
    <row r="15" spans="1:17">
      <c r="B15" s="343" t="str">
        <f>IF(Content!$E$1=1,D15,C15)</f>
        <v>Big</v>
      </c>
      <c r="C15" t="s">
        <v>1319</v>
      </c>
      <c r="D15" t="s">
        <v>1320</v>
      </c>
      <c r="E15" s="13">
        <v>2.2000000000000002</v>
      </c>
      <c r="F15" s="13">
        <v>78.900000000000006</v>
      </c>
      <c r="G15"/>
      <c r="H15"/>
      <c r="I15"/>
      <c r="J15"/>
      <c r="K15"/>
      <c r="L15"/>
      <c r="M15"/>
      <c r="N15"/>
      <c r="O15"/>
      <c r="P15"/>
      <c r="Q15"/>
    </row>
    <row r="16" spans="1:17">
      <c r="G16"/>
      <c r="H16"/>
      <c r="I16"/>
      <c r="J16"/>
      <c r="K16"/>
      <c r="L16"/>
      <c r="M16"/>
      <c r="N16"/>
      <c r="O16"/>
      <c r="P16"/>
      <c r="Q16"/>
    </row>
    <row r="17" spans="5:17">
      <c r="G17"/>
      <c r="H17"/>
      <c r="I17"/>
      <c r="J17"/>
      <c r="K17"/>
      <c r="L17"/>
      <c r="M17"/>
      <c r="N17"/>
      <c r="O17"/>
      <c r="P17"/>
      <c r="Q17"/>
    </row>
    <row r="18" spans="5:17">
      <c r="G18"/>
      <c r="H18"/>
      <c r="I18"/>
      <c r="J18"/>
      <c r="K18"/>
      <c r="L18"/>
      <c r="M18"/>
      <c r="N18"/>
      <c r="O18"/>
      <c r="P18"/>
      <c r="Q18"/>
    </row>
    <row r="19" spans="5:17">
      <c r="E19" s="523"/>
      <c r="F19" s="523"/>
    </row>
    <row r="20" spans="5:17">
      <c r="E20" s="523"/>
      <c r="F20" s="523"/>
    </row>
    <row r="21" spans="5:17">
      <c r="E21" s="523"/>
      <c r="F21" s="523"/>
      <c r="I21" s="343" t="str">
        <f>IF(Content!$E$1=1,I22,I23)</f>
        <v xml:space="preserve">Source: NBU. </v>
      </c>
    </row>
    <row r="22" spans="5:17">
      <c r="E22" s="523"/>
      <c r="F22" s="523"/>
      <c r="I22" s="344" t="s">
        <v>84</v>
      </c>
    </row>
    <row r="23" spans="5:17">
      <c r="E23" s="523"/>
      <c r="F23" s="523"/>
      <c r="I23" s="344" t="s">
        <v>972</v>
      </c>
    </row>
    <row r="24" spans="5:17">
      <c r="E24" s="523"/>
      <c r="F24" s="523"/>
    </row>
    <row r="25" spans="5:17">
      <c r="E25" s="523"/>
      <c r="F25" s="523"/>
    </row>
    <row r="26" spans="5:17">
      <c r="E26" s="523"/>
      <c r="F26" s="523"/>
    </row>
    <row r="27" spans="5:17">
      <c r="E27" s="523"/>
      <c r="F27" s="523"/>
    </row>
    <row r="28" spans="5:17">
      <c r="E28" s="523"/>
      <c r="F28" s="523"/>
    </row>
    <row r="29" spans="5:17">
      <c r="E29" s="523"/>
      <c r="F29" s="523"/>
    </row>
    <row r="30" spans="5:17">
      <c r="E30" s="523"/>
      <c r="F30" s="5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7"/>
  <sheetViews>
    <sheetView showGridLines="0" zoomScaleNormal="100" workbookViewId="0">
      <selection activeCell="R18" sqref="R18"/>
    </sheetView>
  </sheetViews>
  <sheetFormatPr defaultColWidth="9.140625" defaultRowHeight="12.75"/>
  <cols>
    <col min="1" max="1" width="10.5703125" style="128" bestFit="1" customWidth="1"/>
    <col min="2" max="13" width="9.140625" style="128"/>
    <col min="14" max="14" width="9.140625" style="129"/>
    <col min="15" max="16384" width="9.140625" style="128"/>
  </cols>
  <sheetData>
    <row r="1" spans="1:23">
      <c r="A1" s="126" t="s">
        <v>140</v>
      </c>
      <c r="B1" s="378" t="str">
        <f>IF(Content!$E$1=1,B2,B3)</f>
        <v>Consolidated budget</v>
      </c>
      <c r="C1" s="378" t="str">
        <f>IF(Content!$E$1=1,C2,C3)</f>
        <v>State budget</v>
      </c>
      <c r="D1" s="378" t="str">
        <f>IF(Content!$E$1=1,D2,D3)</f>
        <v>Local budgets</v>
      </c>
      <c r="E1" s="378" t="str">
        <f>IF(Content!$E$1=1,E2,E3)</f>
        <v>Primary balance (Consolidated budget)</v>
      </c>
      <c r="F1" s="127"/>
      <c r="I1" s="378" t="str">
        <f>IF(Content!$E$1=1,I2,I3)</f>
        <v>Consolidated Budget Balance in Q1, UAH bn</v>
      </c>
      <c r="O1" s="129" t="s">
        <v>17</v>
      </c>
      <c r="P1" s="129" t="s">
        <v>7</v>
      </c>
      <c r="Q1" s="129" t="s">
        <v>21</v>
      </c>
      <c r="R1" s="129" t="s">
        <v>25</v>
      </c>
      <c r="S1" s="129" t="s">
        <v>23</v>
      </c>
      <c r="T1" s="129" t="s">
        <v>7</v>
      </c>
      <c r="U1" s="129" t="s">
        <v>21</v>
      </c>
      <c r="V1" s="129" t="s">
        <v>22</v>
      </c>
      <c r="W1" s="129" t="s">
        <v>23</v>
      </c>
    </row>
    <row r="2" spans="1:23" hidden="1">
      <c r="A2" s="126"/>
      <c r="B2" s="127" t="s">
        <v>922</v>
      </c>
      <c r="C2" s="127" t="s">
        <v>923</v>
      </c>
      <c r="D2" s="127" t="s">
        <v>924</v>
      </c>
      <c r="E2" s="532" t="s">
        <v>1696</v>
      </c>
      <c r="F2" s="127"/>
      <c r="I2" s="127" t="s">
        <v>1697</v>
      </c>
      <c r="O2" s="129"/>
      <c r="P2" s="129"/>
      <c r="Q2" s="129"/>
      <c r="R2" s="129"/>
      <c r="S2" s="129"/>
      <c r="T2" s="129"/>
      <c r="U2" s="129"/>
      <c r="V2" s="129"/>
      <c r="W2" s="129"/>
    </row>
    <row r="3" spans="1:23" hidden="1">
      <c r="B3" s="130" t="s">
        <v>531</v>
      </c>
      <c r="C3" s="127" t="s">
        <v>532</v>
      </c>
      <c r="D3" s="127" t="s">
        <v>533</v>
      </c>
      <c r="E3" s="532" t="s">
        <v>1698</v>
      </c>
      <c r="F3" s="127"/>
      <c r="I3" s="127" t="s">
        <v>1699</v>
      </c>
      <c r="O3" s="129" t="s">
        <v>26</v>
      </c>
      <c r="P3" s="129" t="s">
        <v>6</v>
      </c>
      <c r="Q3" s="129" t="s">
        <v>18</v>
      </c>
      <c r="R3" s="129" t="s">
        <v>19</v>
      </c>
      <c r="S3" s="129" t="s">
        <v>20</v>
      </c>
      <c r="T3" s="129"/>
      <c r="U3" s="129"/>
      <c r="V3" s="129"/>
      <c r="W3" s="129"/>
    </row>
    <row r="4" spans="1:23">
      <c r="A4" s="128">
        <v>2010</v>
      </c>
      <c r="B4" s="131">
        <v>-4.37</v>
      </c>
      <c r="C4" s="131">
        <v>-5.47</v>
      </c>
      <c r="D4" s="131">
        <v>1.1000000000000001</v>
      </c>
      <c r="E4" s="131">
        <v>-2.09</v>
      </c>
      <c r="F4" s="131"/>
      <c r="N4" s="132"/>
      <c r="O4" s="129"/>
      <c r="P4" s="132">
        <v>5.473335790657476</v>
      </c>
      <c r="Q4" s="132">
        <v>8.625368485041923</v>
      </c>
      <c r="R4" s="132">
        <v>10.844893088751929</v>
      </c>
      <c r="S4" s="132">
        <v>11</v>
      </c>
      <c r="T4" s="132">
        <v>0</v>
      </c>
      <c r="U4" s="132">
        <v>0</v>
      </c>
      <c r="V4" s="132">
        <v>0</v>
      </c>
      <c r="W4" s="132">
        <v>0</v>
      </c>
    </row>
    <row r="5" spans="1:23">
      <c r="A5" s="128">
        <v>2011</v>
      </c>
      <c r="B5" s="131">
        <v>-0.71</v>
      </c>
      <c r="C5" s="131">
        <v>-0.9</v>
      </c>
      <c r="D5" s="131">
        <v>0.19</v>
      </c>
      <c r="E5" s="131">
        <v>4.42</v>
      </c>
      <c r="F5" s="131"/>
      <c r="N5" s="129" t="s">
        <v>36</v>
      </c>
      <c r="O5" s="129"/>
      <c r="P5" s="132">
        <v>4.2096848679169021</v>
      </c>
      <c r="Q5" s="132">
        <v>5.2523527197268853</v>
      </c>
      <c r="R5" s="132">
        <v>6.7149239695160343</v>
      </c>
      <c r="S5" s="132">
        <v>6.9</v>
      </c>
      <c r="T5" s="132">
        <v>0</v>
      </c>
      <c r="U5" s="132">
        <v>0</v>
      </c>
      <c r="V5" s="132">
        <v>0</v>
      </c>
      <c r="W5" s="132">
        <v>0</v>
      </c>
    </row>
    <row r="6" spans="1:23">
      <c r="A6" s="128">
        <v>2012</v>
      </c>
      <c r="B6" s="131">
        <v>-0.71</v>
      </c>
      <c r="C6" s="131">
        <v>0.98</v>
      </c>
      <c r="D6" s="131">
        <v>-1.69</v>
      </c>
      <c r="E6" s="131">
        <v>5.38</v>
      </c>
      <c r="F6" s="131"/>
      <c r="O6" s="129"/>
      <c r="P6" s="132">
        <v>4.2841451903492205</v>
      </c>
      <c r="Q6" s="132">
        <v>7.6190550174224345</v>
      </c>
      <c r="R6" s="132">
        <v>10.413690634817634</v>
      </c>
      <c r="S6" s="132">
        <v>10.544660293400014</v>
      </c>
      <c r="T6" s="132">
        <v>0</v>
      </c>
      <c r="U6" s="132">
        <v>0</v>
      </c>
      <c r="V6" s="132">
        <v>0</v>
      </c>
      <c r="W6" s="132">
        <v>0</v>
      </c>
    </row>
    <row r="7" spans="1:23">
      <c r="A7" s="128">
        <v>2013</v>
      </c>
      <c r="B7" s="131">
        <v>-5.68</v>
      </c>
      <c r="C7" s="131">
        <v>-4.5199999999999996</v>
      </c>
      <c r="D7" s="131">
        <v>-1.1599999999999999</v>
      </c>
      <c r="E7" s="131">
        <v>1.99</v>
      </c>
      <c r="F7" s="131"/>
      <c r="N7" s="129" t="s">
        <v>38</v>
      </c>
      <c r="O7" s="129"/>
      <c r="P7" s="132">
        <v>4.4165623146598003</v>
      </c>
      <c r="Q7" s="132">
        <v>6.7310897361707207</v>
      </c>
      <c r="R7" s="132">
        <v>8.8469143881092869</v>
      </c>
      <c r="S7" s="132">
        <v>9.0655999999999892</v>
      </c>
      <c r="T7" s="132">
        <v>0</v>
      </c>
      <c r="U7" s="132">
        <v>0</v>
      </c>
      <c r="V7" s="132">
        <v>0</v>
      </c>
      <c r="W7" s="132">
        <v>0</v>
      </c>
    </row>
    <row r="8" spans="1:23">
      <c r="A8" s="128">
        <v>2014</v>
      </c>
      <c r="B8" s="131">
        <v>0.49</v>
      </c>
      <c r="C8" s="131">
        <v>-4.0941631607699982</v>
      </c>
      <c r="D8" s="131">
        <v>4.59</v>
      </c>
      <c r="E8" s="131">
        <v>9.7799999999999994</v>
      </c>
      <c r="F8" s="131"/>
      <c r="O8" s="129"/>
      <c r="P8" s="132">
        <v>3.8972989703122591</v>
      </c>
      <c r="Q8" s="132">
        <v>4.7650000226401019</v>
      </c>
      <c r="R8" s="132">
        <v>7.3829920798972628</v>
      </c>
      <c r="S8" s="132">
        <v>7.7</v>
      </c>
      <c r="T8" s="132">
        <v>0</v>
      </c>
      <c r="U8" s="132">
        <v>0</v>
      </c>
      <c r="V8" s="132">
        <v>0</v>
      </c>
      <c r="W8" s="132">
        <v>0</v>
      </c>
    </row>
    <row r="9" spans="1:23">
      <c r="A9" s="128">
        <v>2015</v>
      </c>
      <c r="B9" s="131">
        <v>13.97</v>
      </c>
      <c r="C9" s="131">
        <v>4.17</v>
      </c>
      <c r="D9" s="131">
        <v>9.8000000000000007</v>
      </c>
      <c r="E9" s="131">
        <v>32.270000000000003</v>
      </c>
      <c r="F9" s="131"/>
      <c r="N9" s="129" t="s">
        <v>40</v>
      </c>
      <c r="O9" s="129"/>
      <c r="P9" s="132">
        <v>4.6220892313166093</v>
      </c>
      <c r="Q9" s="132">
        <v>7.925962554312715</v>
      </c>
      <c r="R9" s="132">
        <v>11.42051329394911</v>
      </c>
      <c r="S9" s="132">
        <v>11.9</v>
      </c>
      <c r="T9" s="132">
        <v>0</v>
      </c>
      <c r="U9" s="132">
        <v>0</v>
      </c>
      <c r="V9" s="132">
        <v>0</v>
      </c>
      <c r="W9" s="132">
        <v>0</v>
      </c>
    </row>
    <row r="10" spans="1:23">
      <c r="A10" s="128">
        <v>2016</v>
      </c>
      <c r="B10" s="131">
        <v>3.87</v>
      </c>
      <c r="C10" s="131">
        <v>-10.57</v>
      </c>
      <c r="D10" s="131">
        <v>14.44</v>
      </c>
      <c r="E10" s="131">
        <v>32.04</v>
      </c>
      <c r="F10" s="131"/>
      <c r="O10" s="129"/>
      <c r="P10" s="132">
        <v>4.4857066572499216</v>
      </c>
      <c r="Q10" s="132">
        <v>4.4857066572499216</v>
      </c>
      <c r="R10" s="132">
        <v>6.4489591765162295</v>
      </c>
      <c r="S10" s="132">
        <v>6.9055356885797812</v>
      </c>
      <c r="T10" s="132">
        <v>0</v>
      </c>
      <c r="U10" s="132">
        <v>-1.0415440020880369</v>
      </c>
      <c r="V10" s="132">
        <v>-1.0415440020880369</v>
      </c>
      <c r="W10" s="132">
        <v>-1.0415440020880369</v>
      </c>
    </row>
    <row r="11" spans="1:23">
      <c r="A11" s="128">
        <v>2017</v>
      </c>
      <c r="B11" s="131">
        <v>4.01</v>
      </c>
      <c r="C11" s="131">
        <v>-9.74</v>
      </c>
      <c r="D11" s="131">
        <v>13.75</v>
      </c>
      <c r="E11" s="131">
        <v>35.619999999999997</v>
      </c>
      <c r="F11" s="131"/>
      <c r="N11" s="129" t="s">
        <v>42</v>
      </c>
      <c r="O11" s="129"/>
      <c r="P11" s="132">
        <v>3.8271266482284938</v>
      </c>
      <c r="Q11" s="132">
        <v>3.8271266482284938</v>
      </c>
      <c r="R11" s="132">
        <v>5.2533809322228979</v>
      </c>
      <c r="S11" s="132">
        <v>5.7138395442738759</v>
      </c>
      <c r="T11" s="132">
        <v>0</v>
      </c>
      <c r="U11" s="132">
        <v>-1.1536040086327783</v>
      </c>
      <c r="V11" s="132">
        <v>-1.1536040086327783</v>
      </c>
      <c r="W11" s="132">
        <v>-1.1536040086327783</v>
      </c>
    </row>
    <row r="12" spans="1:23">
      <c r="A12" s="128">
        <v>2018</v>
      </c>
      <c r="B12" s="131">
        <v>-3</v>
      </c>
      <c r="C12" s="131">
        <v>-20.56</v>
      </c>
      <c r="D12" s="131">
        <v>17.559999999999999</v>
      </c>
      <c r="E12" s="131">
        <v>27.48</v>
      </c>
      <c r="F12" s="131"/>
      <c r="O12" s="129"/>
      <c r="P12" s="132">
        <v>2.5697116149835035</v>
      </c>
      <c r="Q12" s="132">
        <v>2.5697116149835035</v>
      </c>
      <c r="R12" s="132">
        <v>3.3222379697106836</v>
      </c>
      <c r="S12" s="132">
        <v>3.5059644155284904</v>
      </c>
      <c r="T12" s="132">
        <v>0</v>
      </c>
      <c r="U12" s="132">
        <v>-2.2044705092652213</v>
      </c>
      <c r="V12" s="132">
        <v>-2.2044705092652213</v>
      </c>
      <c r="W12" s="132">
        <v>-2.2044705092652213</v>
      </c>
    </row>
    <row r="13" spans="1:23">
      <c r="A13" s="128">
        <v>2019</v>
      </c>
      <c r="B13" s="131">
        <v>-8.9700000000000006</v>
      </c>
      <c r="C13" s="131">
        <v>-26.17</v>
      </c>
      <c r="D13" s="131">
        <v>17.190000000000001</v>
      </c>
      <c r="E13" s="131">
        <v>23.02</v>
      </c>
      <c r="F13" s="131"/>
      <c r="N13" s="129" t="s">
        <v>44</v>
      </c>
      <c r="O13" s="129"/>
      <c r="P13" s="132">
        <v>1.6913636963288452</v>
      </c>
      <c r="Q13" s="132">
        <v>1.6913636963288452</v>
      </c>
      <c r="R13" s="132">
        <v>1.6913636963288452</v>
      </c>
      <c r="S13" s="132">
        <v>1.8196411357714195</v>
      </c>
      <c r="T13" s="132">
        <v>0</v>
      </c>
      <c r="U13" s="132">
        <v>-3.6633053138484435</v>
      </c>
      <c r="V13" s="132">
        <v>-3.7541576677520578</v>
      </c>
      <c r="W13" s="132">
        <v>-3.7541576677520578</v>
      </c>
    </row>
    <row r="14" spans="1:23">
      <c r="B14" s="131"/>
      <c r="C14" s="131"/>
      <c r="D14" s="131"/>
      <c r="E14" s="131"/>
      <c r="F14" s="131"/>
      <c r="O14" s="129"/>
      <c r="P14" s="132">
        <v>0.71516204757338808</v>
      </c>
      <c r="Q14" s="132">
        <v>0.71516204757338808</v>
      </c>
      <c r="R14" s="132">
        <v>0.71516204757338808</v>
      </c>
      <c r="S14" s="132">
        <v>0.84179819774162823</v>
      </c>
      <c r="T14" s="132">
        <v>0</v>
      </c>
      <c r="U14" s="132">
        <v>-1.4793631846644792</v>
      </c>
      <c r="V14" s="132">
        <v>-1.5252335279842397</v>
      </c>
      <c r="W14" s="132">
        <v>-1.5252335279842397</v>
      </c>
    </row>
    <row r="15" spans="1:23">
      <c r="B15" s="131"/>
      <c r="C15" s="131"/>
      <c r="D15" s="131"/>
      <c r="E15" s="131"/>
      <c r="F15" s="131"/>
      <c r="N15" s="129" t="s">
        <v>46</v>
      </c>
      <c r="O15" s="129"/>
      <c r="P15" s="132">
        <v>0.60199764158351521</v>
      </c>
      <c r="Q15" s="132">
        <v>0.60199764158351521</v>
      </c>
      <c r="R15" s="132">
        <v>1.1389087475857353</v>
      </c>
      <c r="S15" s="132">
        <v>1.2740930920503692</v>
      </c>
      <c r="T15" s="132">
        <v>0</v>
      </c>
      <c r="U15" s="132">
        <v>-1.7288467629220954</v>
      </c>
      <c r="V15" s="132">
        <v>-1.7288467629220954</v>
      </c>
      <c r="W15" s="132">
        <v>-1.7288467629220954</v>
      </c>
    </row>
    <row r="16" spans="1:23">
      <c r="B16" s="131"/>
      <c r="C16" s="131"/>
      <c r="D16" s="131"/>
      <c r="E16" s="131"/>
      <c r="F16" s="131"/>
      <c r="O16" s="129"/>
      <c r="P16" s="132">
        <v>0.18382201467314918</v>
      </c>
      <c r="Q16" s="132">
        <v>0.18382201467314918</v>
      </c>
      <c r="R16" s="132">
        <v>0.67750400060190175</v>
      </c>
      <c r="S16" s="132">
        <v>0.70924693294606911</v>
      </c>
      <c r="T16" s="132">
        <v>0</v>
      </c>
      <c r="U16" s="132">
        <v>-2.138517245463941</v>
      </c>
      <c r="V16" s="132">
        <v>-2.138517245463941</v>
      </c>
      <c r="W16" s="132">
        <v>-2.138517245463941</v>
      </c>
    </row>
    <row r="17" spans="2:23">
      <c r="B17" s="131"/>
      <c r="C17" s="131"/>
      <c r="D17" s="131"/>
      <c r="E17" s="131"/>
      <c r="F17" s="131"/>
      <c r="N17" s="129" t="s">
        <v>48</v>
      </c>
      <c r="O17" s="129"/>
      <c r="P17" s="132">
        <v>4.9499676863453052E-2</v>
      </c>
      <c r="Q17" s="132">
        <v>4.9499676863453052E-2</v>
      </c>
      <c r="R17" s="132">
        <v>0.65893506961580928</v>
      </c>
      <c r="S17" s="132">
        <v>0.65893506961580928</v>
      </c>
      <c r="T17" s="132">
        <v>0</v>
      </c>
      <c r="U17" s="132">
        <v>-1.1943950323003425</v>
      </c>
      <c r="V17" s="132">
        <v>-1.1943950323003425</v>
      </c>
      <c r="W17" s="132">
        <v>-1.2059509648077524</v>
      </c>
    </row>
    <row r="18" spans="2:23">
      <c r="B18" s="131"/>
      <c r="C18" s="131"/>
      <c r="D18" s="131"/>
      <c r="E18" s="131"/>
      <c r="F18" s="131"/>
      <c r="I18" s="378" t="str">
        <f>IF(Content!$E$1=1,I19,I20)</f>
        <v>Source: STSU, NBU staff estimates.</v>
      </c>
      <c r="O18" s="129"/>
      <c r="P18" s="132">
        <v>6.997380015533132E-2</v>
      </c>
      <c r="Q18" s="132">
        <v>6.997380015533132E-2</v>
      </c>
      <c r="R18" s="132">
        <v>0.77766771102384735</v>
      </c>
      <c r="S18" s="132">
        <v>0.77766771102384735</v>
      </c>
      <c r="T18" s="132">
        <v>0</v>
      </c>
      <c r="U18" s="132">
        <v>-1.5271805234632929</v>
      </c>
      <c r="V18" s="132">
        <v>-1.5271805234632929</v>
      </c>
      <c r="W18" s="132">
        <v>-1.5363998384781943</v>
      </c>
    </row>
    <row r="19" spans="2:23">
      <c r="B19" s="131"/>
      <c r="C19" s="131"/>
      <c r="D19" s="131"/>
      <c r="E19" s="131"/>
      <c r="F19" s="131"/>
      <c r="G19" s="130"/>
      <c r="I19" s="140" t="s">
        <v>534</v>
      </c>
      <c r="N19" s="129" t="s">
        <v>50</v>
      </c>
      <c r="O19" s="129"/>
      <c r="P19" s="132">
        <v>5.5121712062286381E-2</v>
      </c>
      <c r="Q19" s="132">
        <v>5.5121712062286381E-2</v>
      </c>
      <c r="R19" s="132">
        <v>0.85441911395379444</v>
      </c>
      <c r="S19" s="132">
        <v>0.85441911395379444</v>
      </c>
      <c r="T19" s="132">
        <v>0</v>
      </c>
      <c r="U19" s="132">
        <v>-0.62293381732751418</v>
      </c>
      <c r="V19" s="132">
        <v>-0.62293381732751418</v>
      </c>
      <c r="W19" s="132">
        <v>-0.66472179170074874</v>
      </c>
    </row>
    <row r="20" spans="2:23">
      <c r="B20" s="131"/>
      <c r="C20" s="131"/>
      <c r="D20" s="131"/>
      <c r="E20" s="131"/>
      <c r="F20" s="131"/>
      <c r="I20" s="141" t="s">
        <v>535</v>
      </c>
      <c r="O20" s="129"/>
      <c r="P20" s="132">
        <v>1.0494492628665166</v>
      </c>
      <c r="Q20" s="132">
        <v>2.0805217335758357</v>
      </c>
      <c r="R20" s="132">
        <v>2.9478682943966832</v>
      </c>
      <c r="S20" s="132">
        <v>3.1137926607362072</v>
      </c>
      <c r="T20" s="132">
        <v>0</v>
      </c>
      <c r="U20" s="132">
        <v>0</v>
      </c>
      <c r="V20" s="132">
        <v>0</v>
      </c>
      <c r="W20" s="132">
        <v>0</v>
      </c>
    </row>
    <row r="21" spans="2:23">
      <c r="B21" s="131"/>
      <c r="C21" s="131"/>
      <c r="D21" s="131"/>
      <c r="E21" s="131"/>
      <c r="F21" s="131"/>
      <c r="N21" s="129" t="s">
        <v>52</v>
      </c>
      <c r="O21" s="129"/>
      <c r="P21" s="132">
        <v>4.3770543238985127</v>
      </c>
      <c r="Q21" s="132">
        <v>8.0701030423357558</v>
      </c>
      <c r="R21" s="132">
        <v>11.133419637827409</v>
      </c>
      <c r="S21" s="132">
        <v>11.944017473054497</v>
      </c>
      <c r="T21" s="132">
        <v>0</v>
      </c>
      <c r="U21" s="132">
        <v>0</v>
      </c>
      <c r="V21" s="132">
        <v>0</v>
      </c>
      <c r="W21" s="132">
        <v>0</v>
      </c>
    </row>
    <row r="22" spans="2:23">
      <c r="B22" s="131"/>
      <c r="C22" s="131"/>
      <c r="D22" s="131"/>
      <c r="E22" s="131"/>
      <c r="F22" s="131"/>
      <c r="O22" s="129"/>
      <c r="P22" s="132">
        <v>11.119695852294868</v>
      </c>
      <c r="Q22" s="132">
        <v>17.014728352213154</v>
      </c>
      <c r="R22" s="132">
        <v>23.70287809402118</v>
      </c>
      <c r="S22" s="132">
        <v>24.888421617417507</v>
      </c>
      <c r="T22" s="132">
        <v>0</v>
      </c>
      <c r="U22" s="132">
        <v>0</v>
      </c>
      <c r="V22" s="132">
        <v>0</v>
      </c>
      <c r="W22" s="132">
        <v>0</v>
      </c>
    </row>
    <row r="23" spans="2:23">
      <c r="B23" s="131"/>
      <c r="C23" s="131"/>
      <c r="D23" s="131"/>
      <c r="E23" s="131"/>
      <c r="N23" s="132"/>
      <c r="O23" s="129"/>
      <c r="P23" s="132">
        <v>21.6719903168263</v>
      </c>
      <c r="Q23" s="132">
        <v>35.065855713775306</v>
      </c>
      <c r="R23" s="132">
        <v>44.386165294556413</v>
      </c>
      <c r="S23" s="132">
        <v>46.019064527618703</v>
      </c>
      <c r="T23" s="132">
        <v>0</v>
      </c>
      <c r="U23" s="132">
        <v>0</v>
      </c>
      <c r="V23" s="132">
        <v>0</v>
      </c>
      <c r="W23" s="132">
        <v>0</v>
      </c>
    </row>
    <row r="24" spans="2:23">
      <c r="B24" s="131"/>
      <c r="C24" s="131"/>
      <c r="D24" s="131"/>
      <c r="E24" s="131"/>
      <c r="N24" s="132"/>
      <c r="O24" s="129"/>
      <c r="P24" s="132">
        <v>21.189054492900848</v>
      </c>
      <c r="Q24" s="132">
        <v>35.141832826371285</v>
      </c>
      <c r="R24" s="132">
        <v>56.759938763425787</v>
      </c>
      <c r="S24" s="132">
        <v>57.677982549327801</v>
      </c>
      <c r="T24" s="132">
        <v>0</v>
      </c>
      <c r="U24" s="132">
        <v>0</v>
      </c>
      <c r="V24" s="132">
        <v>0</v>
      </c>
      <c r="W24" s="132">
        <v>0</v>
      </c>
    </row>
    <row r="25" spans="2:23">
      <c r="N25" s="132"/>
      <c r="O25" s="129"/>
      <c r="P25" s="132">
        <v>20.211980425017401</v>
      </c>
      <c r="Q25" s="132">
        <v>31.191419655655409</v>
      </c>
      <c r="R25" s="132">
        <v>51.612149513527157</v>
      </c>
      <c r="S25" s="132">
        <v>52.03401485511057</v>
      </c>
      <c r="T25" s="132">
        <v>0</v>
      </c>
      <c r="U25" s="132">
        <v>0</v>
      </c>
      <c r="V25" s="132">
        <v>0</v>
      </c>
      <c r="W25" s="132">
        <v>0</v>
      </c>
    </row>
    <row r="26" spans="2:23">
      <c r="N26" s="132"/>
      <c r="O26" s="129"/>
      <c r="P26" s="132">
        <v>16.502857250798083</v>
      </c>
      <c r="Q26" s="132">
        <v>27.758937934395092</v>
      </c>
      <c r="R26" s="132">
        <v>42.944000093137234</v>
      </c>
      <c r="S26" s="132">
        <v>43.272653908721736</v>
      </c>
      <c r="T26" s="132">
        <v>0</v>
      </c>
      <c r="U26" s="132">
        <v>0</v>
      </c>
      <c r="V26" s="132">
        <v>0</v>
      </c>
      <c r="W26" s="132">
        <v>0</v>
      </c>
    </row>
    <row r="27" spans="2:23">
      <c r="N27" s="132"/>
      <c r="O27" s="129"/>
      <c r="P27" s="132">
        <v>7.0014979371594217</v>
      </c>
      <c r="Q27" s="132">
        <v>9.6079280435785339</v>
      </c>
      <c r="R27" s="132">
        <v>21.353279992902166</v>
      </c>
      <c r="S27" s="132">
        <v>21.353279992902166</v>
      </c>
      <c r="T27" s="132">
        <v>0</v>
      </c>
      <c r="U27" s="132">
        <v>0</v>
      </c>
      <c r="V27" s="132">
        <v>0</v>
      </c>
      <c r="W27" s="132">
        <v>-0.42389024749271492</v>
      </c>
    </row>
    <row r="28" spans="2:23">
      <c r="N28" s="132"/>
      <c r="O28" s="129"/>
      <c r="P28" s="132">
        <v>3.5585882321080216</v>
      </c>
      <c r="Q28" s="132">
        <v>3.7898706623823113</v>
      </c>
      <c r="R28" s="132">
        <v>6.7766261201565428</v>
      </c>
      <c r="S28" s="132">
        <v>6.9190961910742743</v>
      </c>
      <c r="T28" s="132">
        <v>0</v>
      </c>
      <c r="U28" s="132">
        <v>0</v>
      </c>
      <c r="V28" s="132">
        <v>0</v>
      </c>
      <c r="W28" s="132">
        <v>0</v>
      </c>
    </row>
    <row r="29" spans="2:23">
      <c r="N29" s="132"/>
      <c r="O29" s="129"/>
      <c r="P29" s="132">
        <v>2.8003502379237153</v>
      </c>
      <c r="Q29" s="132">
        <v>3.7126824013289923</v>
      </c>
      <c r="R29" s="132">
        <v>7.6001204392093058</v>
      </c>
      <c r="S29" s="132">
        <v>7.8988042705623087</v>
      </c>
      <c r="T29" s="132">
        <v>0</v>
      </c>
      <c r="U29" s="132">
        <v>0</v>
      </c>
      <c r="V29" s="132">
        <v>0</v>
      </c>
      <c r="W29" s="132">
        <v>0</v>
      </c>
    </row>
    <row r="30" spans="2:23">
      <c r="N30" s="132"/>
      <c r="O30" s="129"/>
      <c r="P30" s="132">
        <v>2.6009194463199892</v>
      </c>
      <c r="Q30" s="132">
        <v>2.9269793472043224</v>
      </c>
      <c r="R30" s="132">
        <v>12.009830934325318</v>
      </c>
      <c r="S30" s="132">
        <v>12.400000000000002</v>
      </c>
      <c r="T30" s="132">
        <v>0</v>
      </c>
      <c r="U30" s="132">
        <v>0</v>
      </c>
      <c r="V30" s="132">
        <v>0</v>
      </c>
      <c r="W30" s="132">
        <v>0</v>
      </c>
    </row>
    <row r="31" spans="2:23">
      <c r="K31" s="133"/>
      <c r="L31" s="133"/>
      <c r="M31" s="133"/>
      <c r="N31" s="132"/>
      <c r="O31" s="132"/>
      <c r="P31" s="132">
        <v>3.7998661221680825</v>
      </c>
      <c r="Q31" s="132">
        <v>5.2132960880597743</v>
      </c>
      <c r="R31" s="132">
        <v>13.736626676688237</v>
      </c>
      <c r="S31" s="132">
        <v>15.070966115611242</v>
      </c>
      <c r="T31" s="132">
        <v>0</v>
      </c>
      <c r="U31" s="132">
        <v>0</v>
      </c>
      <c r="V31" s="132">
        <v>0</v>
      </c>
      <c r="W31" s="132">
        <v>0</v>
      </c>
    </row>
    <row r="32" spans="2:23">
      <c r="K32" s="133"/>
      <c r="L32" s="133"/>
      <c r="M32" s="133"/>
      <c r="N32" s="132"/>
      <c r="O32" s="132"/>
      <c r="P32" s="132">
        <v>4.2370555651851296</v>
      </c>
      <c r="Q32" s="132">
        <v>9.1170635017728898</v>
      </c>
      <c r="R32" s="132">
        <v>14.949487932072273</v>
      </c>
      <c r="S32" s="132">
        <v>15.572660350561392</v>
      </c>
      <c r="T32" s="132">
        <v>0</v>
      </c>
      <c r="U32" s="132">
        <v>0</v>
      </c>
      <c r="V32" s="132">
        <v>0</v>
      </c>
      <c r="W32" s="132">
        <v>0</v>
      </c>
    </row>
    <row r="33" spans="14:23">
      <c r="N33" s="132"/>
      <c r="O33" s="129"/>
      <c r="P33" s="132">
        <v>4.536476807844819</v>
      </c>
      <c r="Q33" s="132">
        <v>9.6196629714126942</v>
      </c>
      <c r="R33" s="132">
        <v>15.739975142431541</v>
      </c>
      <c r="S33" s="132">
        <v>16.380459437928522</v>
      </c>
      <c r="T33" s="132">
        <v>0</v>
      </c>
      <c r="U33" s="132">
        <v>0</v>
      </c>
      <c r="V33" s="132">
        <v>0</v>
      </c>
      <c r="W33" s="132">
        <v>0</v>
      </c>
    </row>
    <row r="34" spans="14:23">
      <c r="N34" s="132"/>
      <c r="O34" s="129"/>
      <c r="P34" s="132">
        <v>5.1692584753180455</v>
      </c>
      <c r="Q34" s="132">
        <v>9.1492602433367534</v>
      </c>
      <c r="R34" s="132">
        <v>12.712739605232034</v>
      </c>
      <c r="S34" s="132">
        <v>13.66874393284256</v>
      </c>
      <c r="T34" s="132">
        <v>0</v>
      </c>
      <c r="U34" s="132">
        <v>0</v>
      </c>
      <c r="V34" s="132">
        <v>0</v>
      </c>
      <c r="W34" s="132">
        <v>0</v>
      </c>
    </row>
    <row r="35" spans="14:23">
      <c r="N35" s="132"/>
      <c r="O35" s="129"/>
      <c r="P35" s="132">
        <v>5.0912218167629444</v>
      </c>
      <c r="Q35" s="132">
        <v>9.5800143237616879</v>
      </c>
      <c r="R35" s="132">
        <v>12.389873976919556</v>
      </c>
      <c r="S35" s="132">
        <v>13.2</v>
      </c>
      <c r="T35" s="132">
        <v>0</v>
      </c>
      <c r="U35" s="132">
        <v>0</v>
      </c>
      <c r="V35" s="132">
        <v>0</v>
      </c>
      <c r="W35" s="132">
        <v>0</v>
      </c>
    </row>
    <row r="36" spans="14:23">
      <c r="N36" s="132"/>
      <c r="O36" s="129"/>
      <c r="P36" s="132">
        <v>4.914180236899174</v>
      </c>
      <c r="Q36" s="132">
        <v>6.3309242921047328</v>
      </c>
      <c r="R36" s="132">
        <v>9.0371785121311667</v>
      </c>
      <c r="S36" s="132">
        <v>9.9000000000000021</v>
      </c>
      <c r="T36" s="132">
        <v>0</v>
      </c>
      <c r="U36" s="132">
        <v>0</v>
      </c>
      <c r="V36" s="132">
        <v>0</v>
      </c>
      <c r="W36" s="132">
        <v>0</v>
      </c>
    </row>
    <row r="37" spans="14:23">
      <c r="N37" s="132"/>
      <c r="O37" s="129"/>
      <c r="P37" s="132">
        <v>4.6305752665633593</v>
      </c>
      <c r="Q37" s="132">
        <v>5.3162272503442702</v>
      </c>
      <c r="R37" s="132">
        <v>7.880868546650265</v>
      </c>
      <c r="S37" s="132">
        <v>8.9144195318705641</v>
      </c>
      <c r="T37" s="132">
        <v>0</v>
      </c>
      <c r="U37" s="132">
        <v>0</v>
      </c>
      <c r="V37" s="132">
        <v>0</v>
      </c>
      <c r="W37" s="132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showGridLines="0" zoomScaleNormal="100" workbookViewId="0">
      <selection activeCell="O13" sqref="O13"/>
    </sheetView>
  </sheetViews>
  <sheetFormatPr defaultColWidth="9.140625" defaultRowHeight="12.75"/>
  <cols>
    <col min="1" max="1" width="14.140625" style="534" customWidth="1"/>
    <col min="2" max="2" width="0.28515625" style="534" customWidth="1"/>
    <col min="3" max="3" width="19.28515625" style="534" hidden="1" customWidth="1"/>
    <col min="4" max="4" width="10" style="534" customWidth="1"/>
    <col min="5" max="5" width="9.5703125" style="534" bestFit="1" customWidth="1"/>
    <col min="6" max="31" width="9.140625" style="534"/>
    <col min="32" max="32" width="42.42578125" style="534" bestFit="1" customWidth="1"/>
    <col min="33" max="33" width="9.140625" style="534"/>
    <col min="34" max="34" width="11.140625" style="534" bestFit="1" customWidth="1"/>
    <col min="35" max="35" width="10.140625" style="534" bestFit="1" customWidth="1"/>
    <col min="36" max="16384" width="9.140625" style="534"/>
  </cols>
  <sheetData>
    <row r="1" spans="1:14" ht="12" customHeight="1">
      <c r="A1" s="126" t="s">
        <v>140</v>
      </c>
      <c r="B1" s="533"/>
      <c r="D1" s="533" t="str">
        <f>IF(Content!$E$1=1,D2,D3)</f>
        <v>UAH bn</v>
      </c>
      <c r="E1" s="533" t="str">
        <f>IF(Content!$E$1=1,E2,E3)</f>
        <v>%</v>
      </c>
      <c r="G1" s="533" t="str">
        <f>IF(Content!$E$1=1,G2,G3)</f>
        <v>Consolidated Budget Revenues, absolute annual change in Q1 2019, UAH bn (% yoy)</v>
      </c>
    </row>
    <row r="2" spans="1:14" hidden="1">
      <c r="D2" s="535" t="s">
        <v>573</v>
      </c>
      <c r="E2" s="535" t="s">
        <v>193</v>
      </c>
      <c r="G2" s="536" t="s">
        <v>1700</v>
      </c>
    </row>
    <row r="3" spans="1:14" hidden="1">
      <c r="D3" s="537" t="s">
        <v>574</v>
      </c>
      <c r="E3" s="535" t="s">
        <v>193</v>
      </c>
      <c r="G3" s="536" t="s">
        <v>1701</v>
      </c>
      <c r="H3" s="536"/>
      <c r="I3" s="536"/>
      <c r="J3" s="536"/>
      <c r="K3" s="536"/>
      <c r="L3" s="536"/>
      <c r="M3" s="536"/>
      <c r="N3" s="536"/>
    </row>
    <row r="4" spans="1:14">
      <c r="A4" s="533" t="str">
        <f>IF(Content!$E$1=1,B4,C4)</f>
        <v>Other
 revenues</v>
      </c>
      <c r="B4" s="534" t="s">
        <v>537</v>
      </c>
      <c r="C4" s="534" t="s">
        <v>536</v>
      </c>
      <c r="D4" s="538">
        <v>1.76</v>
      </c>
      <c r="E4" s="538">
        <v>235.91</v>
      </c>
    </row>
    <row r="5" spans="1:14">
      <c r="A5" s="533" t="str">
        <f>IF(Content!$E$1=1,B5,C5)</f>
        <v>Non-tax 
revenues</v>
      </c>
      <c r="B5" s="534" t="s">
        <v>539</v>
      </c>
      <c r="C5" s="534" t="s">
        <v>538</v>
      </c>
      <c r="D5" s="538">
        <v>0.73</v>
      </c>
      <c r="E5" s="538">
        <v>2.91</v>
      </c>
      <c r="F5" s="538"/>
      <c r="L5" s="539"/>
    </row>
    <row r="6" spans="1:14">
      <c r="A6" s="533" t="str">
        <f>IF(Content!$E$1=1,B6,C6)</f>
        <v>Other tax
 revenues</v>
      </c>
      <c r="B6" s="534" t="s">
        <v>541</v>
      </c>
      <c r="C6" s="534" t="s">
        <v>540</v>
      </c>
      <c r="D6" s="538">
        <v>4.8099999999999996</v>
      </c>
      <c r="E6" s="538">
        <v>22.19</v>
      </c>
      <c r="F6" s="538"/>
      <c r="L6" s="539"/>
    </row>
    <row r="7" spans="1:14">
      <c r="A7" s="533" t="str">
        <f>IF(Content!$E$1=1,B7,C7)</f>
        <v>Royalties</v>
      </c>
      <c r="B7" s="534" t="s">
        <v>543</v>
      </c>
      <c r="C7" s="534" t="s">
        <v>542</v>
      </c>
      <c r="D7" s="538">
        <v>3.74</v>
      </c>
      <c r="E7" s="538">
        <v>36.909999999999997</v>
      </c>
      <c r="F7" s="538"/>
    </row>
    <row r="8" spans="1:14">
      <c r="A8" s="533" t="str">
        <f>IF(Content!$E$1=1,B8,C8)</f>
        <v>Excise tax</v>
      </c>
      <c r="B8" s="534" t="s">
        <v>545</v>
      </c>
      <c r="C8" s="534" t="s">
        <v>544</v>
      </c>
      <c r="D8" s="538">
        <v>2.81</v>
      </c>
      <c r="E8" s="538">
        <v>10.73</v>
      </c>
      <c r="F8" s="538"/>
    </row>
    <row r="9" spans="1:14">
      <c r="A9" s="533" t="str">
        <f>IF(Content!$E$1=1,B9,C9)</f>
        <v>CIT</v>
      </c>
      <c r="B9" s="534" t="s">
        <v>547</v>
      </c>
      <c r="C9" s="534" t="s">
        <v>546</v>
      </c>
      <c r="D9" s="538">
        <v>0.09</v>
      </c>
      <c r="E9" s="538">
        <v>0.28999999999999998</v>
      </c>
      <c r="F9" s="538"/>
    </row>
    <row r="10" spans="1:14">
      <c r="A10" s="533" t="str">
        <f>IF(Content!$E$1=1,B10,C10)</f>
        <v>PIT</v>
      </c>
      <c r="B10" s="534" t="s">
        <v>549</v>
      </c>
      <c r="C10" s="534" t="s">
        <v>548</v>
      </c>
      <c r="D10" s="538">
        <v>11.07</v>
      </c>
      <c r="E10" s="538">
        <v>22.64</v>
      </c>
      <c r="F10" s="538"/>
    </row>
    <row r="11" spans="1:14">
      <c r="A11" s="533" t="str">
        <f>IF(Content!$E$1=1,B11,C11)</f>
        <v>VAT</v>
      </c>
      <c r="B11" s="534" t="s">
        <v>551</v>
      </c>
      <c r="C11" s="534" t="s">
        <v>550</v>
      </c>
      <c r="D11" s="538">
        <v>0.93</v>
      </c>
      <c r="E11" s="538">
        <v>1.1000000000000001</v>
      </c>
      <c r="F11" s="538"/>
    </row>
    <row r="12" spans="1:14">
      <c r="A12" s="533" t="str">
        <f>IF(Content!$E$1=1,B12,C12)</f>
        <v>Tax revenues</v>
      </c>
      <c r="B12" s="534" t="s">
        <v>674</v>
      </c>
      <c r="C12" s="534" t="s">
        <v>552</v>
      </c>
      <c r="D12" s="538">
        <v>23.44</v>
      </c>
      <c r="E12" s="538">
        <v>10.51</v>
      </c>
      <c r="F12" s="538"/>
    </row>
    <row r="13" spans="1:14" ht="24.75" customHeight="1">
      <c r="A13" s="533" t="str">
        <f>IF(Content!$E$1=1,B13,C13)</f>
        <v>Revenues,
total</v>
      </c>
      <c r="B13" s="534" t="s">
        <v>553</v>
      </c>
      <c r="C13" s="603" t="s">
        <v>1907</v>
      </c>
      <c r="D13" s="538">
        <v>25.93</v>
      </c>
      <c r="E13" s="538">
        <v>10.42</v>
      </c>
      <c r="F13" s="538"/>
    </row>
    <row r="14" spans="1:14">
      <c r="D14" s="538"/>
      <c r="E14" s="538"/>
      <c r="F14" s="538"/>
    </row>
    <row r="15" spans="1:14">
      <c r="D15" s="538"/>
      <c r="E15" s="538"/>
    </row>
    <row r="16" spans="1:14">
      <c r="D16" s="538"/>
      <c r="E16" s="538"/>
    </row>
    <row r="17" spans="4:7">
      <c r="D17" s="538"/>
      <c r="E17" s="538"/>
    </row>
    <row r="18" spans="4:7">
      <c r="D18" s="538"/>
      <c r="E18" s="538"/>
      <c r="G18" s="533" t="str">
        <f>IF(Content!$E$1=1,G19,G20)</f>
        <v>Source: STSU, NBU staff estimates.</v>
      </c>
    </row>
    <row r="19" spans="4:7">
      <c r="D19" s="538"/>
      <c r="E19" s="538"/>
      <c r="G19" s="140" t="s">
        <v>534</v>
      </c>
    </row>
    <row r="20" spans="4:7">
      <c r="D20" s="538"/>
      <c r="E20" s="538"/>
      <c r="G20" s="141" t="s">
        <v>535</v>
      </c>
    </row>
    <row r="21" spans="4:7">
      <c r="D21" s="538"/>
      <c r="E21" s="538"/>
    </row>
    <row r="22" spans="4:7">
      <c r="D22" s="538"/>
      <c r="E22" s="538"/>
    </row>
    <row r="23" spans="4:7">
      <c r="D23" s="538"/>
      <c r="E23" s="538"/>
    </row>
    <row r="24" spans="4:7">
      <c r="D24" s="538"/>
      <c r="E24" s="538"/>
    </row>
    <row r="25" spans="4:7">
      <c r="D25" s="538"/>
      <c r="E25" s="538"/>
    </row>
    <row r="26" spans="4:7">
      <c r="D26" s="538"/>
      <c r="E26" s="538"/>
    </row>
    <row r="27" spans="4:7">
      <c r="D27" s="538"/>
      <c r="E27" s="5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3"/>
  </sheetPr>
  <dimension ref="A1:E36"/>
  <sheetViews>
    <sheetView showGridLines="0" zoomScaleNormal="100" workbookViewId="0">
      <selection activeCell="A3" sqref="A2:XFD3"/>
    </sheetView>
  </sheetViews>
  <sheetFormatPr defaultRowHeight="12.75"/>
  <sheetData>
    <row r="1" spans="1:5">
      <c r="A1" s="19" t="s">
        <v>140</v>
      </c>
      <c r="E1" t="str">
        <f>IF(Content!$E$1=1,E2,E3)</f>
        <v xml:space="preserve">World Crude Oil  Prices (USD/bbl) and German Hub Natural Gas Prices  (USD/m³) 
</v>
      </c>
    </row>
    <row r="2" spans="1:5" ht="12" hidden="1" customHeight="1">
      <c r="A2" s="19"/>
      <c r="B2" s="1"/>
      <c r="C2" s="1"/>
      <c r="E2" s="106" t="s">
        <v>1221</v>
      </c>
    </row>
    <row r="3" spans="1:5" hidden="1">
      <c r="B3" s="1"/>
      <c r="C3" s="1"/>
      <c r="E3" s="106" t="s">
        <v>1472</v>
      </c>
    </row>
    <row r="4" spans="1:5">
      <c r="A4" s="63"/>
      <c r="B4" s="197" t="str">
        <f>IF(Content!$E$1=1,B5,B6)</f>
        <v>no permission</v>
      </c>
      <c r="C4" s="13"/>
      <c r="D4" s="2"/>
    </row>
    <row r="5" spans="1:5">
      <c r="A5" s="63"/>
      <c r="B5" s="145" t="s">
        <v>672</v>
      </c>
      <c r="C5" s="13"/>
      <c r="D5" s="2"/>
    </row>
    <row r="6" spans="1:5">
      <c r="A6" s="63"/>
      <c r="B6" s="145" t="s">
        <v>673</v>
      </c>
      <c r="C6" s="13"/>
      <c r="D6" s="2"/>
    </row>
    <row r="7" spans="1:5">
      <c r="A7" s="63"/>
      <c r="B7" s="13"/>
      <c r="C7" s="13"/>
      <c r="D7" s="2"/>
    </row>
    <row r="8" spans="1:5">
      <c r="A8" s="63"/>
      <c r="B8" s="13"/>
      <c r="C8" s="13"/>
      <c r="D8" s="2"/>
    </row>
    <row r="9" spans="1:5">
      <c r="A9" s="63"/>
      <c r="B9" s="13"/>
      <c r="C9" s="13"/>
      <c r="D9" s="2"/>
    </row>
    <row r="10" spans="1:5">
      <c r="A10" s="63"/>
      <c r="B10" s="13"/>
      <c r="C10" s="13"/>
      <c r="D10" s="2"/>
    </row>
    <row r="11" spans="1:5">
      <c r="A11" s="63"/>
      <c r="B11" s="13"/>
      <c r="C11" s="13"/>
      <c r="D11" s="2"/>
    </row>
    <row r="12" spans="1:5">
      <c r="A12" s="63"/>
      <c r="B12" s="13"/>
      <c r="C12" s="13"/>
      <c r="D12" s="2"/>
    </row>
    <row r="13" spans="1:5">
      <c r="A13" s="63"/>
      <c r="B13" s="13"/>
      <c r="C13" s="13"/>
      <c r="D13" s="2"/>
    </row>
    <row r="14" spans="1:5">
      <c r="A14" s="63"/>
      <c r="B14" s="13"/>
      <c r="C14" s="13"/>
      <c r="D14" s="2"/>
    </row>
    <row r="15" spans="1:5">
      <c r="A15" s="63"/>
      <c r="B15" s="13"/>
      <c r="C15" s="13"/>
      <c r="D15" s="2"/>
    </row>
    <row r="16" spans="1:5">
      <c r="A16" s="63"/>
      <c r="B16" s="13"/>
      <c r="C16" s="13"/>
      <c r="D16" s="2"/>
    </row>
    <row r="17" spans="1:5">
      <c r="A17" s="63"/>
      <c r="B17" s="13"/>
      <c r="C17" s="13"/>
      <c r="D17" s="2"/>
    </row>
    <row r="18" spans="1:5">
      <c r="A18" s="63"/>
      <c r="B18" s="13"/>
      <c r="C18" s="13"/>
      <c r="D18" s="2"/>
      <c r="E18" s="1"/>
    </row>
    <row r="19" spans="1:5">
      <c r="A19" s="63"/>
      <c r="B19" s="13"/>
      <c r="C19" s="13"/>
      <c r="D19" s="2"/>
      <c r="E19" t="str">
        <f>IF(Content!$E$1=1,E20,E21)</f>
        <v>Source: Thomson Reuters.</v>
      </c>
    </row>
    <row r="20" spans="1:5">
      <c r="A20" s="63"/>
      <c r="B20" s="13"/>
      <c r="C20" s="13"/>
      <c r="D20" s="2"/>
      <c r="E20" s="2" t="s">
        <v>1220</v>
      </c>
    </row>
    <row r="21" spans="1:5">
      <c r="A21" s="63"/>
      <c r="B21" s="13"/>
      <c r="C21" s="13"/>
      <c r="D21" s="2"/>
      <c r="E21" s="2" t="s">
        <v>811</v>
      </c>
    </row>
    <row r="22" spans="1:5">
      <c r="A22" s="63"/>
      <c r="B22" s="13"/>
      <c r="C22" s="13"/>
      <c r="D22" s="2"/>
    </row>
    <row r="23" spans="1:5">
      <c r="A23" s="63"/>
      <c r="B23" s="13"/>
      <c r="C23" s="13"/>
      <c r="D23" s="2"/>
    </row>
    <row r="24" spans="1:5">
      <c r="A24" s="12"/>
    </row>
    <row r="25" spans="1:5">
      <c r="A25" s="12"/>
    </row>
    <row r="26" spans="1:5">
      <c r="A26" s="12"/>
    </row>
    <row r="27" spans="1:5">
      <c r="A27" s="12"/>
    </row>
    <row r="28" spans="1:5">
      <c r="A28" s="12"/>
    </row>
    <row r="29" spans="1:5">
      <c r="A29" s="12"/>
    </row>
    <row r="30" spans="1:5">
      <c r="A30" s="12"/>
    </row>
    <row r="31" spans="1:5">
      <c r="A31" s="12"/>
    </row>
    <row r="32" spans="1:5">
      <c r="A32" s="12"/>
    </row>
    <row r="33" spans="1:1">
      <c r="A33" s="12"/>
    </row>
    <row r="34" spans="1:1">
      <c r="A34" s="12"/>
    </row>
    <row r="35" spans="1:1">
      <c r="A35" s="12"/>
    </row>
    <row r="36" spans="1:1">
      <c r="A36" s="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41"/>
  <sheetViews>
    <sheetView showGridLines="0" zoomScaleNormal="100" workbookViewId="0">
      <selection activeCell="T14" sqref="T14"/>
    </sheetView>
  </sheetViews>
  <sheetFormatPr defaultColWidth="9.140625" defaultRowHeight="12.75"/>
  <cols>
    <col min="1" max="16384" width="9.140625" style="127"/>
  </cols>
  <sheetData>
    <row r="1" spans="1:11" ht="11.25" customHeight="1">
      <c r="A1" s="126" t="s">
        <v>140</v>
      </c>
      <c r="B1" s="378" t="str">
        <f>IF(Content!$E$1=1,B2,B3)</f>
        <v>Domestic taxes</v>
      </c>
      <c r="C1" s="378" t="str">
        <f>IF(Content!$E$1=1,C2,C3)</f>
        <v>Import taxes</v>
      </c>
      <c r="D1" s="378" t="str">
        <f>IF(Content!$E$1=1,D2,D3)</f>
        <v>Legalization of cars</v>
      </c>
      <c r="E1" s="378" t="str">
        <f>IF(Content!$E$1=1,E2,E3)</f>
        <v>Non-tax revenues</v>
      </c>
      <c r="F1" s="378" t="str">
        <f>IF(Content!$E$1=1,F2,F3)</f>
        <v>Other revenues</v>
      </c>
      <c r="G1" s="378" t="str">
        <f>IF(Content!$E$1=1,G2,G3)</f>
        <v xml:space="preserve"> Changes in revenues, % yoy</v>
      </c>
      <c r="K1" s="378" t="str">
        <f>IF(Content!$E$1=1,K2,K3)</f>
        <v xml:space="preserve">Contributions to Annual Changes in Revenues  of the Consolidated Budget, pp
</v>
      </c>
    </row>
    <row r="2" spans="1:11" ht="5.25" hidden="1" customHeight="1">
      <c r="A2" s="126"/>
      <c r="B2" s="130" t="s">
        <v>558</v>
      </c>
      <c r="C2" s="130" t="s">
        <v>1702</v>
      </c>
      <c r="D2" s="127" t="s">
        <v>1759</v>
      </c>
      <c r="E2" s="130" t="s">
        <v>554</v>
      </c>
      <c r="F2" s="127" t="s">
        <v>537</v>
      </c>
      <c r="G2" s="127" t="s">
        <v>925</v>
      </c>
      <c r="K2" s="127" t="s">
        <v>598</v>
      </c>
    </row>
    <row r="3" spans="1:11" hidden="1">
      <c r="B3" s="130" t="s">
        <v>559</v>
      </c>
      <c r="C3" s="127" t="s">
        <v>560</v>
      </c>
      <c r="D3" s="378" t="s">
        <v>1881</v>
      </c>
      <c r="E3" s="127" t="s">
        <v>555</v>
      </c>
      <c r="F3" s="127" t="s">
        <v>556</v>
      </c>
      <c r="G3" s="134" t="s">
        <v>1882</v>
      </c>
      <c r="K3" s="127" t="s">
        <v>600</v>
      </c>
    </row>
    <row r="4" spans="1:11" ht="12.75" customHeight="1">
      <c r="A4" s="127" t="s">
        <v>187</v>
      </c>
      <c r="B4" s="135">
        <v>20.399999999999999</v>
      </c>
      <c r="C4" s="135">
        <v>11.7</v>
      </c>
      <c r="D4" s="135">
        <v>0</v>
      </c>
      <c r="E4" s="135">
        <v>2.5</v>
      </c>
      <c r="F4" s="135">
        <v>0.3</v>
      </c>
      <c r="G4" s="135">
        <v>34.9</v>
      </c>
      <c r="K4" s="540"/>
    </row>
    <row r="5" spans="1:11">
      <c r="A5" s="127" t="s">
        <v>313</v>
      </c>
      <c r="B5" s="135">
        <v>6.7</v>
      </c>
      <c r="C5" s="135">
        <v>12.3</v>
      </c>
      <c r="D5" s="135">
        <v>0</v>
      </c>
      <c r="E5" s="135">
        <v>20.5</v>
      </c>
      <c r="F5" s="135">
        <v>17</v>
      </c>
      <c r="G5" s="135">
        <v>56.5</v>
      </c>
    </row>
    <row r="6" spans="1:11">
      <c r="A6" s="127" t="s">
        <v>557</v>
      </c>
      <c r="B6" s="135">
        <v>17.100000000000001</v>
      </c>
      <c r="C6" s="135">
        <v>9.4</v>
      </c>
      <c r="D6" s="135">
        <v>0</v>
      </c>
      <c r="E6" s="135">
        <v>5.5</v>
      </c>
      <c r="F6" s="135">
        <v>0</v>
      </c>
      <c r="G6" s="135">
        <v>32</v>
      </c>
    </row>
    <row r="7" spans="1:11">
      <c r="A7" s="127" t="s">
        <v>50</v>
      </c>
      <c r="B7" s="135">
        <v>5.8</v>
      </c>
      <c r="C7" s="135">
        <v>10.7</v>
      </c>
      <c r="D7" s="135">
        <v>0</v>
      </c>
      <c r="E7" s="135">
        <v>-8.3000000000000007</v>
      </c>
      <c r="F7" s="135">
        <v>-1.1000000000000001</v>
      </c>
      <c r="G7" s="135">
        <v>7.1</v>
      </c>
    </row>
    <row r="8" spans="1:11">
      <c r="A8" s="127" t="s">
        <v>170</v>
      </c>
      <c r="B8" s="135">
        <v>5.2</v>
      </c>
      <c r="C8" s="135">
        <v>5.5</v>
      </c>
      <c r="D8" s="135">
        <v>0</v>
      </c>
      <c r="E8" s="135">
        <v>2.4</v>
      </c>
      <c r="F8" s="135">
        <v>-0.3</v>
      </c>
      <c r="G8" s="135">
        <v>12.9</v>
      </c>
    </row>
    <row r="9" spans="1:11">
      <c r="A9" s="127" t="s">
        <v>192</v>
      </c>
      <c r="B9" s="135">
        <v>13.8</v>
      </c>
      <c r="C9" s="135">
        <v>3</v>
      </c>
      <c r="D9" s="135">
        <v>0</v>
      </c>
      <c r="E9" s="135">
        <v>9.5</v>
      </c>
      <c r="F9" s="135">
        <v>-10.7</v>
      </c>
      <c r="G9" s="135">
        <v>15.6</v>
      </c>
    </row>
    <row r="10" spans="1:11">
      <c r="A10" s="127" t="s">
        <v>354</v>
      </c>
      <c r="B10" s="135">
        <v>9.56</v>
      </c>
      <c r="C10" s="135">
        <v>8.17</v>
      </c>
      <c r="D10" s="135">
        <v>0</v>
      </c>
      <c r="E10" s="135">
        <v>0.24650555113737826</v>
      </c>
      <c r="F10" s="135">
        <v>0.2</v>
      </c>
      <c r="G10" s="135">
        <v>18.170000000000002</v>
      </c>
    </row>
    <row r="11" spans="1:11">
      <c r="A11" s="127" t="s">
        <v>336</v>
      </c>
      <c r="B11" s="135">
        <v>11.37</v>
      </c>
      <c r="C11" s="135">
        <v>4.5999999999999996</v>
      </c>
      <c r="D11" s="135">
        <v>0.31</v>
      </c>
      <c r="E11" s="135">
        <v>2.2000000000000002</v>
      </c>
      <c r="F11" s="135">
        <v>0.16</v>
      </c>
      <c r="G11" s="135">
        <v>18.61</v>
      </c>
    </row>
    <row r="12" spans="1:11">
      <c r="A12" s="127" t="s">
        <v>420</v>
      </c>
      <c r="B12" s="135">
        <v>5.6144624937206329</v>
      </c>
      <c r="C12" s="135">
        <v>1.0641286751114118</v>
      </c>
      <c r="D12" s="135">
        <v>2.7416881827797863</v>
      </c>
      <c r="E12" s="135">
        <v>0.29247930142171663</v>
      </c>
      <c r="F12" s="135">
        <v>0.70854487386294041</v>
      </c>
      <c r="G12" s="135">
        <v>10.42</v>
      </c>
    </row>
    <row r="13" spans="1:11">
      <c r="A13" s="320"/>
      <c r="B13" s="135"/>
      <c r="C13" s="135"/>
      <c r="E13" s="135"/>
      <c r="F13" s="135"/>
      <c r="G13" s="135"/>
    </row>
    <row r="15" spans="1:11" s="321" customFormat="1"/>
    <row r="16" spans="1:11" s="321" customFormat="1"/>
    <row r="17" spans="2:28" s="321" customFormat="1">
      <c r="B17" s="322"/>
      <c r="C17" s="322"/>
      <c r="D17" s="322"/>
      <c r="E17" s="322"/>
      <c r="F17" s="322"/>
      <c r="G17" s="322"/>
    </row>
    <row r="18" spans="2:28" s="321" customFormat="1">
      <c r="B18" s="322"/>
      <c r="C18" s="322"/>
      <c r="D18" s="322"/>
      <c r="E18" s="322"/>
      <c r="F18" s="322"/>
      <c r="G18" s="322"/>
      <c r="K18" s="380"/>
    </row>
    <row r="19" spans="2:28" s="321" customFormat="1">
      <c r="B19" s="322"/>
      <c r="C19" s="322"/>
      <c r="D19" s="322"/>
      <c r="E19" s="322"/>
      <c r="F19" s="322"/>
      <c r="G19" s="322"/>
      <c r="K19" s="380" t="str">
        <f>IF(Content!$E$1=1,K22,K23)</f>
        <v>Source: STSU, NBU staff estimates.</v>
      </c>
    </row>
    <row r="20" spans="2:28" s="321" customFormat="1">
      <c r="B20" s="322"/>
      <c r="C20" s="322"/>
      <c r="D20" s="322"/>
      <c r="E20" s="322"/>
      <c r="F20" s="322"/>
      <c r="G20" s="322"/>
    </row>
    <row r="21" spans="2:28" s="321" customFormat="1">
      <c r="B21" s="322"/>
      <c r="C21" s="322"/>
      <c r="D21" s="322"/>
      <c r="E21" s="322"/>
      <c r="F21" s="322"/>
      <c r="G21" s="322"/>
      <c r="K21" s="336"/>
      <c r="L21" s="336"/>
      <c r="M21" s="336"/>
      <c r="N21" s="336"/>
      <c r="O21" s="336"/>
      <c r="P21" s="336"/>
    </row>
    <row r="22" spans="2:28" s="321" customFormat="1">
      <c r="B22" s="322"/>
      <c r="C22" s="322"/>
      <c r="D22" s="322"/>
      <c r="E22" s="322"/>
      <c r="F22" s="322"/>
      <c r="G22" s="322"/>
      <c r="K22" s="336" t="s">
        <v>534</v>
      </c>
      <c r="L22" s="336"/>
      <c r="M22" s="336"/>
      <c r="N22" s="336"/>
      <c r="O22" s="336"/>
      <c r="P22" s="336"/>
    </row>
    <row r="23" spans="2:28" s="321" customFormat="1">
      <c r="B23" s="322"/>
      <c r="C23" s="322"/>
      <c r="D23" s="322"/>
      <c r="E23" s="322"/>
      <c r="F23" s="322"/>
      <c r="G23" s="322"/>
      <c r="K23" s="336" t="s">
        <v>535</v>
      </c>
      <c r="L23" s="336"/>
      <c r="M23" s="336"/>
      <c r="N23" s="336"/>
      <c r="O23" s="336"/>
      <c r="P23" s="336"/>
    </row>
    <row r="24" spans="2:28" s="321" customFormat="1">
      <c r="B24" s="322"/>
      <c r="C24" s="322"/>
      <c r="D24" s="322"/>
      <c r="E24" s="322"/>
      <c r="F24" s="322"/>
      <c r="G24" s="322"/>
      <c r="K24" s="336"/>
      <c r="L24" s="336"/>
      <c r="M24" s="336"/>
      <c r="N24" s="336"/>
      <c r="O24" s="336"/>
      <c r="P24" s="336"/>
    </row>
    <row r="25" spans="2:28" s="321" customFormat="1">
      <c r="B25" s="322"/>
      <c r="C25" s="322"/>
      <c r="D25" s="322"/>
      <c r="E25" s="322"/>
      <c r="F25" s="322"/>
      <c r="G25" s="322"/>
      <c r="K25" s="336"/>
      <c r="L25" s="336"/>
      <c r="M25" s="336"/>
      <c r="N25" s="336"/>
      <c r="O25" s="336"/>
      <c r="P25" s="336"/>
    </row>
    <row r="26" spans="2:28" s="321" customFormat="1">
      <c r="B26" s="322"/>
      <c r="C26" s="322"/>
      <c r="D26" s="322"/>
      <c r="E26" s="322"/>
      <c r="F26" s="322"/>
      <c r="G26" s="322"/>
      <c r="K26" s="336"/>
      <c r="L26" s="336"/>
      <c r="M26" s="336"/>
      <c r="N26" s="336"/>
      <c r="O26" s="336"/>
      <c r="P26" s="336"/>
    </row>
    <row r="27" spans="2:28" s="321" customFormat="1">
      <c r="B27" s="322"/>
      <c r="C27" s="322"/>
      <c r="D27" s="322"/>
      <c r="E27" s="322"/>
      <c r="F27" s="322"/>
      <c r="G27" s="322"/>
      <c r="K27" s="336"/>
      <c r="L27" s="336"/>
      <c r="M27" s="336"/>
      <c r="N27" s="336"/>
      <c r="O27" s="336"/>
      <c r="P27" s="336"/>
    </row>
    <row r="28" spans="2:28" s="321" customFormat="1">
      <c r="B28" s="322"/>
      <c r="C28" s="322"/>
      <c r="D28" s="322"/>
      <c r="E28" s="322"/>
      <c r="F28" s="322"/>
      <c r="G28" s="322"/>
    </row>
    <row r="29" spans="2:28" s="321" customFormat="1">
      <c r="B29" s="322"/>
      <c r="C29" s="322"/>
      <c r="D29" s="322"/>
      <c r="E29" s="322"/>
      <c r="F29" s="322"/>
      <c r="G29" s="322"/>
    </row>
    <row r="30" spans="2:28">
      <c r="J30" s="378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</row>
    <row r="31" spans="2:28">
      <c r="J31" s="378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</row>
    <row r="32" spans="2:28"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</row>
    <row r="41" spans="29:29">
      <c r="AC41" s="127">
        <v>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B81"/>
  <sheetViews>
    <sheetView showGridLines="0" zoomScaleNormal="100" workbookViewId="0">
      <selection activeCell="R15" sqref="R15"/>
    </sheetView>
  </sheetViews>
  <sheetFormatPr defaultColWidth="9.140625" defaultRowHeight="12.75"/>
  <cols>
    <col min="1" max="1" width="9.140625" style="323"/>
    <col min="2" max="6" width="9.140625" style="32"/>
    <col min="7" max="15" width="9.140625" style="323"/>
    <col min="16" max="17" width="9.140625" style="32"/>
    <col min="18" max="18" width="27.85546875" style="32" customWidth="1"/>
    <col min="19" max="22" width="10.5703125" style="32" customWidth="1"/>
    <col min="23" max="26" width="9.140625" style="32" customWidth="1"/>
    <col min="27" max="27" width="9.42578125" style="32" customWidth="1"/>
    <col min="28" max="28" width="8.85546875" style="32" customWidth="1"/>
    <col min="29" max="29" width="9.85546875" style="32" customWidth="1"/>
    <col min="30" max="33" width="8.5703125" style="32" customWidth="1"/>
    <col min="34" max="38" width="9.140625" style="32"/>
    <col min="39" max="39" width="10.140625" style="32" bestFit="1" customWidth="1"/>
    <col min="40" max="40" width="9.140625" style="32"/>
    <col min="41" max="41" width="10.140625" style="32" bestFit="1" customWidth="1"/>
    <col min="42" max="52" width="9.140625" style="32"/>
    <col min="53" max="16384" width="9.140625" style="323"/>
  </cols>
  <sheetData>
    <row r="1" spans="1:52" ht="12" customHeight="1">
      <c r="A1" s="126" t="s">
        <v>140</v>
      </c>
      <c r="B1" s="378" t="str">
        <f>IF(Content!$E$1=1,B2,B3)</f>
        <v>Domestic VAT, incl Refund</v>
      </c>
      <c r="C1" s="378" t="str">
        <f>IF(Content!$E$1=1,C2,C3)</f>
        <v>Imported VAT</v>
      </c>
      <c r="D1" s="378" t="str">
        <f>IF(Content!$E$1=1,D2,D3)</f>
        <v>Legalization of cars</v>
      </c>
      <c r="E1" s="378" t="str">
        <f>IF(Content!$E$1=1,E2,E3)</f>
        <v>VAT, % yoy</v>
      </c>
      <c r="I1" s="378" t="str">
        <f>IF(Content!$E$1=1,I2,I3)</f>
        <v xml:space="preserve">Contributions to Annual Changes in VAT proceeds, pp
</v>
      </c>
    </row>
    <row r="2" spans="1:52" hidden="1">
      <c r="B2" s="32" t="s">
        <v>1703</v>
      </c>
      <c r="C2" s="32" t="s">
        <v>1704</v>
      </c>
      <c r="D2" s="127" t="s">
        <v>1759</v>
      </c>
      <c r="E2" s="32" t="s">
        <v>1705</v>
      </c>
      <c r="I2" s="127" t="s">
        <v>926</v>
      </c>
      <c r="AF2" s="324"/>
      <c r="AM2" s="325"/>
      <c r="AN2" s="325"/>
    </row>
    <row r="3" spans="1:52" hidden="1">
      <c r="B3" s="32" t="s">
        <v>927</v>
      </c>
      <c r="C3" s="32" t="s">
        <v>928</v>
      </c>
      <c r="D3" s="378" t="s">
        <v>1881</v>
      </c>
      <c r="E3" s="32" t="s">
        <v>929</v>
      </c>
      <c r="I3" s="127" t="s">
        <v>930</v>
      </c>
      <c r="AA3" s="31"/>
      <c r="AB3" s="31"/>
      <c r="AC3" s="31"/>
      <c r="AD3" s="31"/>
      <c r="AE3" s="31"/>
      <c r="AF3" s="31"/>
      <c r="AG3" s="31"/>
      <c r="AH3" s="31"/>
      <c r="AI3" s="326"/>
      <c r="AJ3" s="327"/>
      <c r="AK3" s="326"/>
      <c r="AL3" s="326"/>
      <c r="AM3" s="31"/>
      <c r="AN3" s="31"/>
      <c r="AO3" s="31"/>
    </row>
    <row r="4" spans="1:52">
      <c r="A4" s="323" t="s">
        <v>47</v>
      </c>
      <c r="B4" s="324">
        <v>19.8</v>
      </c>
      <c r="C4" s="324">
        <v>31.2</v>
      </c>
      <c r="D4" s="324">
        <v>0</v>
      </c>
      <c r="E4" s="324">
        <v>51</v>
      </c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1"/>
      <c r="AL4" s="31"/>
      <c r="AM4" s="31"/>
      <c r="AN4" s="31"/>
    </row>
    <row r="5" spans="1:52">
      <c r="A5" s="323" t="s">
        <v>48</v>
      </c>
      <c r="B5" s="324">
        <v>-17.7</v>
      </c>
      <c r="C5" s="324">
        <v>28.7</v>
      </c>
      <c r="D5" s="324">
        <v>0</v>
      </c>
      <c r="E5" s="324">
        <v>11</v>
      </c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8"/>
      <c r="AK5" s="324"/>
      <c r="AM5" s="324"/>
      <c r="AN5" s="324"/>
      <c r="AO5" s="324"/>
      <c r="AX5" s="324"/>
      <c r="AY5" s="324"/>
      <c r="AZ5" s="324"/>
    </row>
    <row r="6" spans="1:52">
      <c r="A6" s="323" t="s">
        <v>49</v>
      </c>
      <c r="B6" s="324">
        <v>13.6</v>
      </c>
      <c r="C6" s="324">
        <v>26.5</v>
      </c>
      <c r="D6" s="324">
        <v>0</v>
      </c>
      <c r="E6" s="324">
        <v>40.1</v>
      </c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4"/>
      <c r="AM6" s="324"/>
      <c r="AN6" s="324"/>
      <c r="AO6" s="324"/>
      <c r="AX6" s="324"/>
      <c r="AY6" s="324"/>
      <c r="AZ6" s="324"/>
    </row>
    <row r="7" spans="1:52">
      <c r="A7" s="323" t="s">
        <v>50</v>
      </c>
      <c r="B7" s="324">
        <v>3.5</v>
      </c>
      <c r="C7" s="324">
        <v>30.7</v>
      </c>
      <c r="D7" s="324">
        <v>0</v>
      </c>
      <c r="E7" s="324">
        <v>34.299999999999997</v>
      </c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M7" s="324"/>
      <c r="AN7" s="324"/>
      <c r="AO7" s="324"/>
      <c r="AX7" s="324"/>
      <c r="AY7" s="324"/>
      <c r="AZ7" s="324"/>
    </row>
    <row r="8" spans="1:52">
      <c r="A8" s="323" t="s">
        <v>51</v>
      </c>
      <c r="B8" s="324">
        <v>-6</v>
      </c>
      <c r="C8" s="324">
        <v>11.4</v>
      </c>
      <c r="D8" s="324">
        <v>0</v>
      </c>
      <c r="E8" s="324">
        <v>5.4</v>
      </c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24"/>
      <c r="AD8" s="324"/>
      <c r="AE8" s="324"/>
      <c r="AF8" s="324"/>
      <c r="AG8" s="324"/>
      <c r="AH8" s="324"/>
      <c r="AI8" s="324"/>
      <c r="AJ8" s="324"/>
      <c r="AK8" s="324"/>
      <c r="AL8" s="324"/>
      <c r="AM8" s="324"/>
      <c r="AN8" s="324"/>
      <c r="AO8" s="324"/>
      <c r="AX8" s="324"/>
      <c r="AY8" s="324"/>
      <c r="AZ8" s="324"/>
    </row>
    <row r="9" spans="1:52">
      <c r="A9" s="323" t="s">
        <v>920</v>
      </c>
      <c r="B9" s="324">
        <v>22.3</v>
      </c>
      <c r="C9" s="324">
        <v>9.9</v>
      </c>
      <c r="D9" s="324">
        <v>0</v>
      </c>
      <c r="E9" s="324">
        <v>32.200000000000003</v>
      </c>
      <c r="AG9" s="330"/>
      <c r="AH9" s="330"/>
      <c r="AI9" s="330"/>
      <c r="AJ9" s="330"/>
      <c r="AK9" s="330"/>
      <c r="AL9" s="330"/>
      <c r="AM9" s="330"/>
      <c r="AN9" s="325"/>
    </row>
    <row r="10" spans="1:52">
      <c r="A10" s="323" t="s">
        <v>1706</v>
      </c>
      <c r="B10" s="324">
        <v>3.15</v>
      </c>
      <c r="C10" s="324">
        <v>21.014461622289488</v>
      </c>
      <c r="D10" s="324">
        <v>0</v>
      </c>
      <c r="E10" s="324">
        <v>24.17</v>
      </c>
      <c r="S10" s="331"/>
      <c r="T10" s="331"/>
      <c r="U10" s="331"/>
      <c r="V10" s="331"/>
      <c r="W10" s="331"/>
      <c r="X10" s="331"/>
      <c r="Y10" s="331"/>
      <c r="Z10" s="331"/>
      <c r="AA10" s="331"/>
      <c r="AB10" s="331"/>
      <c r="AC10" s="331"/>
      <c r="AD10" s="331"/>
      <c r="AE10" s="331"/>
      <c r="AF10" s="331"/>
      <c r="AG10" s="331"/>
      <c r="AH10" s="331"/>
      <c r="AI10" s="331"/>
      <c r="AJ10" s="331"/>
      <c r="AK10" s="331"/>
      <c r="AL10" s="331"/>
      <c r="AM10" s="324"/>
      <c r="AN10" s="324"/>
    </row>
    <row r="11" spans="1:52">
      <c r="A11" s="323" t="s">
        <v>336</v>
      </c>
      <c r="B11" s="324">
        <v>3.22</v>
      </c>
      <c r="C11" s="324">
        <v>14.164685765585764</v>
      </c>
      <c r="D11" s="324">
        <v>0.35</v>
      </c>
      <c r="E11" s="324">
        <v>17.73</v>
      </c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24"/>
      <c r="AN11" s="324"/>
    </row>
    <row r="12" spans="1:52">
      <c r="A12" s="323" t="s">
        <v>420</v>
      </c>
      <c r="B12" s="324">
        <v>-3.94</v>
      </c>
      <c r="C12" s="324">
        <v>2.3550424704230446</v>
      </c>
      <c r="D12" s="324">
        <v>2.68</v>
      </c>
      <c r="E12" s="324">
        <v>1.1000000000000001</v>
      </c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24"/>
      <c r="AN12" s="324"/>
      <c r="AP12" s="324"/>
      <c r="AQ12" s="324"/>
      <c r="AR12" s="324"/>
    </row>
    <row r="13" spans="1:52">
      <c r="B13" s="324"/>
      <c r="C13" s="324"/>
      <c r="D13" s="324"/>
      <c r="E13" s="324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24"/>
      <c r="AN13" s="324"/>
    </row>
    <row r="15" spans="1:52"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</row>
    <row r="16" spans="1:52">
      <c r="S16" s="324"/>
      <c r="T16" s="324"/>
      <c r="U16" s="324"/>
      <c r="V16" s="324"/>
      <c r="W16" s="324"/>
      <c r="X16" s="324"/>
      <c r="Y16" s="324"/>
      <c r="Z16" s="324"/>
      <c r="AA16" s="324"/>
      <c r="AB16" s="324"/>
      <c r="AC16" s="324"/>
      <c r="AD16" s="324"/>
      <c r="AE16" s="324"/>
      <c r="AF16" s="324"/>
      <c r="AG16" s="324"/>
      <c r="AH16" s="324"/>
      <c r="AI16" s="324"/>
      <c r="AJ16" s="324"/>
      <c r="AK16" s="324"/>
      <c r="AL16" s="324"/>
    </row>
    <row r="17" spans="2:42">
      <c r="B17" s="324"/>
      <c r="C17" s="324"/>
      <c r="D17" s="324"/>
      <c r="E17" s="324"/>
      <c r="S17" s="324"/>
      <c r="T17" s="324"/>
      <c r="U17" s="324"/>
      <c r="V17" s="324"/>
      <c r="W17" s="324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</row>
    <row r="18" spans="2:42">
      <c r="B18" s="324"/>
      <c r="C18" s="324"/>
      <c r="D18" s="324"/>
      <c r="E18" s="324"/>
      <c r="W18" s="324"/>
      <c r="X18" s="324"/>
      <c r="Y18" s="324"/>
      <c r="Z18" s="324"/>
      <c r="AA18" s="324"/>
      <c r="AB18" s="324"/>
      <c r="AC18" s="324"/>
      <c r="AD18" s="324"/>
      <c r="AE18" s="324"/>
      <c r="AF18" s="324"/>
      <c r="AG18" s="324"/>
      <c r="AH18" s="324"/>
      <c r="AI18" s="324"/>
      <c r="AJ18" s="324"/>
      <c r="AK18" s="324"/>
      <c r="AL18" s="324"/>
    </row>
    <row r="19" spans="2:42">
      <c r="B19" s="324"/>
      <c r="C19" s="324"/>
      <c r="D19" s="324"/>
      <c r="E19" s="324"/>
      <c r="I19" s="378" t="str">
        <f>IF(Content!$E$1=1,I20,I21)</f>
        <v>Source: STSU, NBU staff estimates.</v>
      </c>
    </row>
    <row r="20" spans="2:42">
      <c r="B20" s="324"/>
      <c r="C20" s="324"/>
      <c r="D20" s="324"/>
      <c r="E20" s="324"/>
      <c r="I20" s="336" t="s">
        <v>534</v>
      </c>
      <c r="W20" s="324"/>
      <c r="X20" s="324"/>
      <c r="Y20" s="324"/>
      <c r="Z20" s="324"/>
      <c r="AA20" s="324"/>
      <c r="AB20" s="324"/>
      <c r="AC20" s="324"/>
      <c r="AD20" s="324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</row>
    <row r="21" spans="2:42">
      <c r="B21" s="324"/>
      <c r="C21" s="324"/>
      <c r="D21" s="324"/>
      <c r="E21" s="324"/>
      <c r="I21" s="336" t="s">
        <v>535</v>
      </c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4"/>
      <c r="AN21" s="324"/>
    </row>
    <row r="22" spans="2:42">
      <c r="B22" s="324"/>
      <c r="C22" s="324"/>
      <c r="D22" s="324"/>
      <c r="E22" s="324"/>
      <c r="AA22" s="324"/>
      <c r="AB22" s="324"/>
      <c r="AC22" s="324"/>
      <c r="AD22" s="324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</row>
    <row r="23" spans="2:42">
      <c r="B23" s="324"/>
      <c r="C23" s="324"/>
      <c r="D23" s="324"/>
      <c r="E23" s="324"/>
      <c r="AA23" s="324"/>
      <c r="AB23" s="324"/>
      <c r="AC23" s="324"/>
      <c r="AD23" s="324"/>
      <c r="AE23" s="324"/>
      <c r="AF23" s="324"/>
      <c r="AG23" s="324"/>
      <c r="AH23" s="324"/>
      <c r="AI23" s="324"/>
      <c r="AJ23" s="324"/>
      <c r="AK23" s="324"/>
      <c r="AL23" s="324"/>
      <c r="AM23" s="324"/>
      <c r="AN23" s="324"/>
    </row>
    <row r="24" spans="2:42">
      <c r="B24" s="324"/>
      <c r="C24" s="324"/>
      <c r="D24" s="324"/>
      <c r="E24" s="324"/>
      <c r="AA24" s="324"/>
      <c r="AB24" s="324"/>
      <c r="AC24" s="324"/>
      <c r="AD24" s="324"/>
      <c r="AE24" s="324"/>
      <c r="AF24" s="324"/>
      <c r="AG24" s="324"/>
      <c r="AH24" s="324"/>
      <c r="AI24" s="324"/>
      <c r="AJ24" s="324"/>
      <c r="AK24" s="324"/>
      <c r="AL24" s="324"/>
      <c r="AM24" s="324"/>
      <c r="AN24" s="324"/>
    </row>
    <row r="25" spans="2:42">
      <c r="B25" s="324"/>
      <c r="C25" s="324"/>
      <c r="D25" s="324"/>
      <c r="E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</row>
    <row r="26" spans="2:42">
      <c r="B26" s="324"/>
      <c r="C26" s="324"/>
      <c r="D26" s="324"/>
      <c r="E26" s="324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</row>
    <row r="27" spans="2:42">
      <c r="B27" s="324"/>
      <c r="C27" s="324"/>
      <c r="D27" s="324"/>
      <c r="E27" s="324"/>
      <c r="AE27" s="324"/>
      <c r="AF27" s="324"/>
      <c r="AG27" s="324"/>
      <c r="AH27" s="324"/>
      <c r="AI27" s="31"/>
      <c r="AJ27" s="31"/>
      <c r="AK27" s="31"/>
      <c r="AL27" s="332"/>
      <c r="AM27" s="324"/>
      <c r="AN27" s="324"/>
    </row>
    <row r="28" spans="2:42">
      <c r="B28" s="324"/>
      <c r="C28" s="324"/>
      <c r="D28" s="324"/>
      <c r="E28" s="324"/>
      <c r="AF28" s="324"/>
      <c r="AG28" s="324"/>
      <c r="AH28" s="324"/>
      <c r="AI28" s="324"/>
      <c r="AJ28" s="324"/>
      <c r="AK28" s="324"/>
      <c r="AL28" s="324"/>
      <c r="AM28" s="324"/>
      <c r="AN28" s="324"/>
    </row>
    <row r="29" spans="2:42">
      <c r="W29" s="324"/>
      <c r="X29" s="324"/>
      <c r="Y29" s="324"/>
      <c r="Z29" s="324"/>
      <c r="AA29" s="324"/>
      <c r="AB29" s="324"/>
      <c r="AC29" s="324"/>
      <c r="AD29" s="324"/>
      <c r="AE29" s="324"/>
      <c r="AF29" s="324"/>
      <c r="AG29" s="324"/>
      <c r="AH29" s="324"/>
      <c r="AI29" s="324"/>
      <c r="AJ29" s="324"/>
      <c r="AK29" s="324"/>
      <c r="AL29" s="324"/>
      <c r="AM29" s="324"/>
      <c r="AN29" s="324"/>
      <c r="AO29" s="324"/>
      <c r="AP29" s="324"/>
    </row>
    <row r="30" spans="2:42">
      <c r="W30" s="324"/>
      <c r="X30" s="324"/>
      <c r="Y30" s="324"/>
      <c r="Z30" s="324"/>
      <c r="AA30" s="324"/>
      <c r="AB30" s="324"/>
      <c r="AC30" s="324"/>
      <c r="AD30" s="324"/>
      <c r="AE30" s="324"/>
      <c r="AF30" s="324"/>
      <c r="AG30" s="324"/>
      <c r="AH30" s="324"/>
      <c r="AI30" s="324"/>
      <c r="AJ30" s="324"/>
      <c r="AK30" s="324"/>
      <c r="AL30" s="324"/>
      <c r="AM30" s="324"/>
      <c r="AN30" s="324"/>
    </row>
    <row r="31" spans="2:42">
      <c r="W31" s="324"/>
      <c r="X31" s="324"/>
      <c r="Y31" s="324"/>
      <c r="Z31" s="324"/>
      <c r="AA31" s="324"/>
      <c r="AB31" s="324"/>
      <c r="AC31" s="324"/>
      <c r="AD31" s="324"/>
      <c r="AE31" s="324"/>
      <c r="AF31" s="324"/>
      <c r="AG31" s="324"/>
      <c r="AH31" s="324"/>
      <c r="AI31" s="324"/>
      <c r="AJ31" s="324"/>
      <c r="AK31" s="324"/>
      <c r="AL31" s="324"/>
      <c r="AM31" s="324"/>
      <c r="AN31" s="324"/>
    </row>
    <row r="32" spans="2:42"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4"/>
      <c r="AJ32" s="324"/>
      <c r="AK32" s="324"/>
      <c r="AL32" s="324"/>
      <c r="AM32" s="324"/>
      <c r="AN32" s="324"/>
      <c r="AO32" s="324"/>
    </row>
    <row r="33" spans="18:40"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</row>
    <row r="34" spans="18:40">
      <c r="AF34" s="324"/>
      <c r="AG34" s="324"/>
      <c r="AH34" s="324"/>
      <c r="AI34" s="324"/>
      <c r="AJ34" s="324"/>
      <c r="AK34" s="324"/>
      <c r="AL34" s="324"/>
      <c r="AM34" s="324"/>
      <c r="AN34" s="324"/>
    </row>
    <row r="35" spans="18:40"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18:40">
      <c r="AF36" s="333"/>
      <c r="AG36" s="324"/>
      <c r="AH36" s="324"/>
      <c r="AI36" s="324"/>
      <c r="AJ36" s="324"/>
      <c r="AK36" s="324"/>
      <c r="AL36" s="324"/>
      <c r="AM36" s="324"/>
      <c r="AN36" s="324"/>
    </row>
    <row r="37" spans="18:40">
      <c r="AE37" s="31"/>
      <c r="AF37" s="31"/>
      <c r="AG37" s="31"/>
      <c r="AH37" s="31"/>
      <c r="AI37" s="31"/>
      <c r="AJ37" s="31"/>
      <c r="AK37" s="31"/>
      <c r="AL37" s="31"/>
      <c r="AM37" s="31"/>
      <c r="AN37" s="31"/>
    </row>
    <row r="38" spans="18:40">
      <c r="AF38" s="333"/>
      <c r="AG38" s="324"/>
      <c r="AH38" s="324"/>
      <c r="AI38" s="324"/>
      <c r="AJ38" s="324"/>
      <c r="AK38" s="324"/>
      <c r="AL38" s="324"/>
      <c r="AM38" s="324"/>
      <c r="AN38" s="324"/>
    </row>
    <row r="39" spans="18:40">
      <c r="AF39" s="333"/>
      <c r="AG39" s="324"/>
      <c r="AH39" s="324"/>
      <c r="AI39" s="324"/>
      <c r="AJ39" s="324"/>
      <c r="AK39" s="324"/>
      <c r="AL39" s="324"/>
      <c r="AM39" s="324"/>
      <c r="AN39" s="324"/>
    </row>
    <row r="40" spans="18:40">
      <c r="AF40" s="333"/>
      <c r="AG40" s="324"/>
      <c r="AH40" s="324"/>
      <c r="AI40" s="324"/>
      <c r="AJ40" s="324"/>
      <c r="AK40" s="324"/>
      <c r="AL40" s="324"/>
      <c r="AM40" s="324"/>
      <c r="AN40" s="324"/>
    </row>
    <row r="41" spans="18:40">
      <c r="AF41" s="333"/>
      <c r="AG41" s="324"/>
      <c r="AH41" s="324"/>
      <c r="AI41" s="324"/>
      <c r="AJ41" s="324"/>
      <c r="AK41" s="324"/>
      <c r="AL41" s="324"/>
      <c r="AM41" s="324"/>
    </row>
    <row r="42" spans="18:40" ht="14.25">
      <c r="R42" s="541"/>
      <c r="S42" s="541"/>
      <c r="T42" s="541"/>
      <c r="U42" s="541"/>
      <c r="V42" s="541"/>
      <c r="AF42" s="333"/>
      <c r="AG42" s="324"/>
      <c r="AH42" s="324"/>
      <c r="AI42" s="324"/>
      <c r="AJ42" s="324"/>
      <c r="AK42" s="324"/>
      <c r="AL42" s="324"/>
      <c r="AM42" s="324"/>
    </row>
    <row r="43" spans="18:40" ht="14.25">
      <c r="R43" s="541"/>
      <c r="S43" s="541"/>
      <c r="T43" s="541"/>
      <c r="U43" s="541"/>
      <c r="V43" s="541"/>
      <c r="AG43" s="324"/>
      <c r="AH43" s="324"/>
      <c r="AI43" s="324"/>
      <c r="AJ43" s="324"/>
      <c r="AK43" s="324"/>
      <c r="AL43" s="324"/>
      <c r="AM43" s="324"/>
    </row>
    <row r="44" spans="18:40" ht="14.25">
      <c r="R44" s="541"/>
      <c r="S44" s="541"/>
      <c r="T44" s="541"/>
      <c r="U44" s="541"/>
      <c r="V44" s="541"/>
      <c r="AF44" s="334"/>
      <c r="AG44" s="324"/>
      <c r="AH44" s="324"/>
      <c r="AI44" s="324"/>
      <c r="AJ44" s="324"/>
      <c r="AK44" s="324"/>
      <c r="AL44" s="324"/>
      <c r="AM44" s="324"/>
    </row>
    <row r="45" spans="18:40" ht="14.25">
      <c r="R45" s="541"/>
      <c r="S45" s="541"/>
      <c r="T45" s="541"/>
      <c r="U45" s="541"/>
      <c r="V45" s="541"/>
      <c r="AF45" s="335"/>
    </row>
    <row r="46" spans="18:40" ht="14.25">
      <c r="R46" s="541"/>
      <c r="S46" s="541"/>
      <c r="T46" s="541"/>
      <c r="U46" s="541"/>
      <c r="V46" s="541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18:40" ht="14.25">
      <c r="R47" s="541"/>
      <c r="S47" s="541"/>
      <c r="T47" s="541"/>
      <c r="U47" s="541"/>
      <c r="V47" s="541"/>
    </row>
    <row r="48" spans="18:40" ht="14.25">
      <c r="R48" s="541"/>
      <c r="S48" s="541"/>
      <c r="T48" s="541"/>
      <c r="U48" s="541"/>
      <c r="V48" s="541"/>
      <c r="AG48" s="324"/>
      <c r="AH48" s="324"/>
      <c r="AI48" s="324"/>
      <c r="AJ48" s="324"/>
      <c r="AK48" s="324"/>
      <c r="AL48" s="324"/>
      <c r="AM48" s="324"/>
      <c r="AN48" s="324"/>
    </row>
    <row r="49" spans="18:41">
      <c r="R49" s="542"/>
      <c r="S49" s="542"/>
      <c r="T49" s="542"/>
      <c r="U49" s="542"/>
      <c r="V49" s="542"/>
      <c r="AN49" s="324"/>
      <c r="AO49" s="324"/>
    </row>
    <row r="50" spans="18:41" ht="14.25">
      <c r="R50" s="541"/>
      <c r="S50" s="541"/>
      <c r="T50" s="541"/>
      <c r="U50" s="541"/>
      <c r="V50" s="541"/>
    </row>
    <row r="81" spans="54:54">
      <c r="BB81" s="323">
        <f>25*3</f>
        <v>75</v>
      </c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showGridLines="0" zoomScaleNormal="100" workbookViewId="0">
      <selection activeCell="O20" sqref="O20"/>
    </sheetView>
  </sheetViews>
  <sheetFormatPr defaultColWidth="9.140625" defaultRowHeight="12.75"/>
  <cols>
    <col min="1" max="16384" width="9.140625" style="127"/>
  </cols>
  <sheetData>
    <row r="1" spans="1:8" ht="11.25" customHeight="1">
      <c r="A1" s="126" t="s">
        <v>140</v>
      </c>
      <c r="B1" s="378" t="str">
        <f>IF(Content!$E$1=1,B2,B3)</f>
        <v>Current expenditures</v>
      </c>
      <c r="C1" s="378" t="str">
        <f>IF(Content!$E$1=1,C2,C3)</f>
        <v xml:space="preserve">Capital expenditures </v>
      </c>
      <c r="D1" s="378" t="str">
        <f>IF(Content!$E$1=1,D2,D3)</f>
        <v>Changes in expenditures, % yoy (RHS)</v>
      </c>
      <c r="H1" s="378" t="str">
        <f>IF(Content!$E$1=1,H2,H3)</f>
        <v>Consolidated Budget Expenditures, UAH bn</v>
      </c>
    </row>
    <row r="2" spans="1:8" ht="0.75" hidden="1" customHeight="1">
      <c r="A2" s="126"/>
      <c r="B2" s="130" t="s">
        <v>575</v>
      </c>
      <c r="C2" s="130" t="s">
        <v>566</v>
      </c>
      <c r="D2" s="130" t="s">
        <v>931</v>
      </c>
      <c r="H2" s="127" t="s">
        <v>1044</v>
      </c>
    </row>
    <row r="3" spans="1:8" ht="2.25" hidden="1" customHeight="1">
      <c r="B3" s="130" t="s">
        <v>576</v>
      </c>
      <c r="C3" s="127" t="s">
        <v>577</v>
      </c>
      <c r="D3" s="134" t="s">
        <v>1883</v>
      </c>
      <c r="H3" s="127" t="s">
        <v>1045</v>
      </c>
    </row>
    <row r="4" spans="1:8">
      <c r="A4" s="127" t="s">
        <v>39</v>
      </c>
      <c r="B4" s="135">
        <v>119.5</v>
      </c>
      <c r="C4" s="135">
        <v>6.6</v>
      </c>
      <c r="D4" s="135">
        <v>12.9</v>
      </c>
      <c r="E4" s="140"/>
    </row>
    <row r="5" spans="1:8">
      <c r="A5" s="127" t="s">
        <v>247</v>
      </c>
      <c r="B5" s="135">
        <v>153.4</v>
      </c>
      <c r="C5" s="135">
        <v>5.8</v>
      </c>
      <c r="D5" s="135">
        <v>20.100000000000001</v>
      </c>
      <c r="E5" s="140" t="s">
        <v>36</v>
      </c>
    </row>
    <row r="6" spans="1:8">
      <c r="A6" s="127" t="s">
        <v>41</v>
      </c>
      <c r="B6" s="135">
        <v>136.30000000000001</v>
      </c>
      <c r="C6" s="135">
        <v>11.7</v>
      </c>
      <c r="D6" s="135">
        <v>23.5</v>
      </c>
      <c r="E6" s="140"/>
    </row>
    <row r="7" spans="1:8">
      <c r="A7" s="127" t="s">
        <v>42</v>
      </c>
      <c r="B7" s="135">
        <v>223.9</v>
      </c>
      <c r="C7" s="135">
        <v>22.8</v>
      </c>
      <c r="D7" s="135">
        <v>55.1</v>
      </c>
      <c r="E7" s="140" t="s">
        <v>38</v>
      </c>
    </row>
    <row r="8" spans="1:8">
      <c r="A8" s="127" t="s">
        <v>185</v>
      </c>
      <c r="B8" s="135">
        <v>156</v>
      </c>
      <c r="C8" s="135">
        <v>4</v>
      </c>
      <c r="D8" s="135">
        <v>27</v>
      </c>
      <c r="E8" s="140"/>
    </row>
    <row r="9" spans="1:8">
      <c r="A9" s="127" t="s">
        <v>150</v>
      </c>
      <c r="B9" s="135">
        <v>181.4</v>
      </c>
      <c r="C9" s="135">
        <v>9</v>
      </c>
      <c r="D9" s="135">
        <v>19.600000000000001</v>
      </c>
      <c r="E9" s="140" t="s">
        <v>247</v>
      </c>
    </row>
    <row r="10" spans="1:8">
      <c r="A10" s="127" t="s">
        <v>45</v>
      </c>
      <c r="B10" s="135">
        <v>186.6</v>
      </c>
      <c r="C10" s="135">
        <v>19.600000000000001</v>
      </c>
      <c r="D10" s="135">
        <v>39.4</v>
      </c>
      <c r="E10" s="140"/>
    </row>
    <row r="11" spans="1:8">
      <c r="A11" s="127" t="s">
        <v>46</v>
      </c>
      <c r="B11" s="135">
        <v>238.66982941150007</v>
      </c>
      <c r="C11" s="135">
        <v>40.479015720660001</v>
      </c>
      <c r="D11" s="135">
        <v>13.161687406492945</v>
      </c>
      <c r="E11" s="140" t="s">
        <v>42</v>
      </c>
    </row>
    <row r="12" spans="1:8">
      <c r="A12" s="127" t="s">
        <v>187</v>
      </c>
      <c r="B12" s="135">
        <v>211.2</v>
      </c>
      <c r="C12" s="135">
        <v>5.3</v>
      </c>
      <c r="D12" s="135">
        <v>35.299999999999997</v>
      </c>
      <c r="E12" s="140"/>
    </row>
    <row r="13" spans="1:8">
      <c r="A13" s="127" t="s">
        <v>313</v>
      </c>
      <c r="B13" s="135">
        <v>212.9</v>
      </c>
      <c r="C13" s="135">
        <v>14.4</v>
      </c>
      <c r="D13" s="135">
        <v>19.399999999999999</v>
      </c>
      <c r="E13" s="140" t="s">
        <v>932</v>
      </c>
    </row>
    <row r="14" spans="1:8">
      <c r="A14" s="127" t="s">
        <v>557</v>
      </c>
      <c r="B14" s="135">
        <v>232.6</v>
      </c>
      <c r="C14" s="135">
        <v>23.2</v>
      </c>
      <c r="D14" s="135">
        <v>24</v>
      </c>
      <c r="E14" s="140"/>
    </row>
    <row r="15" spans="1:8">
      <c r="A15" s="127" t="s">
        <v>50</v>
      </c>
      <c r="B15" s="135">
        <v>300.39999999999998</v>
      </c>
      <c r="C15" s="135">
        <v>57</v>
      </c>
      <c r="D15" s="135">
        <v>28</v>
      </c>
      <c r="E15" s="140" t="s">
        <v>46</v>
      </c>
    </row>
    <row r="16" spans="1:8">
      <c r="A16" s="127" t="s">
        <v>170</v>
      </c>
      <c r="B16" s="135">
        <v>244.7</v>
      </c>
      <c r="C16" s="135">
        <v>7.2</v>
      </c>
      <c r="D16" s="135">
        <v>16.399999999999999</v>
      </c>
      <c r="E16" s="140"/>
    </row>
    <row r="17" spans="1:8">
      <c r="A17" s="127" t="s">
        <v>192</v>
      </c>
      <c r="B17" s="135">
        <v>280.10000000000002</v>
      </c>
      <c r="C17" s="135">
        <v>24.9</v>
      </c>
      <c r="D17" s="135">
        <v>34.200000000000003</v>
      </c>
      <c r="E17" s="140" t="s">
        <v>48</v>
      </c>
    </row>
    <row r="18" spans="1:8">
      <c r="A18" s="127" t="s">
        <v>354</v>
      </c>
      <c r="B18" s="135">
        <v>249.9</v>
      </c>
      <c r="C18" s="135">
        <v>34.799999999999997</v>
      </c>
      <c r="D18" s="135">
        <v>11.3</v>
      </c>
      <c r="E18" s="140"/>
      <c r="H18" s="378" t="str">
        <f>IF(Content!$E$1=1,H19,H20)</f>
        <v>Source: STSU, NBU staff estimates.</v>
      </c>
    </row>
    <row r="19" spans="1:8">
      <c r="A19" s="127" t="s">
        <v>336</v>
      </c>
      <c r="B19" s="135">
        <v>331.3</v>
      </c>
      <c r="C19" s="135">
        <v>77.2</v>
      </c>
      <c r="D19" s="135">
        <v>14.3</v>
      </c>
      <c r="E19" s="140" t="s">
        <v>50</v>
      </c>
      <c r="H19" s="140" t="s">
        <v>534</v>
      </c>
    </row>
    <row r="20" spans="1:8">
      <c r="A20" s="127" t="s">
        <v>420</v>
      </c>
      <c r="B20" s="135">
        <v>274.3</v>
      </c>
      <c r="C20" s="135">
        <v>9.9600000000000009</v>
      </c>
      <c r="D20" s="135">
        <v>12.8</v>
      </c>
      <c r="E20" s="140"/>
      <c r="H20" s="141" t="s">
        <v>535</v>
      </c>
    </row>
    <row r="21" spans="1:8">
      <c r="E21" s="140" t="s">
        <v>920</v>
      </c>
    </row>
    <row r="22" spans="1:8">
      <c r="E22" s="140"/>
    </row>
    <row r="23" spans="1:8">
      <c r="E23" s="140" t="s">
        <v>336</v>
      </c>
    </row>
    <row r="25" spans="1:8">
      <c r="B25" s="135"/>
      <c r="C25" s="135"/>
      <c r="D25" s="135"/>
    </row>
    <row r="26" spans="1:8">
      <c r="B26" s="135"/>
      <c r="C26" s="135"/>
      <c r="D26" s="135"/>
    </row>
    <row r="27" spans="1:8">
      <c r="B27" s="135"/>
      <c r="C27" s="135"/>
      <c r="D27" s="135"/>
    </row>
    <row r="28" spans="1:8">
      <c r="B28" s="135"/>
      <c r="C28" s="135"/>
      <c r="D28" s="135"/>
    </row>
    <row r="29" spans="1:8">
      <c r="B29" s="135"/>
      <c r="C29" s="135"/>
      <c r="D29" s="135"/>
    </row>
    <row r="30" spans="1:8">
      <c r="B30" s="135"/>
      <c r="C30" s="135"/>
      <c r="D30" s="135"/>
    </row>
    <row r="31" spans="1:8">
      <c r="B31" s="135"/>
      <c r="C31" s="135"/>
      <c r="D31" s="135"/>
    </row>
    <row r="32" spans="1:8">
      <c r="B32" s="135"/>
      <c r="C32" s="135"/>
      <c r="D32" s="135"/>
    </row>
    <row r="33" spans="2:4">
      <c r="B33" s="135"/>
      <c r="C33" s="135"/>
      <c r="D33" s="135"/>
    </row>
    <row r="34" spans="2:4">
      <c r="B34" s="135"/>
      <c r="C34" s="135"/>
      <c r="D34" s="135"/>
    </row>
    <row r="35" spans="2:4">
      <c r="B35" s="135"/>
      <c r="C35" s="135"/>
      <c r="D35" s="135"/>
    </row>
    <row r="36" spans="2:4">
      <c r="B36" s="135"/>
      <c r="C36" s="135"/>
      <c r="D36" s="135"/>
    </row>
    <row r="37" spans="2:4">
      <c r="B37" s="135"/>
      <c r="C37" s="135"/>
      <c r="D37" s="135"/>
    </row>
    <row r="38" spans="2:4">
      <c r="B38" s="135"/>
      <c r="C38" s="135"/>
      <c r="D38" s="135"/>
    </row>
    <row r="39" spans="2:4">
      <c r="B39" s="135"/>
      <c r="C39" s="135"/>
      <c r="D39" s="135"/>
    </row>
    <row r="40" spans="2:4">
      <c r="B40" s="135"/>
      <c r="C40" s="135"/>
      <c r="D40" s="135"/>
    </row>
    <row r="41" spans="2:4">
      <c r="B41" s="135"/>
      <c r="C41" s="135"/>
      <c r="D41" s="135"/>
    </row>
    <row r="42" spans="2:4">
      <c r="B42" s="135"/>
      <c r="C42" s="135"/>
      <c r="D42" s="135"/>
    </row>
    <row r="43" spans="2:4">
      <c r="B43" s="135"/>
      <c r="C43" s="135"/>
      <c r="D43" s="135"/>
    </row>
    <row r="44" spans="2:4">
      <c r="B44" s="135"/>
      <c r="C44" s="135"/>
      <c r="D44" s="135"/>
    </row>
    <row r="45" spans="2:4">
      <c r="B45" s="135"/>
      <c r="C45" s="135"/>
      <c r="D45" s="135"/>
    </row>
    <row r="46" spans="2:4">
      <c r="B46" s="135"/>
      <c r="C46" s="135"/>
      <c r="D46" s="1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32"/>
  <sheetViews>
    <sheetView showGridLines="0" topLeftCell="B1" zoomScaleNormal="100" workbookViewId="0">
      <selection activeCell="W22" sqref="W22"/>
    </sheetView>
  </sheetViews>
  <sheetFormatPr defaultColWidth="9.140625" defaultRowHeight="12.75"/>
  <cols>
    <col min="1" max="4" width="9.140625" style="127"/>
    <col min="5" max="5" width="14.85546875" style="127" customWidth="1"/>
    <col min="6" max="16384" width="9.140625" style="127"/>
  </cols>
  <sheetData>
    <row r="1" spans="1:14" ht="11.25" customHeight="1">
      <c r="A1" s="126" t="s">
        <v>140</v>
      </c>
      <c r="B1" s="378" t="str">
        <f>IF(Content!$E$1=1,B2,B3)</f>
        <v>Wages</v>
      </c>
      <c r="C1" s="378" t="str">
        <f>IF(Content!$E$1=1,C2,C3)</f>
        <v>Goods and services</v>
      </c>
      <c r="D1" s="378" t="str">
        <f>IF(Content!$E$1=1,D2,D3)</f>
        <v>Current transfers</v>
      </c>
      <c r="E1" s="378" t="str">
        <f>IF(Content!$E$1=1,E2,E3)</f>
        <v>Pension spending</v>
      </c>
      <c r="F1" s="378" t="str">
        <f>IF(Content!$E$1=1,F2,F3)</f>
        <v>Other social benefits</v>
      </c>
      <c r="G1" s="378" t="str">
        <f>IF(Content!$E$1=1,G2,G3)</f>
        <v>Debt service</v>
      </c>
      <c r="H1" s="378" t="str">
        <f>IF(Content!$E$1=1,H2,H3)</f>
        <v>Others current expenditures</v>
      </c>
      <c r="I1" s="378" t="str">
        <f>IF(Content!$E$1=1,I2,I3)</f>
        <v>Capital expenditures</v>
      </c>
      <c r="J1" s="378" t="str">
        <f>IF(Content!$E$1=1,J2,J3)</f>
        <v xml:space="preserve">Changes in expenditures,  % yoy </v>
      </c>
      <c r="K1" s="130"/>
      <c r="L1" s="130"/>
      <c r="N1" s="378" t="str">
        <f>IF(Content!$E$1=1,N2,N3)</f>
        <v xml:space="preserve">Contributions to Annual Changes in the Expenditures of the Consolidated Budget, pp
</v>
      </c>
    </row>
    <row r="2" spans="1:14" hidden="1">
      <c r="A2" s="126"/>
      <c r="B2" s="130" t="s">
        <v>561</v>
      </c>
      <c r="C2" s="130" t="s">
        <v>562</v>
      </c>
      <c r="D2" s="130" t="s">
        <v>563</v>
      </c>
      <c r="E2" s="130" t="s">
        <v>1707</v>
      </c>
      <c r="F2" s="130" t="s">
        <v>1708</v>
      </c>
      <c r="G2" s="130" t="s">
        <v>564</v>
      </c>
      <c r="H2" s="130" t="s">
        <v>565</v>
      </c>
      <c r="I2" s="130" t="s">
        <v>566</v>
      </c>
      <c r="J2" s="130" t="s">
        <v>934</v>
      </c>
      <c r="K2" s="130"/>
      <c r="L2" s="130"/>
      <c r="N2" s="127" t="s">
        <v>1022</v>
      </c>
    </row>
    <row r="3" spans="1:14" hidden="1">
      <c r="B3" s="130" t="s">
        <v>567</v>
      </c>
      <c r="C3" s="130" t="s">
        <v>568</v>
      </c>
      <c r="D3" s="130" t="s">
        <v>569</v>
      </c>
      <c r="E3" s="130" t="s">
        <v>1709</v>
      </c>
      <c r="F3" s="130" t="s">
        <v>1710</v>
      </c>
      <c r="G3" s="130" t="s">
        <v>570</v>
      </c>
      <c r="H3" s="130" t="s">
        <v>571</v>
      </c>
      <c r="I3" s="130" t="s">
        <v>572</v>
      </c>
      <c r="J3" s="136" t="s">
        <v>1884</v>
      </c>
      <c r="K3" s="130"/>
      <c r="L3" s="130"/>
      <c r="N3" s="127" t="s">
        <v>935</v>
      </c>
    </row>
    <row r="4" spans="1:14">
      <c r="A4" s="127" t="s">
        <v>187</v>
      </c>
      <c r="B4" s="137">
        <v>7.2640000000000002</v>
      </c>
      <c r="C4" s="137">
        <v>9.0020000000000007</v>
      </c>
      <c r="D4" s="137">
        <v>1.248</v>
      </c>
      <c r="E4" s="137">
        <v>0.42</v>
      </c>
      <c r="F4" s="137">
        <v>14.47</v>
      </c>
      <c r="G4" s="137">
        <v>2.1560000000000001</v>
      </c>
      <c r="H4" s="137">
        <v>-3.6999999999999998E-2</v>
      </c>
      <c r="I4" s="137">
        <v>0.81699999999999995</v>
      </c>
      <c r="J4" s="137">
        <v>35.299999999999997</v>
      </c>
      <c r="K4" s="130"/>
      <c r="L4" s="130"/>
    </row>
    <row r="5" spans="1:14">
      <c r="A5" s="127" t="s">
        <v>313</v>
      </c>
      <c r="B5" s="137">
        <v>5.4130000000000003</v>
      </c>
      <c r="C5" s="137">
        <v>11.74</v>
      </c>
      <c r="D5" s="137">
        <v>2.0299999999999998</v>
      </c>
      <c r="E5" s="137">
        <v>-4.5599999999999996</v>
      </c>
      <c r="F5" s="137">
        <v>0.78</v>
      </c>
      <c r="G5" s="137">
        <v>1.0489999999999999</v>
      </c>
      <c r="H5" s="137">
        <v>7.0000000000000007E-2</v>
      </c>
      <c r="I5" s="137">
        <v>2.847</v>
      </c>
      <c r="J5" s="137">
        <v>19.399999999999999</v>
      </c>
      <c r="K5" s="130"/>
      <c r="L5" s="130"/>
    </row>
    <row r="6" spans="1:14">
      <c r="A6" s="127" t="s">
        <v>557</v>
      </c>
      <c r="B6" s="137">
        <v>4.2489999999999997</v>
      </c>
      <c r="C6" s="137">
        <v>11.336</v>
      </c>
      <c r="D6" s="137">
        <v>2.8029999999999999</v>
      </c>
      <c r="E6" s="137">
        <v>-4.1500000000000004</v>
      </c>
      <c r="F6" s="137">
        <v>5.69</v>
      </c>
      <c r="G6" s="137">
        <v>2.95</v>
      </c>
      <c r="H6" s="137">
        <v>-0.58899999999999997</v>
      </c>
      <c r="I6" s="137">
        <v>1.718</v>
      </c>
      <c r="J6" s="137">
        <v>24</v>
      </c>
      <c r="K6" s="130"/>
      <c r="L6" s="130"/>
    </row>
    <row r="7" spans="1:14">
      <c r="A7" s="127" t="s">
        <v>50</v>
      </c>
      <c r="B7" s="137">
        <v>4.0670000000000002</v>
      </c>
      <c r="C7" s="137">
        <v>10.795</v>
      </c>
      <c r="D7" s="137">
        <v>3.4860000000000002</v>
      </c>
      <c r="E7" s="137">
        <v>2.58</v>
      </c>
      <c r="F7" s="137">
        <v>-0.01</v>
      </c>
      <c r="G7" s="137">
        <v>0.85099999999999998</v>
      </c>
      <c r="H7" s="137">
        <v>0.34300000000000003</v>
      </c>
      <c r="I7" s="137">
        <v>5.907</v>
      </c>
      <c r="J7" s="137">
        <v>28</v>
      </c>
      <c r="K7" s="130"/>
      <c r="L7" s="130"/>
    </row>
    <row r="8" spans="1:14">
      <c r="A8" s="127" t="s">
        <v>170</v>
      </c>
      <c r="B8" s="137">
        <v>5.6079999999999997</v>
      </c>
      <c r="C8" s="137">
        <v>4.78</v>
      </c>
      <c r="D8" s="137">
        <v>0.26500000000000001</v>
      </c>
      <c r="E8" s="137">
        <v>4.53</v>
      </c>
      <c r="F8" s="137">
        <v>0.83</v>
      </c>
      <c r="G8" s="137">
        <v>-0.52500000000000002</v>
      </c>
      <c r="H8" s="137">
        <v>-2.4E-2</v>
      </c>
      <c r="I8" s="137">
        <v>0.88900000000000001</v>
      </c>
      <c r="J8" s="137">
        <v>16.356000000000002</v>
      </c>
      <c r="K8" s="130"/>
      <c r="L8" s="130"/>
    </row>
    <row r="9" spans="1:14">
      <c r="A9" s="127" t="s">
        <v>192</v>
      </c>
      <c r="B9" s="137">
        <v>9.27</v>
      </c>
      <c r="C9" s="137">
        <v>7.0990000000000002</v>
      </c>
      <c r="D9" s="137">
        <v>0.55900000000000005</v>
      </c>
      <c r="E9" s="137">
        <v>3.68</v>
      </c>
      <c r="F9" s="137">
        <v>7.25</v>
      </c>
      <c r="G9" s="137">
        <v>1.7350000000000001</v>
      </c>
      <c r="H9" s="137">
        <v>-3.9E-2</v>
      </c>
      <c r="I9" s="137">
        <v>4.6189999999999998</v>
      </c>
      <c r="J9" s="137">
        <v>34.173999999999999</v>
      </c>
      <c r="K9" s="130"/>
      <c r="L9" s="130"/>
    </row>
    <row r="10" spans="1:14">
      <c r="A10" s="127" t="s">
        <v>354</v>
      </c>
      <c r="B10" s="137">
        <v>5.57</v>
      </c>
      <c r="C10" s="137">
        <v>3.63</v>
      </c>
      <c r="D10" s="137">
        <v>1.1499999999999999</v>
      </c>
      <c r="E10" s="137">
        <v>2.75</v>
      </c>
      <c r="F10" s="137">
        <v>-4.78</v>
      </c>
      <c r="G10" s="137">
        <v>-1.85</v>
      </c>
      <c r="H10" s="137">
        <v>0.3</v>
      </c>
      <c r="I10" s="137">
        <v>4.53</v>
      </c>
      <c r="J10" s="137">
        <v>11.29</v>
      </c>
      <c r="K10" s="130"/>
      <c r="L10" s="130"/>
    </row>
    <row r="11" spans="1:14">
      <c r="A11" s="127" t="s">
        <v>336</v>
      </c>
      <c r="B11" s="135">
        <v>4.18</v>
      </c>
      <c r="C11" s="135">
        <v>5.25</v>
      </c>
      <c r="D11" s="135">
        <v>0.38</v>
      </c>
      <c r="E11" s="135">
        <v>-2.41</v>
      </c>
      <c r="F11" s="135">
        <v>-0.54</v>
      </c>
      <c r="G11" s="135">
        <v>2.0299999999999998</v>
      </c>
      <c r="H11" s="135">
        <v>-0.23</v>
      </c>
      <c r="I11" s="135">
        <v>5.67</v>
      </c>
      <c r="J11" s="135">
        <v>14.33</v>
      </c>
      <c r="K11" s="130"/>
      <c r="L11" s="130"/>
    </row>
    <row r="12" spans="1:14">
      <c r="A12" s="127" t="s">
        <v>420</v>
      </c>
      <c r="B12" s="135">
        <v>6.09</v>
      </c>
      <c r="C12" s="135">
        <v>2.56</v>
      </c>
      <c r="D12" s="135">
        <v>2.54</v>
      </c>
      <c r="E12" s="135">
        <v>3.96</v>
      </c>
      <c r="F12" s="135">
        <v>-3.99</v>
      </c>
      <c r="G12" s="135">
        <v>0.59</v>
      </c>
      <c r="H12" s="135">
        <v>4.0000000000000001E-3</v>
      </c>
      <c r="I12" s="135">
        <v>1.08</v>
      </c>
      <c r="J12" s="135">
        <v>12.8</v>
      </c>
      <c r="K12" s="130"/>
      <c r="L12" s="130"/>
    </row>
    <row r="13" spans="1:14">
      <c r="B13" s="135"/>
      <c r="C13" s="135"/>
      <c r="D13" s="135"/>
      <c r="E13" s="135"/>
      <c r="F13" s="135"/>
      <c r="G13" s="135"/>
      <c r="H13" s="135"/>
      <c r="I13" s="135"/>
      <c r="J13" s="135"/>
      <c r="K13" s="130"/>
      <c r="L13" s="130"/>
    </row>
    <row r="14" spans="1:14">
      <c r="K14" s="130"/>
      <c r="L14" s="130"/>
    </row>
    <row r="15" spans="1:14">
      <c r="B15" s="135"/>
      <c r="C15" s="135"/>
      <c r="D15" s="135"/>
      <c r="E15" s="135"/>
      <c r="F15" s="135"/>
      <c r="G15" s="135"/>
      <c r="H15" s="135"/>
      <c r="I15" s="135"/>
      <c r="J15" s="135"/>
    </row>
    <row r="16" spans="1:14">
      <c r="B16" s="135"/>
      <c r="C16" s="135"/>
      <c r="D16" s="135"/>
      <c r="E16" s="135"/>
      <c r="F16" s="135"/>
      <c r="G16" s="135"/>
      <c r="H16" s="135"/>
      <c r="I16" s="135"/>
      <c r="J16" s="135"/>
    </row>
    <row r="17" spans="2:14">
      <c r="B17" s="135"/>
      <c r="C17" s="135"/>
      <c r="D17" s="135"/>
      <c r="E17" s="135"/>
      <c r="F17" s="135"/>
      <c r="G17" s="135"/>
      <c r="H17" s="135"/>
      <c r="I17" s="135"/>
      <c r="J17" s="135"/>
    </row>
    <row r="18" spans="2:14">
      <c r="B18" s="135"/>
      <c r="C18" s="135"/>
      <c r="D18" s="135"/>
      <c r="E18" s="135"/>
      <c r="F18" s="135"/>
      <c r="G18" s="135"/>
      <c r="H18" s="135"/>
      <c r="I18" s="135"/>
      <c r="J18" s="135"/>
    </row>
    <row r="19" spans="2:14">
      <c r="B19" s="135"/>
      <c r="C19" s="135"/>
      <c r="D19" s="135"/>
      <c r="E19" s="135"/>
      <c r="F19" s="135"/>
      <c r="G19" s="135"/>
      <c r="H19" s="135"/>
      <c r="I19" s="135"/>
      <c r="J19" s="135"/>
      <c r="N19" s="140" t="s">
        <v>534</v>
      </c>
    </row>
    <row r="20" spans="2:14">
      <c r="B20" s="135"/>
      <c r="C20" s="135"/>
      <c r="D20" s="135"/>
      <c r="E20" s="135"/>
      <c r="F20" s="135"/>
      <c r="G20" s="135"/>
      <c r="H20" s="135"/>
      <c r="I20" s="135"/>
      <c r="J20" s="135"/>
      <c r="N20" s="141" t="s">
        <v>535</v>
      </c>
    </row>
    <row r="21" spans="2:14">
      <c r="B21" s="135"/>
      <c r="C21" s="135"/>
      <c r="D21" s="135"/>
      <c r="E21" s="135"/>
      <c r="F21" s="135"/>
      <c r="G21" s="135"/>
      <c r="H21" s="135"/>
      <c r="I21" s="135"/>
      <c r="J21" s="135"/>
      <c r="N21" s="378" t="str">
        <f>IF(Content!$E$1=1,N19,N20)</f>
        <v>Source: STSU, NBU staff estimates.</v>
      </c>
    </row>
    <row r="22" spans="2:14">
      <c r="B22" s="135"/>
      <c r="C22" s="135"/>
      <c r="D22" s="135"/>
      <c r="E22" s="135"/>
      <c r="F22" s="135"/>
      <c r="G22" s="135"/>
      <c r="H22" s="135"/>
      <c r="I22" s="135"/>
      <c r="J22" s="135"/>
    </row>
    <row r="23" spans="2:14">
      <c r="B23" s="135"/>
      <c r="C23" s="135"/>
      <c r="D23" s="135"/>
      <c r="E23" s="135"/>
      <c r="F23" s="135"/>
      <c r="G23" s="135"/>
      <c r="H23" s="135"/>
      <c r="I23" s="135"/>
      <c r="J23" s="135"/>
    </row>
    <row r="24" spans="2:14">
      <c r="B24" s="135"/>
      <c r="C24" s="135"/>
      <c r="D24" s="135"/>
      <c r="E24" s="135"/>
      <c r="F24" s="135"/>
      <c r="G24" s="135"/>
      <c r="H24" s="135"/>
      <c r="I24" s="135"/>
      <c r="J24" s="135"/>
    </row>
    <row r="25" spans="2:14">
      <c r="B25" s="135"/>
      <c r="C25" s="135"/>
      <c r="D25" s="135"/>
      <c r="E25" s="135"/>
      <c r="F25" s="135"/>
      <c r="G25" s="135"/>
      <c r="H25" s="135"/>
      <c r="I25" s="135"/>
      <c r="J25" s="135"/>
    </row>
    <row r="26" spans="2:14">
      <c r="B26" s="135"/>
      <c r="C26" s="135"/>
      <c r="D26" s="135"/>
      <c r="E26" s="135"/>
      <c r="F26" s="135"/>
      <c r="G26" s="135"/>
      <c r="H26" s="135"/>
      <c r="I26" s="135"/>
      <c r="J26" s="135"/>
    </row>
    <row r="27" spans="2:14">
      <c r="B27" s="135"/>
      <c r="C27" s="135"/>
      <c r="D27" s="135"/>
      <c r="E27" s="135"/>
      <c r="F27" s="135"/>
      <c r="G27" s="135"/>
      <c r="H27" s="135"/>
      <c r="I27" s="135"/>
      <c r="J27" s="135"/>
    </row>
    <row r="28" spans="2:14">
      <c r="B28" s="135"/>
      <c r="C28" s="135"/>
      <c r="D28" s="135"/>
      <c r="E28" s="135"/>
      <c r="F28" s="135"/>
      <c r="G28" s="135"/>
      <c r="H28" s="135"/>
      <c r="I28" s="135"/>
      <c r="J28" s="135"/>
    </row>
    <row r="29" spans="2:14">
      <c r="B29" s="135"/>
      <c r="C29" s="135"/>
      <c r="D29" s="135"/>
      <c r="E29" s="135"/>
      <c r="F29" s="135"/>
      <c r="G29" s="135"/>
      <c r="H29" s="135"/>
      <c r="I29" s="135"/>
      <c r="J29" s="135"/>
    </row>
    <row r="30" spans="2:14">
      <c r="B30" s="135"/>
      <c r="C30" s="135"/>
      <c r="D30" s="135"/>
      <c r="E30" s="135"/>
      <c r="F30" s="135"/>
      <c r="G30" s="135"/>
      <c r="H30" s="135"/>
      <c r="I30" s="135"/>
      <c r="J30" s="135"/>
    </row>
    <row r="31" spans="2:14">
      <c r="B31" s="135"/>
      <c r="C31" s="135"/>
      <c r="D31" s="135"/>
      <c r="E31" s="135"/>
      <c r="F31" s="135"/>
      <c r="G31" s="135"/>
      <c r="H31" s="135"/>
      <c r="I31" s="135"/>
      <c r="J31" s="135"/>
    </row>
    <row r="32" spans="2:14">
      <c r="F32" s="5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48"/>
  <sheetViews>
    <sheetView showGridLines="0" zoomScaleNormal="100" workbookViewId="0">
      <selection activeCell="L3" sqref="L3"/>
    </sheetView>
  </sheetViews>
  <sheetFormatPr defaultColWidth="9.140625" defaultRowHeight="12.75"/>
  <cols>
    <col min="1" max="3" width="9.140625" style="127"/>
    <col min="4" max="4" width="11.42578125" style="127" customWidth="1"/>
    <col min="5" max="16384" width="9.140625" style="127"/>
  </cols>
  <sheetData>
    <row r="1" spans="1:19">
      <c r="A1" s="126" t="s">
        <v>140</v>
      </c>
      <c r="B1" s="378" t="str">
        <f>IF(Content!$E$1=1,B2,B3)</f>
        <v>Balance</v>
      </c>
      <c r="C1" s="378" t="str">
        <f>IF(Content!$E$1=1,C2,C3)</f>
        <v>Domestic borrowings (hryvnia-denominated)</v>
      </c>
      <c r="D1" s="378" t="str">
        <f>IF(Content!$E$1=1,D2,D3)</f>
        <v>FX Domestic borrowings ( hryvnia equivalent)</v>
      </c>
      <c r="E1" s="378" t="str">
        <f>IF(Content!$E$1=1,E2,E3)</f>
        <v>Foreign borrowings</v>
      </c>
      <c r="F1" s="378" t="str">
        <f>IF(Content!$E$1=1,F2,F3)</f>
        <v>Domestic redemptions</v>
      </c>
      <c r="G1" s="378" t="str">
        <f>IF(Content!$E$1=1,G2,G3)</f>
        <v>Foreign redemptions</v>
      </c>
      <c r="H1" s="378" t="str">
        <f>IF(Content!$E$1=1,H2,H3)</f>
        <v>Privatization</v>
      </c>
      <c r="I1" s="378" t="str">
        <f>IF(Content!$E$1=1,I2,I3)</f>
        <v>Deposit finance</v>
      </c>
      <c r="L1" s="378" t="str">
        <f>IF(Content!$E$1=1,L2,L3)</f>
        <v xml:space="preserve">Consolidated Budget Balance Financing, UAH bn </v>
      </c>
    </row>
    <row r="2" spans="1:19" hidden="1">
      <c r="A2" s="126"/>
      <c r="B2" s="127" t="s">
        <v>1711</v>
      </c>
      <c r="C2" s="127" t="s">
        <v>1803</v>
      </c>
      <c r="D2" s="127" t="s">
        <v>1804</v>
      </c>
      <c r="E2" s="127" t="s">
        <v>1712</v>
      </c>
      <c r="F2" s="127" t="s">
        <v>1713</v>
      </c>
      <c r="G2" s="127" t="s">
        <v>1714</v>
      </c>
      <c r="H2" s="127" t="s">
        <v>1715</v>
      </c>
      <c r="I2" s="127" t="s">
        <v>1716</v>
      </c>
      <c r="L2" s="127" t="s">
        <v>1723</v>
      </c>
    </row>
    <row r="3" spans="1:19">
      <c r="B3" s="127" t="s">
        <v>918</v>
      </c>
      <c r="C3" s="127" t="s">
        <v>1888</v>
      </c>
      <c r="D3" s="127" t="s">
        <v>1889</v>
      </c>
      <c r="E3" s="127" t="s">
        <v>1717</v>
      </c>
      <c r="F3" s="127" t="s">
        <v>1718</v>
      </c>
      <c r="G3" s="127" t="s">
        <v>1719</v>
      </c>
      <c r="H3" s="127" t="s">
        <v>1720</v>
      </c>
      <c r="I3" s="127" t="s">
        <v>1721</v>
      </c>
      <c r="L3" s="127" t="s">
        <v>1722</v>
      </c>
    </row>
    <row r="4" spans="1:19">
      <c r="A4" s="127" t="s">
        <v>170</v>
      </c>
      <c r="B4" s="135">
        <v>-3</v>
      </c>
      <c r="C4" s="135">
        <v>24.78223123934</v>
      </c>
      <c r="D4" s="135">
        <v>25.023571419539998</v>
      </c>
      <c r="E4" s="135">
        <v>0.94721693160999998</v>
      </c>
      <c r="F4" s="135">
        <v>-47.590743731560003</v>
      </c>
      <c r="G4" s="135">
        <v>-9.3193590990299988</v>
      </c>
      <c r="H4" s="135">
        <v>3.4631883459999999E-2</v>
      </c>
      <c r="I4" s="135">
        <v>9.1123879206599998</v>
      </c>
      <c r="J4" s="140"/>
      <c r="K4" s="140"/>
      <c r="Q4" s="135"/>
      <c r="R4" s="135"/>
    </row>
    <row r="5" spans="1:19">
      <c r="A5" s="127" t="s">
        <v>192</v>
      </c>
      <c r="B5" s="135">
        <v>13.467170473030112</v>
      </c>
      <c r="C5" s="135">
        <v>8.7419388755100016</v>
      </c>
      <c r="D5" s="135">
        <v>26.201673422969989</v>
      </c>
      <c r="E5" s="135">
        <v>1.7965510810799996</v>
      </c>
      <c r="F5" s="135">
        <v>-33.424102861000001</v>
      </c>
      <c r="G5" s="135">
        <v>-14.456824008370003</v>
      </c>
      <c r="H5" s="135">
        <v>1.5271777049999997E-2</v>
      </c>
      <c r="I5" s="135">
        <v>-2.3304067907002981</v>
      </c>
      <c r="J5" s="140" t="s">
        <v>36</v>
      </c>
      <c r="K5" s="140"/>
      <c r="Q5" s="135"/>
      <c r="R5" s="135"/>
      <c r="S5" s="135"/>
    </row>
    <row r="6" spans="1:19">
      <c r="A6" s="127" t="s">
        <v>354</v>
      </c>
      <c r="B6" s="135">
        <v>4.0473193736100477</v>
      </c>
      <c r="C6" s="135">
        <v>12.79</v>
      </c>
      <c r="D6" s="135">
        <v>20.25</v>
      </c>
      <c r="E6" s="135">
        <v>22.39</v>
      </c>
      <c r="F6" s="135">
        <v>-35.6</v>
      </c>
      <c r="G6" s="135">
        <v>-12.39</v>
      </c>
      <c r="H6" s="135">
        <v>0.03</v>
      </c>
      <c r="I6" s="135">
        <v>-11.51</v>
      </c>
      <c r="J6" s="140"/>
      <c r="K6" s="140"/>
      <c r="Q6" s="135"/>
      <c r="R6" s="135"/>
      <c r="S6" s="135"/>
    </row>
    <row r="7" spans="1:19">
      <c r="A7" s="127" t="s">
        <v>336</v>
      </c>
      <c r="B7" s="135">
        <v>-82.305074367040277</v>
      </c>
      <c r="C7" s="135">
        <v>18.82</v>
      </c>
      <c r="D7" s="135">
        <v>39.97</v>
      </c>
      <c r="E7" s="135">
        <v>87.32</v>
      </c>
      <c r="F7" s="135">
        <v>-50.42</v>
      </c>
      <c r="G7" s="135">
        <v>-31.46</v>
      </c>
      <c r="H7" s="135">
        <v>0.19</v>
      </c>
      <c r="I7" s="135">
        <v>17.88</v>
      </c>
      <c r="J7" s="140" t="s">
        <v>38</v>
      </c>
      <c r="K7" s="140"/>
      <c r="Q7" s="135"/>
      <c r="R7" s="135"/>
      <c r="S7" s="135"/>
    </row>
    <row r="8" spans="1:19">
      <c r="A8" s="127" t="s">
        <v>420</v>
      </c>
      <c r="B8" s="135">
        <v>-8.9700000000000006</v>
      </c>
      <c r="C8" s="135">
        <v>57.48</v>
      </c>
      <c r="D8" s="135">
        <v>29.9</v>
      </c>
      <c r="E8" s="135">
        <v>28.05</v>
      </c>
      <c r="F8" s="135">
        <v>-83.16</v>
      </c>
      <c r="G8" s="135">
        <v>-11.36</v>
      </c>
      <c r="H8" s="135">
        <v>0.18</v>
      </c>
      <c r="I8" s="135">
        <v>-12.13</v>
      </c>
      <c r="J8" s="140"/>
      <c r="K8" s="140"/>
      <c r="Q8" s="135"/>
      <c r="R8" s="135"/>
      <c r="S8" s="135"/>
    </row>
    <row r="9" spans="1:19">
      <c r="C9" s="135"/>
      <c r="D9" s="135"/>
      <c r="E9" s="135"/>
      <c r="F9" s="135"/>
      <c r="G9" s="135"/>
      <c r="H9" s="135"/>
      <c r="I9" s="135"/>
      <c r="J9" s="140" t="s">
        <v>247</v>
      </c>
      <c r="K9" s="140"/>
      <c r="Q9" s="135"/>
      <c r="R9" s="135"/>
      <c r="S9" s="135"/>
    </row>
    <row r="10" spans="1:19">
      <c r="J10" s="140"/>
      <c r="K10" s="140"/>
      <c r="Q10" s="135"/>
      <c r="R10" s="135"/>
      <c r="S10" s="135"/>
    </row>
    <row r="11" spans="1:19">
      <c r="J11" s="140" t="s">
        <v>42</v>
      </c>
      <c r="K11" s="140"/>
      <c r="Q11" s="135"/>
      <c r="R11" s="135"/>
      <c r="S11" s="135"/>
    </row>
    <row r="12" spans="1:19">
      <c r="J12" s="140"/>
      <c r="K12" s="140"/>
      <c r="Q12" s="135"/>
      <c r="R12" s="135"/>
      <c r="S12" s="135"/>
    </row>
    <row r="13" spans="1:19">
      <c r="J13" s="140" t="s">
        <v>150</v>
      </c>
      <c r="K13" s="140"/>
      <c r="Q13" s="135"/>
      <c r="R13" s="135"/>
      <c r="S13" s="135"/>
    </row>
    <row r="14" spans="1:19">
      <c r="J14" s="140"/>
      <c r="K14" s="140"/>
      <c r="Q14" s="135"/>
      <c r="R14" s="135"/>
      <c r="S14" s="135"/>
    </row>
    <row r="15" spans="1:19">
      <c r="C15" s="135"/>
      <c r="D15" s="135"/>
      <c r="E15" s="135"/>
      <c r="F15" s="135"/>
      <c r="G15" s="135"/>
      <c r="H15" s="135"/>
      <c r="I15" s="135"/>
      <c r="J15" s="140" t="s">
        <v>46</v>
      </c>
      <c r="K15" s="140"/>
      <c r="Q15" s="135"/>
      <c r="R15" s="135"/>
      <c r="S15" s="135"/>
    </row>
    <row r="16" spans="1:19">
      <c r="C16" s="135"/>
      <c r="D16" s="135"/>
      <c r="E16" s="135"/>
      <c r="F16" s="135"/>
      <c r="G16" s="135"/>
      <c r="H16" s="135"/>
      <c r="I16" s="135"/>
      <c r="J16" s="140"/>
      <c r="K16" s="140"/>
      <c r="L16" s="544"/>
      <c r="M16" s="544"/>
      <c r="N16" s="544"/>
      <c r="O16" s="544"/>
      <c r="P16" s="544"/>
      <c r="Q16" s="545"/>
      <c r="R16" s="545"/>
      <c r="S16" s="135"/>
    </row>
    <row r="17" spans="3:19">
      <c r="C17" s="135"/>
      <c r="D17" s="135"/>
      <c r="E17" s="135"/>
      <c r="F17" s="135"/>
      <c r="G17" s="135"/>
      <c r="H17" s="135"/>
      <c r="I17" s="135"/>
      <c r="J17" s="140" t="s">
        <v>313</v>
      </c>
      <c r="K17" s="140"/>
      <c r="L17" s="544"/>
      <c r="M17" s="544"/>
      <c r="N17" s="544"/>
      <c r="O17" s="544"/>
      <c r="P17" s="544"/>
      <c r="Q17" s="545"/>
      <c r="R17" s="545"/>
      <c r="S17" s="135"/>
    </row>
    <row r="18" spans="3:19">
      <c r="C18" s="135"/>
      <c r="D18" s="135"/>
      <c r="E18" s="135"/>
      <c r="F18" s="135"/>
      <c r="G18" s="135"/>
      <c r="H18" s="135"/>
      <c r="I18" s="135"/>
      <c r="J18" s="140"/>
      <c r="K18" s="140"/>
      <c r="P18" s="544"/>
      <c r="Q18" s="545"/>
      <c r="R18" s="545"/>
      <c r="S18" s="135"/>
    </row>
    <row r="19" spans="3:19">
      <c r="C19" s="135"/>
      <c r="D19" s="135"/>
      <c r="E19" s="135"/>
      <c r="F19" s="135"/>
      <c r="G19" s="135"/>
      <c r="H19" s="135"/>
      <c r="I19" s="135"/>
      <c r="J19" s="140" t="s">
        <v>50</v>
      </c>
      <c r="K19" s="140"/>
      <c r="P19" s="544"/>
      <c r="Q19" s="545"/>
      <c r="R19" s="545"/>
      <c r="S19" s="135"/>
    </row>
    <row r="20" spans="3:19">
      <c r="C20" s="135"/>
      <c r="D20" s="135"/>
      <c r="E20" s="135"/>
      <c r="F20" s="135"/>
      <c r="G20" s="135"/>
      <c r="H20" s="135"/>
      <c r="I20" s="135"/>
      <c r="J20" s="140"/>
      <c r="K20" s="140"/>
      <c r="P20" s="544"/>
      <c r="Q20" s="545"/>
      <c r="R20" s="545"/>
      <c r="S20" s="135"/>
    </row>
    <row r="21" spans="3:19">
      <c r="C21" s="135"/>
      <c r="D21" s="135"/>
      <c r="E21" s="135"/>
      <c r="F21" s="135"/>
      <c r="G21" s="135"/>
      <c r="H21" s="135"/>
      <c r="I21" s="135"/>
      <c r="J21" s="140" t="s">
        <v>192</v>
      </c>
      <c r="K21" s="544"/>
      <c r="P21" s="544"/>
      <c r="Q21" s="545"/>
      <c r="R21" s="545"/>
      <c r="S21" s="135"/>
    </row>
    <row r="22" spans="3:19">
      <c r="C22" s="135"/>
      <c r="D22" s="135"/>
      <c r="E22" s="135"/>
      <c r="F22" s="135"/>
      <c r="G22" s="135"/>
      <c r="H22" s="135"/>
      <c r="I22" s="135"/>
      <c r="J22" s="140"/>
      <c r="K22" s="544"/>
      <c r="P22" s="544"/>
      <c r="Q22" s="545"/>
      <c r="R22" s="545"/>
      <c r="S22" s="135"/>
    </row>
    <row r="23" spans="3:19">
      <c r="C23" s="135"/>
      <c r="D23" s="135"/>
      <c r="E23" s="135"/>
      <c r="F23" s="135"/>
      <c r="G23" s="135"/>
      <c r="H23" s="135"/>
      <c r="I23" s="135"/>
      <c r="J23" s="140" t="s">
        <v>336</v>
      </c>
      <c r="K23" s="544"/>
      <c r="R23" s="545"/>
      <c r="S23" s="135"/>
    </row>
    <row r="24" spans="3:19">
      <c r="C24" s="135"/>
      <c r="D24" s="135"/>
      <c r="E24" s="135"/>
      <c r="F24" s="135"/>
      <c r="G24" s="135"/>
      <c r="H24" s="135"/>
      <c r="I24" s="135"/>
      <c r="J24" s="140"/>
      <c r="K24" s="544"/>
      <c r="R24" s="545"/>
      <c r="S24" s="135"/>
    </row>
    <row r="25" spans="3:19">
      <c r="C25" s="135"/>
      <c r="D25" s="135"/>
      <c r="E25" s="135"/>
      <c r="F25" s="135"/>
      <c r="G25" s="135"/>
      <c r="H25" s="135"/>
      <c r="I25" s="135"/>
      <c r="K25" s="544"/>
      <c r="R25" s="544"/>
    </row>
    <row r="26" spans="3:19">
      <c r="C26" s="135"/>
      <c r="D26" s="135"/>
      <c r="E26" s="135"/>
      <c r="F26" s="135"/>
      <c r="G26" s="135"/>
      <c r="H26" s="135"/>
      <c r="I26" s="135"/>
      <c r="K26" s="544"/>
      <c r="R26" s="544"/>
    </row>
    <row r="27" spans="3:19">
      <c r="C27" s="135"/>
      <c r="D27" s="135"/>
      <c r="E27" s="135"/>
      <c r="F27" s="135"/>
      <c r="G27" s="135"/>
      <c r="H27" s="135"/>
      <c r="I27" s="135"/>
      <c r="K27" s="544"/>
      <c r="L27" s="379" t="str">
        <f>IF(Content!$E$1=1,L28,L29)</f>
        <v>Source: STSU, NBU staff estimates.</v>
      </c>
      <c r="M27" s="130"/>
      <c r="N27" s="130"/>
      <c r="O27" s="130"/>
      <c r="P27" s="544"/>
      <c r="Q27" s="545"/>
      <c r="R27" s="544"/>
    </row>
    <row r="28" spans="3:19">
      <c r="C28" s="135"/>
      <c r="D28" s="135"/>
      <c r="E28" s="135"/>
      <c r="F28" s="135"/>
      <c r="G28" s="135"/>
      <c r="H28" s="135"/>
      <c r="I28" s="135"/>
      <c r="K28" s="544"/>
      <c r="L28" s="140" t="s">
        <v>534</v>
      </c>
      <c r="M28" s="140"/>
      <c r="N28" s="140"/>
      <c r="O28" s="140"/>
      <c r="P28" s="544"/>
      <c r="Q28" s="544"/>
      <c r="R28" s="544"/>
    </row>
    <row r="29" spans="3:19">
      <c r="C29" s="135"/>
      <c r="D29" s="135"/>
      <c r="E29" s="135"/>
      <c r="F29" s="135"/>
      <c r="G29" s="135"/>
      <c r="H29" s="135"/>
      <c r="I29" s="135"/>
      <c r="K29" s="544"/>
      <c r="L29" s="141" t="s">
        <v>535</v>
      </c>
      <c r="M29" s="140"/>
      <c r="N29" s="140"/>
      <c r="O29" s="140"/>
      <c r="P29" s="140"/>
      <c r="Q29" s="544"/>
      <c r="R29" s="544"/>
    </row>
    <row r="30" spans="3:19">
      <c r="C30" s="135"/>
      <c r="D30" s="135"/>
      <c r="E30" s="135"/>
      <c r="F30" s="135"/>
      <c r="G30" s="135"/>
      <c r="H30" s="135"/>
      <c r="I30" s="135"/>
      <c r="L30" s="140"/>
      <c r="M30" s="140"/>
      <c r="N30" s="140"/>
      <c r="O30" s="140"/>
      <c r="P30" s="140"/>
      <c r="Q30" s="544"/>
      <c r="R30" s="544"/>
    </row>
    <row r="31" spans="3:19">
      <c r="C31" s="135"/>
      <c r="D31" s="135"/>
      <c r="E31" s="135"/>
      <c r="F31" s="135"/>
      <c r="G31" s="135"/>
      <c r="H31" s="135"/>
      <c r="I31" s="135"/>
      <c r="L31" s="544"/>
      <c r="M31" s="544"/>
      <c r="N31" s="544"/>
      <c r="O31" s="544"/>
      <c r="P31" s="140"/>
      <c r="Q31" s="544"/>
      <c r="R31" s="544"/>
    </row>
    <row r="32" spans="3:19">
      <c r="C32" s="135"/>
      <c r="D32" s="135"/>
      <c r="E32" s="135"/>
      <c r="F32" s="135"/>
      <c r="G32" s="135"/>
      <c r="H32" s="135"/>
      <c r="I32" s="135"/>
      <c r="L32" s="544"/>
      <c r="M32" s="544"/>
      <c r="N32" s="544"/>
      <c r="O32" s="544"/>
      <c r="P32" s="544"/>
      <c r="Q32" s="544"/>
    </row>
    <row r="33" spans="3:17">
      <c r="C33" s="135"/>
      <c r="D33" s="135"/>
      <c r="E33" s="135"/>
      <c r="F33" s="135"/>
      <c r="G33" s="135"/>
      <c r="H33" s="135"/>
      <c r="I33" s="135"/>
      <c r="L33" s="544"/>
      <c r="M33" s="544"/>
      <c r="N33" s="544"/>
      <c r="O33" s="544"/>
      <c r="P33" s="544"/>
      <c r="Q33" s="544"/>
    </row>
    <row r="34" spans="3:17">
      <c r="C34" s="135"/>
      <c r="D34" s="135"/>
      <c r="E34" s="135"/>
      <c r="F34" s="135"/>
      <c r="G34" s="135"/>
      <c r="H34" s="135"/>
      <c r="I34" s="135"/>
      <c r="L34" s="544"/>
      <c r="M34" s="544"/>
      <c r="N34" s="544"/>
      <c r="O34" s="544"/>
      <c r="P34" s="544"/>
      <c r="Q34" s="544"/>
    </row>
    <row r="35" spans="3:17">
      <c r="C35" s="135"/>
      <c r="D35" s="135"/>
      <c r="E35" s="135"/>
      <c r="F35" s="135"/>
      <c r="G35" s="135"/>
      <c r="H35" s="135"/>
      <c r="I35" s="135"/>
      <c r="P35" s="544"/>
      <c r="Q35" s="544"/>
    </row>
    <row r="36" spans="3:17">
      <c r="C36" s="135"/>
      <c r="D36" s="135"/>
      <c r="E36" s="135"/>
      <c r="F36" s="135"/>
      <c r="G36" s="135"/>
      <c r="H36" s="135"/>
      <c r="I36" s="135"/>
    </row>
    <row r="37" spans="3:17">
      <c r="C37" s="135"/>
      <c r="D37" s="135"/>
      <c r="E37" s="135"/>
      <c r="F37" s="135"/>
      <c r="G37" s="135"/>
      <c r="H37" s="135"/>
      <c r="I37" s="135"/>
    </row>
    <row r="38" spans="3:17">
      <c r="C38" s="135"/>
      <c r="D38" s="135"/>
      <c r="E38" s="135"/>
      <c r="F38" s="135"/>
      <c r="G38" s="135"/>
      <c r="H38" s="135"/>
      <c r="I38" s="135"/>
    </row>
    <row r="39" spans="3:17">
      <c r="C39" s="135"/>
      <c r="D39" s="135"/>
      <c r="E39" s="135"/>
      <c r="F39" s="135"/>
      <c r="G39" s="135"/>
      <c r="H39" s="135"/>
      <c r="I39" s="135"/>
    </row>
    <row r="40" spans="3:17">
      <c r="C40" s="135"/>
      <c r="D40" s="135"/>
      <c r="E40" s="135"/>
      <c r="F40" s="135"/>
      <c r="G40" s="135"/>
      <c r="H40" s="135"/>
      <c r="I40" s="135"/>
    </row>
    <row r="41" spans="3:17">
      <c r="C41" s="135"/>
      <c r="D41" s="135"/>
      <c r="E41" s="135"/>
      <c r="F41" s="135"/>
      <c r="G41" s="135"/>
      <c r="H41" s="135"/>
      <c r="I41" s="135"/>
    </row>
    <row r="42" spans="3:17">
      <c r="C42" s="135"/>
      <c r="D42" s="135"/>
      <c r="E42" s="135"/>
      <c r="F42" s="135"/>
      <c r="G42" s="135"/>
      <c r="H42" s="135"/>
      <c r="I42" s="135"/>
    </row>
    <row r="43" spans="3:17">
      <c r="C43" s="135"/>
      <c r="D43" s="135"/>
      <c r="E43" s="135"/>
      <c r="F43" s="135"/>
      <c r="G43" s="135"/>
      <c r="H43" s="135"/>
      <c r="I43" s="135"/>
    </row>
    <row r="44" spans="3:17">
      <c r="C44" s="135"/>
      <c r="D44" s="135"/>
      <c r="E44" s="135"/>
      <c r="F44" s="135"/>
      <c r="G44" s="135"/>
      <c r="H44" s="135"/>
      <c r="I44" s="135"/>
    </row>
    <row r="45" spans="3:17">
      <c r="C45" s="135"/>
      <c r="D45" s="135"/>
      <c r="E45" s="135"/>
      <c r="F45" s="135"/>
      <c r="G45" s="135"/>
      <c r="H45" s="135"/>
      <c r="I45" s="135"/>
    </row>
    <row r="46" spans="3:17">
      <c r="C46" s="135"/>
      <c r="D46" s="135"/>
      <c r="E46" s="135"/>
      <c r="F46" s="135"/>
      <c r="G46" s="135"/>
      <c r="H46" s="135"/>
      <c r="I46" s="135"/>
    </row>
    <row r="47" spans="3:17">
      <c r="C47" s="135"/>
      <c r="D47" s="135"/>
      <c r="E47" s="135"/>
      <c r="F47" s="135"/>
      <c r="G47" s="135"/>
      <c r="H47" s="135"/>
      <c r="I47" s="135"/>
    </row>
    <row r="48" spans="3:17">
      <c r="C48" s="135"/>
      <c r="D48" s="135"/>
      <c r="E48" s="135"/>
      <c r="F48" s="135"/>
      <c r="G48" s="135"/>
      <c r="H48" s="135"/>
      <c r="I48" s="1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8"/>
  <sheetViews>
    <sheetView showGridLines="0" zoomScaleNormal="100" workbookViewId="0">
      <selection activeCell="P20" sqref="P20"/>
    </sheetView>
  </sheetViews>
  <sheetFormatPr defaultColWidth="9.140625" defaultRowHeight="12.75"/>
  <cols>
    <col min="1" max="1" width="9.140625" style="547"/>
    <col min="2" max="2" width="9.5703125" style="547" bestFit="1" customWidth="1"/>
    <col min="3" max="16384" width="9.140625" style="547"/>
  </cols>
  <sheetData>
    <row r="1" spans="1:28" ht="10.5" customHeight="1">
      <c r="A1" s="126" t="s">
        <v>140</v>
      </c>
      <c r="B1" s="378" t="str">
        <f>IF(Content!$E$1=1,B2,B3)</f>
        <v>Total debt</v>
      </c>
      <c r="C1" s="378" t="str">
        <f>IF(Content!$E$1=1,C2,C3)</f>
        <v>Domestic debt</v>
      </c>
      <c r="D1" s="378" t="str">
        <f>IF(Content!$E$1=1,D2,D3)</f>
        <v>Foreign debt</v>
      </c>
      <c r="E1" s="378" t="str">
        <f>IF(Content!$E$1=1,E2,E3)</f>
        <v>Debt/GDP* (RHS)</v>
      </c>
      <c r="H1" s="378" t="str">
        <f>IF(Content!$E$1=1,H2,H3)</f>
        <v>Public and Publicly Guaranteed Debt, UAH bn and % of GDP*</v>
      </c>
    </row>
    <row r="2" spans="1:28" hidden="1">
      <c r="A2" s="126"/>
      <c r="B2" s="547" t="s">
        <v>578</v>
      </c>
      <c r="C2" s="547" t="s">
        <v>579</v>
      </c>
      <c r="D2" s="547" t="s">
        <v>580</v>
      </c>
      <c r="E2" s="547" t="s">
        <v>581</v>
      </c>
      <c r="H2" s="547" t="s">
        <v>1023</v>
      </c>
    </row>
    <row r="3" spans="1:28" hidden="1">
      <c r="B3" s="547" t="s">
        <v>582</v>
      </c>
      <c r="C3" s="547" t="s">
        <v>583</v>
      </c>
      <c r="D3" s="547" t="s">
        <v>584</v>
      </c>
      <c r="E3" s="547" t="s">
        <v>585</v>
      </c>
      <c r="G3" s="548"/>
      <c r="H3" s="547" t="s">
        <v>1024</v>
      </c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W3" s="548"/>
    </row>
    <row r="4" spans="1:28">
      <c r="A4" s="547" t="s">
        <v>586</v>
      </c>
      <c r="B4" s="590">
        <v>722.7</v>
      </c>
      <c r="C4" s="590">
        <v>317</v>
      </c>
      <c r="D4" s="590">
        <v>405.8</v>
      </c>
      <c r="E4" s="590">
        <v>48.89</v>
      </c>
      <c r="F4" s="551"/>
      <c r="G4" s="549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V4" s="548"/>
    </row>
    <row r="5" spans="1:28">
      <c r="A5" s="547" t="s">
        <v>587</v>
      </c>
      <c r="B5" s="590">
        <v>822.5</v>
      </c>
      <c r="C5" s="590">
        <v>335.4</v>
      </c>
      <c r="D5" s="590">
        <v>487.1</v>
      </c>
      <c r="E5" s="590">
        <v>54.62</v>
      </c>
      <c r="F5" s="552"/>
      <c r="G5" s="549"/>
      <c r="H5" s="548"/>
      <c r="I5" s="548"/>
      <c r="J5" s="548"/>
      <c r="K5" s="548"/>
      <c r="L5" s="548"/>
      <c r="M5" s="548"/>
      <c r="N5" s="548"/>
      <c r="O5" s="550"/>
      <c r="P5" s="548"/>
      <c r="Q5" s="548"/>
      <c r="R5" s="548"/>
      <c r="S5" s="548"/>
      <c r="T5" s="548"/>
      <c r="U5" s="548"/>
      <c r="V5" s="548"/>
      <c r="W5" s="548"/>
    </row>
    <row r="6" spans="1:28">
      <c r="A6" s="547" t="s">
        <v>588</v>
      </c>
      <c r="B6" s="590">
        <v>962.7</v>
      </c>
      <c r="C6" s="590">
        <v>421.6</v>
      </c>
      <c r="D6" s="590">
        <v>541.20000000000005</v>
      </c>
      <c r="E6" s="591">
        <v>62.18</v>
      </c>
      <c r="F6" s="552" t="s">
        <v>588</v>
      </c>
      <c r="G6" s="553"/>
      <c r="H6" s="549"/>
      <c r="I6" s="549"/>
      <c r="J6" s="549"/>
      <c r="K6" s="549"/>
      <c r="L6" s="554"/>
      <c r="M6" s="554"/>
      <c r="N6" s="554"/>
      <c r="O6" s="549"/>
      <c r="P6" s="549"/>
      <c r="Q6" s="549"/>
      <c r="R6" s="549"/>
      <c r="S6" s="549"/>
      <c r="T6" s="549"/>
      <c r="U6" s="549"/>
      <c r="V6" s="549"/>
      <c r="W6" s="549"/>
      <c r="AB6" s="555"/>
    </row>
    <row r="7" spans="1:28">
      <c r="A7" s="547" t="s">
        <v>589</v>
      </c>
      <c r="B7" s="590">
        <v>1100.8</v>
      </c>
      <c r="C7" s="590">
        <v>488.9</v>
      </c>
      <c r="D7" s="590">
        <v>612</v>
      </c>
      <c r="E7" s="591">
        <v>69.37</v>
      </c>
      <c r="F7" s="552"/>
      <c r="G7" s="553"/>
      <c r="H7" s="549"/>
      <c r="I7" s="549"/>
      <c r="J7" s="549"/>
      <c r="K7" s="549"/>
      <c r="L7" s="549"/>
      <c r="M7" s="549"/>
      <c r="N7" s="549"/>
      <c r="O7" s="549"/>
      <c r="P7" s="554"/>
      <c r="Q7" s="554"/>
      <c r="R7" s="554"/>
      <c r="S7" s="554"/>
      <c r="T7" s="554"/>
      <c r="U7" s="549"/>
      <c r="V7" s="549"/>
      <c r="AB7" s="555"/>
    </row>
    <row r="8" spans="1:28">
      <c r="A8" s="547" t="s">
        <v>590</v>
      </c>
      <c r="B8" s="549">
        <v>1524.4</v>
      </c>
      <c r="C8" s="549">
        <v>525.9</v>
      </c>
      <c r="D8" s="549">
        <v>998.4</v>
      </c>
      <c r="E8" s="553">
        <v>92.61</v>
      </c>
      <c r="F8" s="552"/>
      <c r="G8" s="553"/>
      <c r="H8" s="549"/>
      <c r="I8" s="549"/>
      <c r="J8" s="549"/>
      <c r="K8" s="549"/>
      <c r="L8" s="549"/>
      <c r="M8" s="549"/>
      <c r="N8" s="549"/>
      <c r="O8" s="549"/>
      <c r="P8" s="554"/>
      <c r="Q8" s="554"/>
      <c r="R8" s="554"/>
      <c r="S8" s="554"/>
      <c r="T8" s="554"/>
      <c r="U8" s="549"/>
      <c r="V8" s="549"/>
      <c r="AB8" s="555"/>
    </row>
    <row r="9" spans="1:28">
      <c r="A9" s="547" t="s">
        <v>591</v>
      </c>
      <c r="B9" s="549">
        <v>1438.2</v>
      </c>
      <c r="C9" s="549">
        <v>518.5</v>
      </c>
      <c r="D9" s="549">
        <v>919.7</v>
      </c>
      <c r="E9" s="553">
        <v>83.6</v>
      </c>
      <c r="F9" s="552" t="s">
        <v>591</v>
      </c>
      <c r="G9" s="553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</row>
    <row r="10" spans="1:28">
      <c r="A10" s="547" t="s">
        <v>592</v>
      </c>
      <c r="B10" s="549">
        <v>1521.5</v>
      </c>
      <c r="C10" s="549">
        <v>520.79999999999995</v>
      </c>
      <c r="D10" s="549">
        <v>1000.7</v>
      </c>
      <c r="E10" s="553">
        <v>82.38</v>
      </c>
      <c r="F10" s="552"/>
      <c r="G10" s="553"/>
      <c r="H10" s="549"/>
      <c r="I10" s="549"/>
      <c r="J10" s="549"/>
      <c r="K10" s="549"/>
      <c r="L10" s="549"/>
      <c r="M10" s="549"/>
      <c r="N10" s="549"/>
      <c r="O10" s="549"/>
      <c r="P10" s="556"/>
      <c r="Q10" s="556"/>
      <c r="R10" s="549"/>
      <c r="S10" s="549"/>
    </row>
    <row r="11" spans="1:28">
      <c r="A11" s="547" t="s">
        <v>593</v>
      </c>
      <c r="B11" s="549">
        <v>1572.2</v>
      </c>
      <c r="C11" s="549">
        <v>529.5</v>
      </c>
      <c r="D11" s="549">
        <v>1042.7</v>
      </c>
      <c r="E11" s="553">
        <v>79.06</v>
      </c>
      <c r="F11" s="552"/>
      <c r="G11" s="553"/>
      <c r="O11" s="549"/>
      <c r="P11" s="557"/>
      <c r="Q11" s="557"/>
    </row>
    <row r="12" spans="1:28">
      <c r="A12" s="547" t="s">
        <v>218</v>
      </c>
      <c r="B12" s="549">
        <v>1710.4</v>
      </c>
      <c r="C12" s="549">
        <v>553.4</v>
      </c>
      <c r="D12" s="549">
        <v>1157</v>
      </c>
      <c r="E12" s="553">
        <v>82.71</v>
      </c>
      <c r="F12" s="552" t="s">
        <v>218</v>
      </c>
      <c r="G12" s="553"/>
      <c r="H12" s="548"/>
      <c r="I12" s="548"/>
      <c r="J12" s="548"/>
      <c r="K12" s="548"/>
      <c r="L12" s="548"/>
      <c r="M12" s="548"/>
      <c r="N12" s="548"/>
      <c r="O12" s="549"/>
      <c r="P12" s="558"/>
      <c r="Q12" s="558"/>
      <c r="R12" s="548"/>
      <c r="S12" s="548"/>
      <c r="T12" s="548"/>
      <c r="U12" s="548"/>
      <c r="V12" s="548"/>
      <c r="W12" s="548"/>
    </row>
    <row r="13" spans="1:28">
      <c r="A13" s="547" t="s">
        <v>219</v>
      </c>
      <c r="B13" s="549">
        <v>1668.3</v>
      </c>
      <c r="C13" s="549">
        <v>570.70000000000005</v>
      </c>
      <c r="D13" s="549">
        <v>1097.5999999999999</v>
      </c>
      <c r="E13" s="553">
        <v>77.709999999999994</v>
      </c>
      <c r="F13" s="552"/>
      <c r="G13" s="553"/>
      <c r="O13" s="549"/>
      <c r="P13" s="559"/>
      <c r="Q13" s="557"/>
    </row>
    <row r="14" spans="1:28">
      <c r="A14" s="547" t="s">
        <v>2</v>
      </c>
      <c r="B14" s="549">
        <v>1778</v>
      </c>
      <c r="C14" s="549">
        <v>575.6</v>
      </c>
      <c r="D14" s="549">
        <v>1202.4000000000001</v>
      </c>
      <c r="E14" s="553">
        <v>78.98</v>
      </c>
      <c r="F14" s="552"/>
      <c r="G14" s="553"/>
      <c r="O14" s="549"/>
      <c r="P14" s="557"/>
      <c r="Q14" s="557"/>
    </row>
    <row r="15" spans="1:28">
      <c r="A15" s="547" t="s">
        <v>220</v>
      </c>
      <c r="B15" s="549">
        <v>1929.8</v>
      </c>
      <c r="C15" s="549">
        <v>689.7</v>
      </c>
      <c r="D15" s="549">
        <v>1240.0999999999999</v>
      </c>
      <c r="E15" s="553">
        <v>80.900000000000006</v>
      </c>
      <c r="F15" s="552" t="s">
        <v>220</v>
      </c>
      <c r="G15" s="553"/>
      <c r="H15" s="549"/>
      <c r="I15" s="549"/>
      <c r="J15" s="549"/>
      <c r="K15" s="549"/>
      <c r="L15" s="549"/>
      <c r="M15" s="549"/>
      <c r="N15" s="549"/>
      <c r="O15" s="549"/>
      <c r="P15" s="557"/>
      <c r="Q15" s="557"/>
    </row>
    <row r="16" spans="1:28">
      <c r="A16" s="547" t="s">
        <v>221</v>
      </c>
      <c r="B16" s="549">
        <v>1951.9</v>
      </c>
      <c r="C16" s="549">
        <v>718.9</v>
      </c>
      <c r="D16" s="549">
        <v>1232.9000000000001</v>
      </c>
      <c r="E16" s="553">
        <v>77.37</v>
      </c>
      <c r="F16" s="552"/>
      <c r="G16" s="553"/>
      <c r="O16" s="549"/>
      <c r="P16" s="557"/>
      <c r="Q16" s="557"/>
    </row>
    <row r="17" spans="1:19">
      <c r="A17" s="547" t="s">
        <v>222</v>
      </c>
      <c r="B17" s="549">
        <v>1957.8</v>
      </c>
      <c r="C17" s="549">
        <v>698.6</v>
      </c>
      <c r="D17" s="549">
        <v>1259.2</v>
      </c>
      <c r="E17" s="549">
        <v>73.819999999999993</v>
      </c>
      <c r="F17" s="552"/>
      <c r="G17" s="549"/>
      <c r="O17" s="549"/>
      <c r="P17" s="557"/>
      <c r="Q17" s="557"/>
    </row>
    <row r="18" spans="1:19" ht="12.75" customHeight="1">
      <c r="A18" s="547" t="s">
        <v>4</v>
      </c>
      <c r="B18" s="549">
        <v>2043.3</v>
      </c>
      <c r="C18" s="549">
        <v>719.8</v>
      </c>
      <c r="D18" s="549">
        <v>1323.5</v>
      </c>
      <c r="E18" s="549">
        <v>72.59</v>
      </c>
      <c r="F18" s="552" t="s">
        <v>4</v>
      </c>
      <c r="G18" s="549"/>
      <c r="H18" s="546" t="str">
        <f>IF(Content!$E$1=1,H20,H21)</f>
        <v>* rolling GDP for 2019 –  GDP Q1 2019 NBU estimates.</v>
      </c>
      <c r="O18" s="549"/>
      <c r="P18" s="557"/>
      <c r="Q18" s="557"/>
    </row>
    <row r="19" spans="1:19" ht="12.75" customHeight="1">
      <c r="A19" s="547" t="s">
        <v>223</v>
      </c>
      <c r="B19" s="549">
        <v>2141.6999999999998</v>
      </c>
      <c r="C19" s="549">
        <v>766.7</v>
      </c>
      <c r="D19" s="549">
        <v>1375</v>
      </c>
      <c r="E19" s="549">
        <v>71.78</v>
      </c>
      <c r="F19" s="552"/>
      <c r="G19" s="549"/>
      <c r="H19" s="546" t="str">
        <f>IF(Content!$E$1=1,H22,H23)</f>
        <v>Source: MFU, SSSU, NBU staff estimates.</v>
      </c>
      <c r="O19" s="549"/>
      <c r="P19" s="557"/>
      <c r="Q19" s="557"/>
    </row>
    <row r="20" spans="1:19" ht="12.75" customHeight="1">
      <c r="A20" s="547" t="s">
        <v>224</v>
      </c>
      <c r="B20" s="549">
        <v>2053.8000000000002</v>
      </c>
      <c r="C20" s="549">
        <v>764.5</v>
      </c>
      <c r="D20" s="549">
        <v>1289.3</v>
      </c>
      <c r="E20" s="549">
        <v>66.33</v>
      </c>
      <c r="F20" s="552"/>
      <c r="G20" s="549"/>
      <c r="H20" s="551" t="s">
        <v>1724</v>
      </c>
      <c r="I20" s="551"/>
      <c r="J20" s="551"/>
      <c r="K20" s="551"/>
      <c r="L20" s="551"/>
      <c r="M20" s="551"/>
      <c r="N20" s="551"/>
      <c r="O20" s="552"/>
      <c r="P20" s="560"/>
      <c r="Q20" s="560"/>
      <c r="R20" s="551"/>
      <c r="S20" s="551"/>
    </row>
    <row r="21" spans="1:19">
      <c r="A21" s="547" t="s">
        <v>225</v>
      </c>
      <c r="B21" s="549">
        <v>1998.4</v>
      </c>
      <c r="C21" s="549">
        <v>763</v>
      </c>
      <c r="D21" s="549">
        <v>1235.5</v>
      </c>
      <c r="E21" s="549">
        <v>61.64</v>
      </c>
      <c r="F21" s="552" t="s">
        <v>225</v>
      </c>
      <c r="G21" s="549"/>
      <c r="H21" s="551" t="s">
        <v>1890</v>
      </c>
      <c r="I21" s="551"/>
      <c r="J21" s="551"/>
      <c r="K21" s="551"/>
      <c r="L21" s="551"/>
      <c r="M21" s="551"/>
      <c r="N21" s="551"/>
      <c r="O21" s="552"/>
      <c r="P21" s="560"/>
      <c r="Q21" s="560"/>
      <c r="R21" s="551"/>
      <c r="S21" s="551"/>
    </row>
    <row r="22" spans="1:19">
      <c r="A22" s="548" t="s">
        <v>936</v>
      </c>
      <c r="B22" s="549">
        <v>2113</v>
      </c>
      <c r="C22" s="549">
        <v>768.5</v>
      </c>
      <c r="D22" s="549">
        <v>1344.4</v>
      </c>
      <c r="E22" s="549">
        <v>62.09</v>
      </c>
      <c r="F22" s="552"/>
      <c r="G22" s="549"/>
      <c r="H22" s="551" t="s">
        <v>599</v>
      </c>
      <c r="I22" s="551"/>
      <c r="J22" s="551"/>
      <c r="K22" s="551"/>
      <c r="L22" s="551"/>
      <c r="M22" s="551"/>
      <c r="N22" s="551"/>
      <c r="O22" s="552"/>
      <c r="P22" s="551"/>
      <c r="Q22" s="551"/>
      <c r="R22" s="551"/>
      <c r="S22" s="551"/>
    </row>
    <row r="23" spans="1:19">
      <c r="A23" s="548" t="s">
        <v>751</v>
      </c>
      <c r="B23" s="549">
        <v>2168.4</v>
      </c>
      <c r="C23" s="549">
        <v>771.4</v>
      </c>
      <c r="D23" s="549">
        <v>1397</v>
      </c>
      <c r="E23" s="549">
        <v>60.93</v>
      </c>
      <c r="F23" s="552"/>
      <c r="G23" s="549"/>
      <c r="H23" s="138" t="s">
        <v>594</v>
      </c>
      <c r="I23" s="551"/>
      <c r="J23" s="551"/>
      <c r="K23" s="551"/>
      <c r="L23" s="551"/>
      <c r="M23" s="551"/>
      <c r="N23" s="551"/>
      <c r="O23" s="552"/>
      <c r="P23" s="551"/>
      <c r="Q23" s="551"/>
      <c r="R23" s="551"/>
      <c r="S23" s="551"/>
    </row>
    <row r="24" spans="1:19">
      <c r="A24" s="548" t="s">
        <v>1084</v>
      </c>
      <c r="B24" s="549">
        <v>2146.6</v>
      </c>
      <c r="C24" s="549">
        <v>774.5</v>
      </c>
      <c r="D24" s="549">
        <v>1372.2</v>
      </c>
      <c r="E24" s="549">
        <v>58.8</v>
      </c>
      <c r="F24" s="552" t="s">
        <v>1084</v>
      </c>
      <c r="G24" s="549"/>
      <c r="H24" s="551"/>
      <c r="I24" s="551"/>
      <c r="J24" s="551"/>
      <c r="K24" s="551"/>
      <c r="L24" s="551" t="s">
        <v>1891</v>
      </c>
      <c r="M24" s="551"/>
      <c r="N24" s="551"/>
      <c r="O24" s="552"/>
      <c r="P24" s="551"/>
      <c r="Q24" s="551"/>
      <c r="R24" s="551"/>
      <c r="S24" s="551"/>
    </row>
    <row r="25" spans="1:19">
      <c r="B25" s="549"/>
      <c r="C25" s="549"/>
      <c r="D25" s="549"/>
      <c r="E25" s="549"/>
      <c r="F25" s="549"/>
      <c r="G25" s="549"/>
      <c r="H25" s="551"/>
      <c r="I25" s="551"/>
      <c r="J25" s="551"/>
      <c r="K25" s="551"/>
      <c r="L25" s="551"/>
      <c r="M25" s="551"/>
      <c r="N25" s="551"/>
      <c r="O25" s="552"/>
      <c r="P25" s="551"/>
      <c r="Q25" s="551"/>
      <c r="R25" s="551"/>
      <c r="S25" s="551"/>
    </row>
    <row r="26" spans="1:19">
      <c r="B26" s="549"/>
      <c r="C26" s="549"/>
      <c r="D26" s="549"/>
      <c r="E26" s="549"/>
      <c r="F26" s="549"/>
      <c r="G26" s="549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1"/>
      <c r="S26" s="551"/>
    </row>
    <row r="27" spans="1:19">
      <c r="B27" s="549"/>
      <c r="C27" s="549"/>
      <c r="D27" s="549"/>
      <c r="E27" s="549"/>
      <c r="F27" s="549"/>
      <c r="G27" s="549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</row>
    <row r="28" spans="1:19">
      <c r="B28" s="550"/>
      <c r="C28" s="549"/>
      <c r="D28" s="549"/>
      <c r="E28" s="549"/>
      <c r="F28" s="549"/>
      <c r="G28" s="549"/>
      <c r="H28" s="551"/>
      <c r="I28" s="551"/>
      <c r="J28" s="551"/>
      <c r="K28" s="551"/>
      <c r="L28" s="551"/>
      <c r="M28" s="551"/>
      <c r="N28" s="551"/>
      <c r="O28" s="551"/>
      <c r="P28" s="551"/>
      <c r="Q28" s="551"/>
      <c r="R28" s="551"/>
      <c r="S28" s="551"/>
    </row>
    <row r="29" spans="1:19">
      <c r="B29" s="549"/>
      <c r="C29" s="549"/>
      <c r="D29" s="549"/>
      <c r="E29" s="549"/>
      <c r="F29" s="549"/>
      <c r="G29" s="549"/>
      <c r="H29" s="551"/>
      <c r="I29" s="551"/>
      <c r="J29" s="551"/>
      <c r="K29" s="551"/>
      <c r="L29" s="551"/>
      <c r="M29" s="551"/>
      <c r="N29" s="551"/>
      <c r="O29" s="551"/>
      <c r="P29" s="551"/>
      <c r="Q29" s="551"/>
      <c r="R29" s="551"/>
      <c r="S29" s="551"/>
    </row>
    <row r="30" spans="1:19">
      <c r="B30" s="549"/>
      <c r="C30" s="549"/>
      <c r="D30" s="549"/>
      <c r="E30" s="549"/>
      <c r="F30" s="549"/>
      <c r="G30" s="549"/>
      <c r="H30" s="551"/>
      <c r="I30" s="551"/>
      <c r="J30" s="551"/>
      <c r="K30" s="551"/>
      <c r="L30" s="551"/>
      <c r="M30" s="551"/>
      <c r="N30" s="551"/>
      <c r="O30" s="551"/>
      <c r="P30" s="551"/>
      <c r="Q30" s="551"/>
      <c r="R30" s="551"/>
      <c r="S30" s="551"/>
    </row>
    <row r="31" spans="1:19">
      <c r="B31" s="549"/>
      <c r="C31" s="549"/>
      <c r="D31" s="549"/>
      <c r="E31" s="549"/>
      <c r="F31" s="549"/>
      <c r="G31" s="549"/>
      <c r="H31" s="551"/>
      <c r="I31" s="551"/>
      <c r="J31" s="551"/>
      <c r="K31" s="551"/>
      <c r="L31" s="551"/>
      <c r="M31" s="551"/>
      <c r="N31" s="551"/>
      <c r="O31" s="551"/>
      <c r="P31" s="551"/>
      <c r="Q31" s="551"/>
      <c r="R31" s="551"/>
      <c r="S31" s="551"/>
    </row>
    <row r="32" spans="1:19">
      <c r="B32" s="549"/>
      <c r="C32" s="549"/>
      <c r="D32" s="549"/>
      <c r="E32" s="549"/>
      <c r="F32" s="549"/>
      <c r="G32" s="549"/>
      <c r="H32" s="551"/>
      <c r="I32" s="551"/>
      <c r="J32" s="551"/>
      <c r="K32" s="551"/>
      <c r="L32" s="551"/>
      <c r="M32" s="551"/>
      <c r="N32" s="551"/>
      <c r="O32" s="551"/>
      <c r="P32" s="551"/>
      <c r="Q32" s="551"/>
      <c r="R32" s="551"/>
      <c r="S32" s="551"/>
    </row>
    <row r="33" spans="2:22">
      <c r="B33" s="549"/>
      <c r="C33" s="549"/>
      <c r="D33" s="549"/>
      <c r="E33" s="549"/>
      <c r="F33" s="549"/>
      <c r="G33" s="549"/>
    </row>
    <row r="34" spans="2:22">
      <c r="B34" s="549"/>
      <c r="C34" s="549"/>
      <c r="D34" s="549"/>
      <c r="E34" s="549"/>
      <c r="F34" s="549"/>
      <c r="G34" s="549"/>
    </row>
    <row r="35" spans="2:22">
      <c r="B35" s="549"/>
      <c r="C35" s="549"/>
      <c r="D35" s="549"/>
      <c r="E35" s="549"/>
      <c r="F35" s="549"/>
      <c r="G35" s="549"/>
    </row>
    <row r="36" spans="2:22">
      <c r="B36" s="549"/>
      <c r="C36" s="549"/>
      <c r="D36" s="549"/>
      <c r="E36" s="549"/>
      <c r="F36" s="549"/>
      <c r="G36" s="549"/>
    </row>
    <row r="37" spans="2:22">
      <c r="B37" s="549"/>
      <c r="C37" s="549"/>
      <c r="D37" s="549"/>
      <c r="E37" s="549"/>
      <c r="F37" s="549"/>
      <c r="G37" s="549"/>
      <c r="V37" s="561"/>
    </row>
    <row r="38" spans="2:22">
      <c r="B38" s="549"/>
      <c r="C38" s="549"/>
      <c r="D38" s="549"/>
      <c r="E38" s="549"/>
      <c r="F38" s="549"/>
      <c r="G38" s="549"/>
    </row>
    <row r="39" spans="2:22">
      <c r="B39" s="549"/>
      <c r="C39" s="549"/>
      <c r="D39" s="549"/>
      <c r="E39" s="549"/>
      <c r="F39" s="549"/>
      <c r="G39" s="549"/>
    </row>
    <row r="40" spans="2:22">
      <c r="B40" s="549"/>
      <c r="C40" s="549"/>
      <c r="D40" s="549"/>
      <c r="E40" s="549"/>
      <c r="F40" s="549"/>
      <c r="G40" s="549"/>
    </row>
    <row r="41" spans="2:22">
      <c r="B41" s="549"/>
      <c r="C41" s="549"/>
      <c r="D41" s="549"/>
      <c r="E41" s="549"/>
      <c r="F41" s="549"/>
      <c r="G41" s="549"/>
    </row>
    <row r="42" spans="2:22">
      <c r="B42" s="549"/>
      <c r="C42" s="549"/>
      <c r="D42" s="549"/>
      <c r="E42" s="549"/>
      <c r="F42" s="549"/>
      <c r="G42" s="549"/>
    </row>
    <row r="43" spans="2:22">
      <c r="B43" s="549"/>
      <c r="C43" s="549"/>
      <c r="D43" s="549"/>
      <c r="E43" s="549"/>
      <c r="F43" s="549"/>
      <c r="G43" s="549"/>
    </row>
    <row r="44" spans="2:22">
      <c r="B44" s="549"/>
      <c r="C44" s="549"/>
      <c r="D44" s="549"/>
      <c r="E44" s="549"/>
      <c r="F44" s="549"/>
      <c r="G44" s="549"/>
    </row>
    <row r="45" spans="2:22">
      <c r="G45" s="549"/>
    </row>
    <row r="46" spans="2:22">
      <c r="G46" s="549"/>
    </row>
    <row r="47" spans="2:22">
      <c r="G47" s="549"/>
    </row>
    <row r="48" spans="2:22">
      <c r="G48" s="54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8">
    <tabColor theme="7"/>
  </sheetPr>
  <dimension ref="A1:T4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22"/>
    <col min="2" max="16384" width="9.140625" style="21"/>
  </cols>
  <sheetData>
    <row r="1" spans="1:20">
      <c r="A1" s="19" t="s">
        <v>140</v>
      </c>
      <c r="B1" s="33" t="str">
        <f>IF(Content!$E$1=1,B2,B3)</f>
        <v>Current account balance</v>
      </c>
      <c r="C1" s="33" t="str">
        <f>IF(Content!$E$1=1,C2,C3)</f>
        <v>Goods (net)</v>
      </c>
      <c r="D1" s="33" t="str">
        <f>IF(Content!$E$1=1,D2,D3)</f>
        <v>Services (net)</v>
      </c>
      <c r="E1" s="33" t="str">
        <f>IF(Content!$E$1=1,E2,E3)</f>
        <v>Primary income</v>
      </c>
      <c r="F1" s="33" t="str">
        <f>IF(Content!$E$1=1,F2,F3)</f>
        <v>Secondary income</v>
      </c>
      <c r="H1" s="33" t="str">
        <f>IF(Content!$E$1=1,H2,H3)</f>
        <v>Current Account Balance, USD bn</v>
      </c>
    </row>
    <row r="2" spans="1:20" s="45" customFormat="1" hidden="1">
      <c r="A2" s="206"/>
      <c r="B2" s="45" t="s">
        <v>141</v>
      </c>
      <c r="C2" s="45" t="s">
        <v>142</v>
      </c>
      <c r="D2" s="45" t="s">
        <v>87</v>
      </c>
      <c r="E2" s="45" t="s">
        <v>143</v>
      </c>
      <c r="F2" s="45" t="s">
        <v>144</v>
      </c>
      <c r="H2" s="45" t="s">
        <v>701</v>
      </c>
    </row>
    <row r="3" spans="1:20" s="45" customFormat="1" hidden="1">
      <c r="A3" s="206"/>
      <c r="B3" s="45" t="s">
        <v>145</v>
      </c>
      <c r="C3" s="45" t="s">
        <v>146</v>
      </c>
      <c r="D3" s="45" t="s">
        <v>147</v>
      </c>
      <c r="E3" s="45" t="s">
        <v>148</v>
      </c>
      <c r="F3" s="45" t="s">
        <v>149</v>
      </c>
      <c r="H3" s="45" t="s">
        <v>702</v>
      </c>
    </row>
    <row r="4" spans="1:20">
      <c r="A4" s="24" t="s">
        <v>43</v>
      </c>
      <c r="B4" s="25">
        <v>-1.1000000000000001</v>
      </c>
      <c r="C4" s="25">
        <v>-1.9</v>
      </c>
      <c r="D4" s="25">
        <v>0.2</v>
      </c>
      <c r="E4" s="25">
        <v>-0.1</v>
      </c>
      <c r="F4" s="25">
        <v>0.8</v>
      </c>
      <c r="Q4" s="30"/>
      <c r="R4" s="30"/>
      <c r="S4" s="30"/>
      <c r="T4" s="30"/>
    </row>
    <row r="5" spans="1:20">
      <c r="A5" s="24"/>
      <c r="B5" s="25">
        <v>1.1000000000000001</v>
      </c>
      <c r="C5" s="25">
        <v>-0.7</v>
      </c>
      <c r="D5" s="25">
        <v>0.1</v>
      </c>
      <c r="E5" s="25">
        <v>0.8</v>
      </c>
      <c r="F5" s="25">
        <v>0.9</v>
      </c>
      <c r="Q5" s="30"/>
      <c r="R5" s="30"/>
      <c r="S5" s="30"/>
      <c r="T5" s="30"/>
    </row>
    <row r="6" spans="1:20">
      <c r="A6" s="24" t="s">
        <v>45</v>
      </c>
      <c r="B6" s="25">
        <v>-1.2</v>
      </c>
      <c r="C6" s="25">
        <v>-2.1</v>
      </c>
      <c r="D6" s="25">
        <v>-0.2</v>
      </c>
      <c r="E6" s="25">
        <v>0.1</v>
      </c>
      <c r="F6" s="25">
        <v>0.9</v>
      </c>
      <c r="Q6" s="30"/>
      <c r="R6" s="30"/>
      <c r="S6" s="30"/>
      <c r="T6" s="30"/>
    </row>
    <row r="7" spans="1:20">
      <c r="A7" s="24"/>
      <c r="B7" s="25">
        <v>-0.1</v>
      </c>
      <c r="C7" s="25">
        <v>-2.2000000000000002</v>
      </c>
      <c r="D7" s="25">
        <v>0.4</v>
      </c>
      <c r="E7" s="25">
        <v>0.6</v>
      </c>
      <c r="F7" s="25">
        <v>1</v>
      </c>
      <c r="Q7" s="30"/>
      <c r="R7" s="30"/>
      <c r="S7" s="30"/>
      <c r="T7" s="30"/>
    </row>
    <row r="8" spans="1:20">
      <c r="A8" s="24" t="s">
        <v>47</v>
      </c>
      <c r="B8" s="25">
        <v>-0.5</v>
      </c>
      <c r="C8" s="25">
        <v>-1.5</v>
      </c>
      <c r="D8" s="25">
        <v>0.2</v>
      </c>
      <c r="E8" s="25">
        <v>0</v>
      </c>
      <c r="F8" s="25">
        <v>0.9</v>
      </c>
      <c r="Q8" s="30"/>
      <c r="R8" s="30"/>
      <c r="S8" s="30"/>
      <c r="T8" s="30"/>
    </row>
    <row r="9" spans="1:20">
      <c r="A9" s="24"/>
      <c r="B9" s="25">
        <v>0.2</v>
      </c>
      <c r="C9" s="25">
        <v>-2</v>
      </c>
      <c r="D9" s="25">
        <v>0.3</v>
      </c>
      <c r="E9" s="25">
        <v>1.1000000000000001</v>
      </c>
      <c r="F9" s="25">
        <v>0.9</v>
      </c>
      <c r="Q9" s="30"/>
      <c r="R9" s="30"/>
      <c r="S9" s="30"/>
      <c r="T9" s="30"/>
    </row>
    <row r="10" spans="1:20">
      <c r="A10" s="24" t="s">
        <v>49</v>
      </c>
      <c r="B10" s="25">
        <v>-1.2</v>
      </c>
      <c r="C10" s="25">
        <v>-2.9000000000000004</v>
      </c>
      <c r="D10" s="25">
        <v>0.2</v>
      </c>
      <c r="E10" s="25">
        <v>0.6</v>
      </c>
      <c r="F10" s="25">
        <v>0.9</v>
      </c>
      <c r="Q10" s="30"/>
      <c r="R10" s="30"/>
      <c r="S10" s="30"/>
      <c r="T10" s="30"/>
    </row>
    <row r="11" spans="1:20">
      <c r="A11" s="24"/>
      <c r="B11" s="25">
        <v>-0.9</v>
      </c>
      <c r="C11" s="25">
        <v>-3.3</v>
      </c>
      <c r="D11" s="25">
        <v>0.4</v>
      </c>
      <c r="E11" s="25">
        <v>0.9</v>
      </c>
      <c r="F11" s="25">
        <v>1</v>
      </c>
      <c r="Q11" s="30"/>
      <c r="R11" s="30"/>
      <c r="S11" s="30"/>
      <c r="T11" s="30"/>
    </row>
    <row r="12" spans="1:20">
      <c r="A12" s="24" t="s">
        <v>51</v>
      </c>
      <c r="B12" s="25">
        <v>-0.5</v>
      </c>
      <c r="C12" s="25">
        <v>-2.1</v>
      </c>
      <c r="D12" s="25">
        <v>0.1</v>
      </c>
      <c r="E12" s="25">
        <v>0.5</v>
      </c>
      <c r="F12" s="25">
        <v>0.9</v>
      </c>
      <c r="Q12" s="30"/>
      <c r="R12" s="30"/>
      <c r="S12" s="30"/>
      <c r="T12" s="30"/>
    </row>
    <row r="13" spans="1:20">
      <c r="A13" s="24"/>
      <c r="B13" s="25">
        <v>-0.1</v>
      </c>
      <c r="C13" s="25">
        <v>-2.2000000000000002</v>
      </c>
      <c r="D13" s="25">
        <v>0.3</v>
      </c>
      <c r="E13" s="25">
        <v>1</v>
      </c>
      <c r="F13" s="25">
        <v>0.9</v>
      </c>
      <c r="Q13" s="30"/>
      <c r="R13" s="30"/>
      <c r="S13" s="30"/>
      <c r="T13" s="30"/>
    </row>
    <row r="14" spans="1:20">
      <c r="A14" s="24" t="s">
        <v>53</v>
      </c>
      <c r="B14" s="25">
        <v>-2.9</v>
      </c>
      <c r="C14" s="25">
        <v>-4.5</v>
      </c>
      <c r="D14" s="25">
        <v>0.3</v>
      </c>
      <c r="E14" s="25">
        <v>0.4</v>
      </c>
      <c r="F14" s="25">
        <v>0.9</v>
      </c>
      <c r="Q14" s="30"/>
      <c r="R14" s="30"/>
      <c r="S14" s="30"/>
      <c r="T14" s="30"/>
    </row>
    <row r="15" spans="1:20">
      <c r="A15" s="24"/>
      <c r="B15" s="25">
        <v>-1</v>
      </c>
      <c r="C15" s="25">
        <v>-3.8</v>
      </c>
      <c r="D15" s="25">
        <v>0.6</v>
      </c>
      <c r="E15" s="25">
        <v>1.2</v>
      </c>
      <c r="F15" s="25">
        <v>0.9</v>
      </c>
      <c r="Q15" s="30"/>
      <c r="R15" s="30"/>
      <c r="S15" s="30"/>
      <c r="T15" s="30"/>
    </row>
    <row r="16" spans="1:20">
      <c r="A16" s="24" t="s">
        <v>420</v>
      </c>
      <c r="B16" s="25">
        <v>-0.4</v>
      </c>
      <c r="C16" s="25">
        <v>-2.1</v>
      </c>
      <c r="D16" s="25">
        <v>0.1</v>
      </c>
      <c r="E16" s="25">
        <v>0.8</v>
      </c>
      <c r="F16" s="25">
        <v>0.8</v>
      </c>
      <c r="Q16" s="30"/>
      <c r="R16" s="30"/>
      <c r="S16" s="30"/>
      <c r="T16" s="30"/>
    </row>
    <row r="17" spans="1:20">
      <c r="A17" s="24"/>
      <c r="B17" s="25"/>
      <c r="C17" s="25"/>
      <c r="D17" s="25"/>
      <c r="E17" s="25"/>
      <c r="F17" s="25"/>
      <c r="Q17" s="30"/>
      <c r="R17" s="30"/>
      <c r="S17" s="30"/>
      <c r="T17" s="30"/>
    </row>
    <row r="18" spans="1:20">
      <c r="A18" s="24"/>
      <c r="B18" s="25"/>
      <c r="C18" s="25"/>
      <c r="D18" s="25"/>
      <c r="E18" s="25"/>
      <c r="F18" s="25"/>
      <c r="H18" s="33" t="str">
        <f>IF(Content!$E$1=1,H19,H20)</f>
        <v>Source: NBU.</v>
      </c>
      <c r="Q18" s="30"/>
      <c r="R18" s="30"/>
      <c r="S18" s="30"/>
      <c r="T18" s="30"/>
    </row>
    <row r="19" spans="1:20">
      <c r="A19" s="24"/>
      <c r="B19" s="25"/>
      <c r="C19" s="25"/>
      <c r="D19" s="25"/>
      <c r="E19" s="25"/>
      <c r="F19" s="25"/>
      <c r="H19" s="35" t="s">
        <v>84</v>
      </c>
      <c r="Q19" s="30"/>
      <c r="R19" s="30"/>
      <c r="S19" s="30"/>
      <c r="T19" s="30"/>
    </row>
    <row r="20" spans="1:20">
      <c r="H20" s="35" t="s">
        <v>85</v>
      </c>
    </row>
    <row r="21" spans="1:20">
      <c r="B21" s="153"/>
      <c r="C21" s="153"/>
      <c r="D21" s="153"/>
      <c r="E21" s="153"/>
      <c r="F21" s="153"/>
    </row>
    <row r="22" spans="1:20">
      <c r="B22" s="153"/>
      <c r="C22" s="153"/>
      <c r="D22" s="153"/>
      <c r="E22" s="153"/>
      <c r="F22" s="153"/>
    </row>
    <row r="23" spans="1:20">
      <c r="B23" s="153"/>
      <c r="C23" s="153"/>
      <c r="D23" s="153"/>
      <c r="E23" s="153"/>
      <c r="F23" s="153"/>
    </row>
    <row r="24" spans="1:20">
      <c r="B24" s="153"/>
      <c r="C24" s="153"/>
      <c r="D24" s="153"/>
      <c r="E24" s="153"/>
      <c r="F24" s="153"/>
    </row>
    <row r="25" spans="1:20">
      <c r="B25" s="153"/>
      <c r="C25" s="153"/>
      <c r="D25" s="153"/>
      <c r="E25" s="153"/>
      <c r="F25" s="153"/>
    </row>
    <row r="26" spans="1:20">
      <c r="B26" s="153"/>
      <c r="C26" s="153"/>
      <c r="D26" s="153"/>
      <c r="E26" s="153"/>
      <c r="F26" s="153"/>
    </row>
    <row r="27" spans="1:20">
      <c r="B27" s="153"/>
      <c r="C27" s="153"/>
      <c r="D27" s="153"/>
      <c r="E27" s="153"/>
      <c r="F27" s="153"/>
    </row>
    <row r="28" spans="1:20">
      <c r="B28" s="153"/>
      <c r="C28" s="153"/>
      <c r="D28" s="153"/>
      <c r="E28" s="153"/>
      <c r="F28" s="153"/>
    </row>
    <row r="29" spans="1:20">
      <c r="B29" s="153"/>
      <c r="C29" s="153"/>
      <c r="D29" s="153"/>
      <c r="E29" s="153"/>
      <c r="F29" s="153"/>
    </row>
    <row r="30" spans="1:20">
      <c r="B30" s="33"/>
      <c r="C30" s="33"/>
      <c r="D30" s="33"/>
      <c r="E30" s="33"/>
      <c r="F30" s="33"/>
    </row>
    <row r="31" spans="1:20">
      <c r="B31" s="45"/>
      <c r="C31" s="45"/>
      <c r="D31" s="45"/>
      <c r="E31" s="45"/>
      <c r="F31" s="45"/>
    </row>
    <row r="32" spans="1:20">
      <c r="B32" s="45"/>
      <c r="C32" s="45"/>
      <c r="D32" s="45"/>
      <c r="E32" s="45"/>
      <c r="F32" s="45"/>
    </row>
    <row r="33" spans="2:6">
      <c r="B33" s="25"/>
      <c r="C33" s="25"/>
      <c r="D33" s="25"/>
      <c r="E33" s="25"/>
      <c r="F33" s="25"/>
    </row>
    <row r="34" spans="2:6">
      <c r="B34" s="25"/>
      <c r="C34" s="25"/>
      <c r="D34" s="25"/>
      <c r="E34" s="25"/>
      <c r="F34" s="25"/>
    </row>
    <row r="35" spans="2:6">
      <c r="B35" s="25"/>
      <c r="C35" s="25"/>
      <c r="D35" s="25"/>
      <c r="E35" s="25"/>
      <c r="F35" s="25"/>
    </row>
    <row r="36" spans="2:6">
      <c r="B36" s="25"/>
      <c r="C36" s="25"/>
      <c r="D36" s="25"/>
      <c r="E36" s="25"/>
      <c r="F36" s="25"/>
    </row>
    <row r="37" spans="2:6">
      <c r="B37" s="25"/>
      <c r="C37" s="25"/>
      <c r="D37" s="25"/>
      <c r="E37" s="25"/>
      <c r="F37" s="25"/>
    </row>
    <row r="38" spans="2:6">
      <c r="B38" s="25"/>
      <c r="C38" s="25"/>
      <c r="D38" s="25"/>
      <c r="E38" s="25"/>
      <c r="F38" s="25"/>
    </row>
    <row r="39" spans="2:6">
      <c r="B39" s="25"/>
      <c r="C39" s="25"/>
      <c r="D39" s="25"/>
      <c r="E39" s="25"/>
      <c r="F39" s="25"/>
    </row>
    <row r="40" spans="2:6">
      <c r="B40" s="25"/>
      <c r="C40" s="25"/>
      <c r="D40" s="25"/>
      <c r="E40" s="25"/>
      <c r="F40" s="25"/>
    </row>
    <row r="41" spans="2:6">
      <c r="B41" s="25"/>
      <c r="C41" s="25"/>
      <c r="D41" s="25"/>
      <c r="E41" s="25"/>
      <c r="F41" s="25"/>
    </row>
    <row r="42" spans="2:6">
      <c r="B42" s="25"/>
      <c r="C42" s="25"/>
      <c r="D42" s="25"/>
      <c r="E42" s="25"/>
      <c r="F42" s="25"/>
    </row>
    <row r="43" spans="2:6">
      <c r="B43" s="25"/>
      <c r="C43" s="25"/>
      <c r="D43" s="25"/>
      <c r="E43" s="25"/>
      <c r="F43" s="25"/>
    </row>
    <row r="44" spans="2:6">
      <c r="B44" s="25"/>
      <c r="C44" s="25"/>
      <c r="D44" s="25"/>
      <c r="E44" s="25"/>
      <c r="F44" s="25"/>
    </row>
    <row r="45" spans="2:6">
      <c r="B45" s="25"/>
      <c r="C45" s="25"/>
      <c r="D45" s="25"/>
      <c r="E45" s="25"/>
      <c r="F45" s="25"/>
    </row>
    <row r="46" spans="2:6">
      <c r="B46" s="25"/>
      <c r="C46" s="25"/>
      <c r="D46" s="25"/>
      <c r="E46" s="25"/>
      <c r="F46" s="25"/>
    </row>
    <row r="47" spans="2:6">
      <c r="B47" s="25"/>
      <c r="C47" s="25"/>
      <c r="D47" s="25"/>
      <c r="E47" s="25"/>
      <c r="F47" s="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0">
    <tabColor theme="7"/>
  </sheetPr>
  <dimension ref="A1:AA57"/>
  <sheetViews>
    <sheetView showGridLines="0" zoomScale="98" zoomScaleNormal="98" workbookViewId="0">
      <selection activeCell="A3" sqref="A2:XFD3"/>
    </sheetView>
  </sheetViews>
  <sheetFormatPr defaultColWidth="9.140625" defaultRowHeight="12.75"/>
  <cols>
    <col min="1" max="1" width="9.7109375" style="27" customWidth="1"/>
    <col min="2" max="2" width="13.140625" style="27" customWidth="1"/>
    <col min="3" max="3" width="13.42578125" style="27" customWidth="1"/>
    <col min="4" max="4" width="10.42578125" style="27" bestFit="1" customWidth="1"/>
    <col min="5" max="16384" width="9.140625" style="27"/>
  </cols>
  <sheetData>
    <row r="1" spans="1:27">
      <c r="A1" s="19" t="s">
        <v>140</v>
      </c>
      <c r="B1" s="28" t="str">
        <f>IF(Content!$E$1=1,B2,B3)</f>
        <v>Corn</v>
      </c>
      <c r="C1" s="28" t="str">
        <f>IF(Content!$E$1=1,C2,C3)</f>
        <v>Other foods</v>
      </c>
      <c r="D1" s="28" t="str">
        <f>IF(Content!$E$1=1,D2,D3)</f>
        <v>Metallurgy</v>
      </c>
      <c r="E1" s="28" t="str">
        <f>IF(Content!$E$1=1,E2,E3)</f>
        <v>Machinery</v>
      </c>
      <c r="F1" s="28" t="str">
        <f>IF(Content!$E$1=1,F2,F3)</f>
        <v>Minerals</v>
      </c>
      <c r="G1" s="28" t="str">
        <f>IF(Content!$E$1=1,G2,G3)</f>
        <v>Other goods</v>
      </c>
      <c r="H1" s="28" t="str">
        <f>IF(Content!$E$1=1,H2,H3)</f>
        <v>Exports of goods</v>
      </c>
      <c r="K1" s="33" t="str">
        <f>IF(Content!$E$1=1,K2,K3)</f>
        <v>Contribution to Annual Change in Exports, p. p.</v>
      </c>
    </row>
    <row r="2" spans="1:27" s="47" customFormat="1" hidden="1">
      <c r="A2" s="46"/>
      <c r="B2" s="46" t="s">
        <v>1593</v>
      </c>
      <c r="C2" s="47" t="s">
        <v>1595</v>
      </c>
      <c r="D2" s="47" t="s">
        <v>136</v>
      </c>
      <c r="E2" s="47" t="s">
        <v>137</v>
      </c>
      <c r="F2" s="47" t="s">
        <v>704</v>
      </c>
      <c r="G2" s="47" t="s">
        <v>706</v>
      </c>
      <c r="H2" s="47" t="s">
        <v>708</v>
      </c>
      <c r="K2" s="47" t="s">
        <v>709</v>
      </c>
    </row>
    <row r="3" spans="1:27" s="47" customFormat="1" hidden="1">
      <c r="B3" s="47" t="s">
        <v>1594</v>
      </c>
      <c r="C3" s="47" t="s">
        <v>1596</v>
      </c>
      <c r="D3" s="211" t="s">
        <v>138</v>
      </c>
      <c r="E3" s="212" t="s">
        <v>703</v>
      </c>
      <c r="F3" s="212" t="s">
        <v>705</v>
      </c>
      <c r="G3" s="212" t="s">
        <v>707</v>
      </c>
      <c r="H3" s="212" t="s">
        <v>1625</v>
      </c>
      <c r="I3" s="212"/>
      <c r="J3" s="212"/>
      <c r="K3" s="47" t="s">
        <v>1892</v>
      </c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3"/>
      <c r="Z3" s="213"/>
      <c r="AA3" s="211"/>
    </row>
    <row r="4" spans="1:27">
      <c r="A4" s="27" t="s">
        <v>43</v>
      </c>
      <c r="B4" s="28">
        <v>0.1</v>
      </c>
      <c r="C4" s="28">
        <v>-1.9</v>
      </c>
      <c r="D4" s="208">
        <v>-9.4</v>
      </c>
      <c r="E4" s="208">
        <v>-1.6</v>
      </c>
      <c r="F4" s="208">
        <v>-3.1</v>
      </c>
      <c r="G4" s="28">
        <v>-4</v>
      </c>
      <c r="H4" s="208">
        <v>-19.899999999999999</v>
      </c>
      <c r="I4" s="207"/>
      <c r="J4" s="207"/>
      <c r="L4" s="207"/>
      <c r="M4" s="207"/>
      <c r="N4" s="207"/>
      <c r="O4" s="207"/>
      <c r="P4" s="207"/>
      <c r="Q4" s="207"/>
      <c r="R4" s="207"/>
      <c r="S4" s="207"/>
      <c r="T4" s="207"/>
      <c r="V4" s="208"/>
      <c r="W4" s="207"/>
      <c r="X4" s="207"/>
      <c r="Y4" s="207"/>
      <c r="Z4" s="207"/>
      <c r="AA4" s="207"/>
    </row>
    <row r="5" spans="1:27">
      <c r="B5" s="28">
        <v>-4</v>
      </c>
      <c r="C5" s="209">
        <v>8.5</v>
      </c>
      <c r="D5" s="208">
        <v>-3.8</v>
      </c>
      <c r="E5" s="208">
        <v>-1.6</v>
      </c>
      <c r="F5" s="208">
        <v>-0.6</v>
      </c>
      <c r="G5" s="28">
        <v>-2.2000000000000002</v>
      </c>
      <c r="H5" s="208">
        <v>-3.7</v>
      </c>
      <c r="I5" s="208"/>
      <c r="J5" s="208"/>
      <c r="L5" s="208"/>
      <c r="M5" s="208"/>
      <c r="N5" s="208"/>
      <c r="O5" s="207"/>
      <c r="P5" s="208"/>
      <c r="Q5" s="207"/>
      <c r="R5" s="207"/>
      <c r="S5" s="207"/>
      <c r="T5" s="207"/>
      <c r="V5" s="208"/>
      <c r="W5" s="208"/>
      <c r="X5" s="208"/>
      <c r="Y5" s="208"/>
      <c r="Z5" s="208"/>
      <c r="AA5" s="208"/>
    </row>
    <row r="6" spans="1:27">
      <c r="A6" s="27" t="s">
        <v>45</v>
      </c>
      <c r="B6" s="28">
        <v>-1.4</v>
      </c>
      <c r="C6" s="209">
        <v>1.4</v>
      </c>
      <c r="D6" s="208">
        <v>-1.3</v>
      </c>
      <c r="E6" s="208">
        <v>-2.1</v>
      </c>
      <c r="F6" s="208">
        <v>-0.9</v>
      </c>
      <c r="G6" s="28">
        <v>-1.3</v>
      </c>
      <c r="H6" s="208">
        <v>-5.6</v>
      </c>
      <c r="I6" s="208"/>
      <c r="J6" s="208"/>
      <c r="L6" s="208"/>
      <c r="M6" s="208"/>
      <c r="N6" s="208"/>
      <c r="O6" s="207"/>
      <c r="P6" s="208"/>
      <c r="Q6" s="207"/>
      <c r="R6" s="207"/>
      <c r="S6" s="207"/>
      <c r="T6" s="207"/>
      <c r="V6" s="208"/>
      <c r="W6" s="208"/>
      <c r="X6" s="208"/>
      <c r="Y6" s="208"/>
      <c r="Z6" s="208"/>
      <c r="AA6" s="208"/>
    </row>
    <row r="7" spans="1:27">
      <c r="B7" s="28">
        <v>1.2</v>
      </c>
      <c r="C7" s="209">
        <v>4.8</v>
      </c>
      <c r="D7" s="208">
        <v>2.2000000000000002</v>
      </c>
      <c r="E7" s="208">
        <v>-1.4</v>
      </c>
      <c r="F7" s="208">
        <v>1.3</v>
      </c>
      <c r="G7" s="28">
        <v>-0.4</v>
      </c>
      <c r="H7" s="208">
        <v>7.8</v>
      </c>
      <c r="I7" s="208"/>
      <c r="J7" s="208"/>
      <c r="L7" s="208"/>
      <c r="M7" s="208"/>
      <c r="N7" s="208"/>
      <c r="O7" s="207"/>
      <c r="P7" s="208"/>
      <c r="Q7" s="207"/>
      <c r="R7" s="207"/>
      <c r="S7" s="207"/>
      <c r="T7" s="207"/>
      <c r="V7" s="208"/>
      <c r="W7" s="208"/>
      <c r="X7" s="208"/>
      <c r="Y7" s="208"/>
      <c r="Z7" s="208"/>
      <c r="AA7" s="208"/>
    </row>
    <row r="8" spans="1:27">
      <c r="A8" s="27" t="s">
        <v>47</v>
      </c>
      <c r="B8" s="28">
        <v>2</v>
      </c>
      <c r="C8" s="209">
        <v>16.2</v>
      </c>
      <c r="D8" s="208">
        <v>10.1</v>
      </c>
      <c r="E8" s="208">
        <v>0.4</v>
      </c>
      <c r="F8" s="208">
        <v>5.9</v>
      </c>
      <c r="G8" s="28">
        <v>1.6</v>
      </c>
      <c r="H8" s="208">
        <v>36.299999999999997</v>
      </c>
      <c r="I8" s="208"/>
      <c r="J8" s="208"/>
      <c r="L8" s="208"/>
      <c r="M8" s="208"/>
      <c r="N8" s="208"/>
      <c r="O8" s="208"/>
      <c r="P8" s="208"/>
      <c r="Q8" s="207"/>
      <c r="R8" s="207"/>
      <c r="S8" s="207"/>
      <c r="T8" s="207"/>
      <c r="V8" s="208"/>
      <c r="W8" s="208"/>
      <c r="X8" s="208"/>
      <c r="Y8" s="208"/>
      <c r="Z8" s="208"/>
      <c r="AA8" s="208"/>
    </row>
    <row r="9" spans="1:27">
      <c r="B9" s="28">
        <v>5.0999999999999996</v>
      </c>
      <c r="C9" s="209">
        <v>2.7</v>
      </c>
      <c r="D9" s="208">
        <v>2.2999999999999998</v>
      </c>
      <c r="E9" s="208">
        <v>0.1</v>
      </c>
      <c r="F9" s="208">
        <v>3.4</v>
      </c>
      <c r="G9" s="28">
        <v>1.3</v>
      </c>
      <c r="H9" s="208">
        <v>14.7</v>
      </c>
      <c r="I9" s="208"/>
      <c r="J9" s="208"/>
      <c r="L9" s="208"/>
      <c r="M9" s="208"/>
      <c r="N9" s="208"/>
      <c r="O9" s="207"/>
      <c r="P9" s="208"/>
      <c r="Q9" s="207"/>
      <c r="R9" s="207"/>
      <c r="S9" s="207"/>
      <c r="T9" s="207"/>
      <c r="V9" s="208"/>
      <c r="W9" s="208"/>
      <c r="X9" s="208"/>
      <c r="Y9" s="208"/>
      <c r="Z9" s="208"/>
      <c r="AA9" s="208"/>
    </row>
    <row r="10" spans="1:27">
      <c r="A10" s="27" t="s">
        <v>49</v>
      </c>
      <c r="B10" s="28">
        <v>1</v>
      </c>
      <c r="C10" s="209">
        <v>6.3</v>
      </c>
      <c r="D10" s="208">
        <v>1.6</v>
      </c>
      <c r="E10" s="208">
        <v>-0.1</v>
      </c>
      <c r="F10" s="208">
        <v>3.2</v>
      </c>
      <c r="G10" s="28">
        <v>2</v>
      </c>
      <c r="H10" s="208">
        <v>14</v>
      </c>
      <c r="I10" s="290"/>
      <c r="J10" s="208"/>
      <c r="L10" s="208"/>
      <c r="M10" s="208"/>
      <c r="N10" s="208"/>
      <c r="O10" s="207"/>
      <c r="P10" s="208"/>
      <c r="Q10" s="207"/>
      <c r="R10" s="207"/>
      <c r="S10" s="207"/>
      <c r="T10" s="207"/>
      <c r="V10" s="208"/>
      <c r="W10" s="208"/>
      <c r="X10" s="208"/>
      <c r="Y10" s="208"/>
      <c r="Z10" s="208"/>
      <c r="AA10" s="208"/>
    </row>
    <row r="11" spans="1:27">
      <c r="B11" s="28">
        <v>-3.1</v>
      </c>
      <c r="C11" s="28">
        <v>2.6</v>
      </c>
      <c r="D11" s="208">
        <v>7.7</v>
      </c>
      <c r="E11" s="208">
        <v>0.9</v>
      </c>
      <c r="F11" s="208">
        <v>1.7</v>
      </c>
      <c r="G11" s="28">
        <v>2.2999999999999998</v>
      </c>
      <c r="H11" s="208">
        <v>12.1</v>
      </c>
      <c r="I11" s="208"/>
      <c r="J11" s="208"/>
      <c r="L11" s="207"/>
      <c r="M11" s="207"/>
      <c r="N11" s="207"/>
      <c r="O11" s="207"/>
      <c r="P11" s="207"/>
      <c r="Q11" s="207"/>
      <c r="R11" s="207"/>
      <c r="S11" s="207"/>
      <c r="T11" s="207"/>
      <c r="V11" s="208"/>
      <c r="W11" s="207"/>
      <c r="X11" s="207"/>
      <c r="Y11" s="207"/>
      <c r="Z11" s="207"/>
      <c r="AA11" s="207"/>
    </row>
    <row r="12" spans="1:27">
      <c r="A12" s="27" t="s">
        <v>51</v>
      </c>
      <c r="B12" s="28">
        <v>-0.9</v>
      </c>
      <c r="C12" s="28">
        <v>-1.4</v>
      </c>
      <c r="D12" s="28">
        <v>5.9</v>
      </c>
      <c r="E12" s="28">
        <v>0.9</v>
      </c>
      <c r="F12" s="28">
        <v>0.7</v>
      </c>
      <c r="G12" s="28">
        <v>3.3</v>
      </c>
      <c r="H12" s="28">
        <v>8.6</v>
      </c>
      <c r="I12" s="28"/>
      <c r="J12" s="28"/>
      <c r="O12" s="207"/>
      <c r="Q12" s="207"/>
      <c r="R12" s="207"/>
      <c r="S12" s="207"/>
      <c r="T12" s="207"/>
      <c r="V12" s="208"/>
    </row>
    <row r="13" spans="1:27">
      <c r="B13" s="28">
        <v>-0.5</v>
      </c>
      <c r="C13" s="28">
        <v>1.2</v>
      </c>
      <c r="D13" s="28">
        <v>9.9</v>
      </c>
      <c r="E13" s="28">
        <v>0.6</v>
      </c>
      <c r="F13" s="28">
        <v>0.3</v>
      </c>
      <c r="G13" s="28">
        <v>3.2</v>
      </c>
      <c r="H13" s="28">
        <v>14.8</v>
      </c>
      <c r="I13" s="28"/>
      <c r="J13" s="28"/>
      <c r="O13" s="207"/>
      <c r="Q13" s="207"/>
      <c r="R13" s="207"/>
      <c r="S13" s="207"/>
      <c r="T13" s="207"/>
      <c r="V13" s="208"/>
    </row>
    <row r="14" spans="1:27">
      <c r="A14" s="27" t="s">
        <v>53</v>
      </c>
      <c r="B14" s="28">
        <v>0.8</v>
      </c>
      <c r="C14" s="28">
        <v>-0.4</v>
      </c>
      <c r="D14" s="28">
        <v>3.2</v>
      </c>
      <c r="E14" s="28">
        <v>0.3</v>
      </c>
      <c r="F14" s="28">
        <v>1.2</v>
      </c>
      <c r="G14" s="28">
        <v>1.3</v>
      </c>
      <c r="H14" s="28">
        <v>6.3</v>
      </c>
      <c r="I14" s="28"/>
      <c r="J14" s="28"/>
      <c r="O14" s="207"/>
      <c r="Q14" s="207"/>
      <c r="R14" s="207"/>
      <c r="S14" s="207"/>
      <c r="T14" s="207"/>
      <c r="V14" s="208"/>
    </row>
    <row r="15" spans="1:27">
      <c r="B15" s="28">
        <v>5.2</v>
      </c>
      <c r="C15" s="28">
        <v>3.6</v>
      </c>
      <c r="D15" s="28">
        <v>-2.7</v>
      </c>
      <c r="E15" s="28">
        <v>-0.3</v>
      </c>
      <c r="F15" s="28">
        <v>1.4</v>
      </c>
      <c r="G15" s="28">
        <v>0.2</v>
      </c>
      <c r="H15" s="28">
        <v>7.4</v>
      </c>
      <c r="I15" s="28"/>
      <c r="J15" s="28"/>
      <c r="O15" s="207"/>
      <c r="Q15" s="207"/>
      <c r="R15" s="207"/>
      <c r="S15" s="207"/>
      <c r="T15" s="207"/>
      <c r="V15" s="208"/>
    </row>
    <row r="16" spans="1:27">
      <c r="A16" s="27" t="s">
        <v>420</v>
      </c>
      <c r="B16" s="28">
        <v>7.1</v>
      </c>
      <c r="C16" s="28">
        <v>2.4</v>
      </c>
      <c r="D16" s="28">
        <v>-2.1</v>
      </c>
      <c r="E16" s="28">
        <v>0.8</v>
      </c>
      <c r="F16" s="28">
        <v>0.7</v>
      </c>
      <c r="G16" s="28">
        <v>-1.1000000000000001</v>
      </c>
      <c r="H16" s="28">
        <v>8</v>
      </c>
      <c r="I16" s="28"/>
      <c r="J16" s="28"/>
      <c r="O16" s="207"/>
      <c r="Q16" s="207"/>
      <c r="R16" s="207"/>
      <c r="S16" s="207"/>
      <c r="T16" s="207"/>
      <c r="V16" s="208"/>
    </row>
    <row r="17" spans="3:22">
      <c r="C17" s="28"/>
      <c r="D17" s="28"/>
      <c r="E17" s="28"/>
      <c r="F17" s="28"/>
      <c r="G17" s="28"/>
      <c r="H17" s="28"/>
      <c r="I17" s="28"/>
      <c r="J17" s="28"/>
      <c r="O17" s="207"/>
      <c r="Q17" s="207"/>
      <c r="R17" s="207"/>
      <c r="S17" s="207"/>
      <c r="T17" s="207"/>
      <c r="V17" s="208"/>
    </row>
    <row r="18" spans="3:22">
      <c r="C18" s="28"/>
      <c r="D18" s="28"/>
      <c r="E18" s="28"/>
      <c r="F18" s="28"/>
      <c r="G18" s="28"/>
      <c r="H18" s="28"/>
      <c r="I18" s="28"/>
      <c r="J18" s="28"/>
      <c r="O18" s="207"/>
      <c r="Q18" s="207"/>
      <c r="R18" s="207"/>
      <c r="S18" s="207"/>
      <c r="T18" s="207"/>
      <c r="V18" s="208"/>
    </row>
    <row r="19" spans="3:22">
      <c r="C19" s="28"/>
      <c r="D19" s="28"/>
      <c r="E19" s="28"/>
      <c r="F19" s="28"/>
      <c r="G19" s="28"/>
      <c r="H19" s="28"/>
      <c r="I19" s="28"/>
      <c r="J19" s="28"/>
      <c r="O19" s="207"/>
      <c r="Q19" s="207"/>
      <c r="R19" s="207"/>
      <c r="S19" s="207"/>
      <c r="T19" s="207"/>
      <c r="V19" s="208"/>
    </row>
    <row r="20" spans="3:22">
      <c r="R20" s="207"/>
    </row>
    <row r="22" spans="3:22" s="47" customFormat="1">
      <c r="K22" s="33" t="str">
        <f>IF(Content!$E$1=1,K23,K24)</f>
        <v>Source: NBU staff estimates.</v>
      </c>
    </row>
    <row r="23" spans="3:22" s="47" customFormat="1">
      <c r="K23" s="35" t="s">
        <v>74</v>
      </c>
    </row>
    <row r="24" spans="3:22">
      <c r="K24" s="35" t="s">
        <v>75</v>
      </c>
    </row>
    <row r="38" spans="1:26">
      <c r="E38" s="28"/>
      <c r="M38" s="28"/>
      <c r="O38" s="28"/>
      <c r="Q38" s="28"/>
      <c r="S38" s="28"/>
      <c r="U38" s="28"/>
      <c r="W38" s="28"/>
      <c r="Y38" s="28"/>
    </row>
    <row r="39" spans="1:26">
      <c r="E39" s="28"/>
      <c r="M39" s="28"/>
      <c r="O39" s="28"/>
      <c r="Q39" s="28"/>
      <c r="S39" s="28"/>
      <c r="U39" s="28"/>
      <c r="W39" s="28"/>
      <c r="Y39" s="28"/>
    </row>
    <row r="40" spans="1:26">
      <c r="E40" s="28"/>
      <c r="M40" s="28"/>
      <c r="O40" s="28"/>
      <c r="Q40" s="28"/>
      <c r="S40" s="28"/>
      <c r="U40" s="28"/>
      <c r="W40" s="28"/>
      <c r="Y40" s="28"/>
    </row>
    <row r="41" spans="1:26">
      <c r="E41" s="205"/>
      <c r="L41" s="205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1"/>
      <c r="Z41" s="752"/>
    </row>
    <row r="43" spans="1:26" s="47" customFormat="1">
      <c r="A43" s="210"/>
      <c r="B43" s="210"/>
      <c r="E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</row>
    <row r="44" spans="1:26" s="47" customFormat="1">
      <c r="A44" s="210"/>
      <c r="B44" s="210"/>
      <c r="E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</row>
    <row r="45" spans="1:26">
      <c r="A45" s="33"/>
      <c r="B45" s="33"/>
      <c r="E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33"/>
      <c r="B46" s="33"/>
      <c r="E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33"/>
      <c r="B47" s="33"/>
      <c r="E47" s="28"/>
      <c r="G47" s="28"/>
      <c r="I47" s="28"/>
      <c r="K47" s="205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33"/>
      <c r="B48" s="33"/>
      <c r="E48" s="28"/>
      <c r="G48" s="28"/>
      <c r="I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6:11">
      <c r="G49" s="28"/>
      <c r="I49" s="28"/>
      <c r="K49" s="28"/>
    </row>
    <row r="50" spans="6:11">
      <c r="F50" s="205"/>
      <c r="G50" s="750"/>
      <c r="H50" s="750"/>
      <c r="I50" s="750"/>
      <c r="J50" s="750"/>
      <c r="K50" s="28"/>
    </row>
    <row r="51" spans="6:11">
      <c r="K51" s="28"/>
    </row>
    <row r="52" spans="6:11">
      <c r="F52" s="28"/>
      <c r="G52" s="28"/>
      <c r="H52" s="28"/>
      <c r="I52" s="28"/>
      <c r="J52" s="28"/>
      <c r="K52" s="28"/>
    </row>
    <row r="53" spans="6:11">
      <c r="F53" s="28"/>
      <c r="G53" s="28"/>
      <c r="H53" s="28"/>
      <c r="I53" s="28"/>
      <c r="J53" s="28"/>
      <c r="K53" s="28"/>
    </row>
    <row r="54" spans="6:11">
      <c r="F54" s="28"/>
      <c r="G54" s="28"/>
      <c r="H54" s="28"/>
      <c r="I54" s="28"/>
      <c r="J54" s="28"/>
      <c r="K54" s="28"/>
    </row>
    <row r="55" spans="6:11">
      <c r="F55" s="28"/>
      <c r="G55" s="28"/>
      <c r="H55" s="28"/>
      <c r="I55" s="28"/>
      <c r="J55" s="28"/>
    </row>
    <row r="56" spans="6:11">
      <c r="F56" s="28"/>
      <c r="G56" s="28"/>
      <c r="H56" s="28"/>
      <c r="I56" s="28"/>
      <c r="J56" s="28"/>
    </row>
    <row r="57" spans="6:11">
      <c r="F57" s="28"/>
      <c r="G57" s="28"/>
      <c r="H57" s="28"/>
      <c r="I57" s="28"/>
      <c r="J57" s="28"/>
    </row>
  </sheetData>
  <mergeCells count="9">
    <mergeCell ref="G50:H50"/>
    <mergeCell ref="I50:J50"/>
    <mergeCell ref="M41:N41"/>
    <mergeCell ref="Y41:Z41"/>
    <mergeCell ref="O41:P41"/>
    <mergeCell ref="Q41:R41"/>
    <mergeCell ref="S41:T41"/>
    <mergeCell ref="U41:V41"/>
    <mergeCell ref="W41:X4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3">
    <tabColor theme="7"/>
  </sheetPr>
  <dimension ref="A1:N48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140625" style="22" bestFit="1" customWidth="1"/>
    <col min="2" max="2" width="11.5703125" style="21" customWidth="1"/>
    <col min="3" max="6" width="9.140625" style="21" customWidth="1"/>
    <col min="7" max="7" width="11.5703125" style="21" customWidth="1"/>
    <col min="8" max="16384" width="9.140625" style="21"/>
  </cols>
  <sheetData>
    <row r="1" spans="1:9">
      <c r="A1" s="19" t="s">
        <v>140</v>
      </c>
      <c r="B1" s="33" t="str">
        <f>IF(Content!$E$1=1,B2,B3)</f>
        <v>Russia</v>
      </c>
      <c r="C1" s="33" t="str">
        <f>IF(Content!$E$1=1,C2,C3)</f>
        <v>Other CIS</v>
      </c>
      <c r="D1" s="33" t="str">
        <f>IF(Content!$E$1=1,D2,D3)</f>
        <v>Europe</v>
      </c>
      <c r="E1" s="33" t="str">
        <f>IF(Content!$E$1=1,E2,E3)</f>
        <v>Asia</v>
      </c>
      <c r="F1" s="33" t="str">
        <f>IF(Content!$E$1=1,F2,F3)</f>
        <v>Africa</v>
      </c>
      <c r="G1" s="33" t="str">
        <f>IF(Content!$E$1=1,G2,G3)</f>
        <v>Others</v>
      </c>
      <c r="I1" s="33" t="str">
        <f>IF(Content!$E$1=1,I2,I3)</f>
        <v>Contribution to Annual Change in Exports by Regions, p. p.</v>
      </c>
    </row>
    <row r="2" spans="1:9" s="216" customFormat="1" hidden="1">
      <c r="A2" s="215"/>
      <c r="B2" s="210" t="s">
        <v>156</v>
      </c>
      <c r="C2" s="210" t="s">
        <v>157</v>
      </c>
      <c r="D2" s="210" t="s">
        <v>158</v>
      </c>
      <c r="E2" s="210" t="s">
        <v>159</v>
      </c>
      <c r="F2" s="210" t="s">
        <v>1597</v>
      </c>
      <c r="G2" s="210" t="s">
        <v>160</v>
      </c>
      <c r="I2" s="210" t="s">
        <v>1025</v>
      </c>
    </row>
    <row r="3" spans="1:9" s="216" customFormat="1" hidden="1">
      <c r="A3" s="215"/>
      <c r="B3" s="216" t="s">
        <v>161</v>
      </c>
      <c r="C3" s="216" t="s">
        <v>162</v>
      </c>
      <c r="D3" s="216" t="s">
        <v>163</v>
      </c>
      <c r="E3" s="216" t="s">
        <v>164</v>
      </c>
      <c r="F3" s="216" t="s">
        <v>1598</v>
      </c>
      <c r="G3" s="216" t="s">
        <v>115</v>
      </c>
      <c r="I3" s="45" t="s">
        <v>1053</v>
      </c>
    </row>
    <row r="4" spans="1:9">
      <c r="A4" s="22" t="s">
        <v>43</v>
      </c>
      <c r="B4" s="30">
        <v>-3.9</v>
      </c>
      <c r="C4" s="30">
        <v>-3</v>
      </c>
      <c r="D4" s="30">
        <v>-0.9</v>
      </c>
      <c r="E4" s="30">
        <v>-7.5</v>
      </c>
      <c r="F4" s="30">
        <v>-3.5</v>
      </c>
      <c r="G4" s="30">
        <v>-1.2</v>
      </c>
    </row>
    <row r="5" spans="1:9">
      <c r="B5" s="30">
        <v>-4.5999999999999996</v>
      </c>
      <c r="C5" s="30">
        <v>-2.1</v>
      </c>
      <c r="D5" s="30">
        <v>4.8</v>
      </c>
      <c r="E5" s="30">
        <v>-2.9</v>
      </c>
      <c r="F5" s="30">
        <v>1.4</v>
      </c>
      <c r="G5" s="30">
        <v>-0.4</v>
      </c>
    </row>
    <row r="6" spans="1:9">
      <c r="A6" s="22" t="s">
        <v>45</v>
      </c>
      <c r="B6" s="30">
        <v>-3</v>
      </c>
      <c r="C6" s="30">
        <v>-1.7</v>
      </c>
      <c r="D6" s="30">
        <v>-0.6</v>
      </c>
      <c r="E6" s="30">
        <v>-1.7</v>
      </c>
      <c r="F6" s="30">
        <v>0.5</v>
      </c>
      <c r="G6" s="30">
        <v>0.9</v>
      </c>
    </row>
    <row r="7" spans="1:9">
      <c r="B7" s="30">
        <v>-1.4</v>
      </c>
      <c r="C7" s="30">
        <v>-0.5</v>
      </c>
      <c r="D7" s="30">
        <v>0.5</v>
      </c>
      <c r="E7" s="30">
        <v>5.6</v>
      </c>
      <c r="F7" s="30">
        <v>2.6</v>
      </c>
      <c r="G7" s="30">
        <v>1</v>
      </c>
    </row>
    <row r="8" spans="1:9">
      <c r="A8" s="22" t="s">
        <v>47</v>
      </c>
      <c r="B8" s="30">
        <v>3.7</v>
      </c>
      <c r="C8" s="30">
        <v>2.7</v>
      </c>
      <c r="D8" s="30">
        <v>9.6999999999999993</v>
      </c>
      <c r="E8" s="30">
        <v>11.7</v>
      </c>
      <c r="F8" s="30">
        <v>5.7</v>
      </c>
      <c r="G8" s="30">
        <v>2.7</v>
      </c>
    </row>
    <row r="9" spans="1:9">
      <c r="B9" s="30">
        <v>1.5</v>
      </c>
      <c r="C9" s="30">
        <v>1.5</v>
      </c>
      <c r="D9" s="30">
        <v>9.6</v>
      </c>
      <c r="E9" s="30">
        <v>-0.4</v>
      </c>
      <c r="F9" s="30">
        <v>0.9</v>
      </c>
      <c r="G9" s="30">
        <v>1.6</v>
      </c>
    </row>
    <row r="10" spans="1:9">
      <c r="A10" s="22" t="s">
        <v>49</v>
      </c>
      <c r="B10" s="30">
        <v>-0.4</v>
      </c>
      <c r="C10" s="30">
        <v>1.8</v>
      </c>
      <c r="D10" s="30">
        <v>11.5</v>
      </c>
      <c r="E10" s="30">
        <v>2.4</v>
      </c>
      <c r="F10" s="30">
        <v>-1.6</v>
      </c>
      <c r="G10" s="30">
        <v>0.3</v>
      </c>
    </row>
    <row r="11" spans="1:9">
      <c r="B11" s="30">
        <v>-0.4</v>
      </c>
      <c r="C11" s="30">
        <v>2</v>
      </c>
      <c r="D11" s="30">
        <v>10.199999999999999</v>
      </c>
      <c r="E11" s="30">
        <v>1.4</v>
      </c>
      <c r="F11" s="30">
        <v>-1.6</v>
      </c>
      <c r="G11" s="30">
        <v>0.5</v>
      </c>
    </row>
    <row r="12" spans="1:9">
      <c r="A12" s="22" t="s">
        <v>51</v>
      </c>
      <c r="B12" s="30">
        <v>-0.8</v>
      </c>
      <c r="C12" s="30">
        <v>1.8</v>
      </c>
      <c r="D12" s="30">
        <v>9.3000000000000007</v>
      </c>
      <c r="E12" s="30">
        <v>-1.4</v>
      </c>
      <c r="F12" s="30">
        <v>-0.5</v>
      </c>
      <c r="G12" s="30">
        <v>0.2</v>
      </c>
    </row>
    <row r="13" spans="1:9">
      <c r="B13" s="30">
        <v>-0.5</v>
      </c>
      <c r="C13" s="30">
        <v>1.5</v>
      </c>
      <c r="D13" s="30">
        <v>3.8</v>
      </c>
      <c r="E13" s="30">
        <v>8.1</v>
      </c>
      <c r="F13" s="30">
        <v>0.1</v>
      </c>
      <c r="G13" s="30">
        <v>1.8</v>
      </c>
    </row>
    <row r="14" spans="1:9">
      <c r="A14" s="22" t="s">
        <v>53</v>
      </c>
      <c r="B14" s="30">
        <v>-1.1000000000000001</v>
      </c>
      <c r="C14" s="30">
        <v>0.3</v>
      </c>
      <c r="D14" s="30">
        <v>4.4000000000000004</v>
      </c>
      <c r="E14" s="30">
        <v>0.8</v>
      </c>
      <c r="F14" s="30">
        <v>1.1000000000000001</v>
      </c>
      <c r="G14" s="30">
        <v>0.9</v>
      </c>
    </row>
    <row r="15" spans="1:9">
      <c r="B15" s="30">
        <v>-0.9</v>
      </c>
      <c r="C15" s="30">
        <v>0.3</v>
      </c>
      <c r="D15" s="30">
        <v>5.9</v>
      </c>
      <c r="E15" s="30">
        <v>1.2</v>
      </c>
      <c r="F15" s="30">
        <v>-0.5</v>
      </c>
      <c r="G15" s="30">
        <v>1.4</v>
      </c>
    </row>
    <row r="16" spans="1:9">
      <c r="A16" s="22" t="s">
        <v>420</v>
      </c>
      <c r="B16" s="30">
        <v>-1.1000000000000001</v>
      </c>
      <c r="C16" s="30">
        <v>-0.1</v>
      </c>
      <c r="D16" s="30">
        <v>2.7</v>
      </c>
      <c r="E16" s="30">
        <v>3.7</v>
      </c>
      <c r="F16" s="30">
        <v>2.2000000000000002</v>
      </c>
      <c r="G16" s="30">
        <v>0.6</v>
      </c>
    </row>
    <row r="17" spans="1:14">
      <c r="B17" s="30"/>
      <c r="C17" s="30"/>
      <c r="D17" s="30"/>
      <c r="E17" s="30"/>
      <c r="F17" s="30"/>
      <c r="G17" s="30"/>
    </row>
    <row r="18" spans="1:14">
      <c r="B18" s="30"/>
      <c r="C18" s="30"/>
      <c r="D18" s="30"/>
      <c r="E18" s="30"/>
      <c r="F18" s="30"/>
      <c r="G18" s="30"/>
    </row>
    <row r="19" spans="1:14">
      <c r="B19" s="30"/>
      <c r="C19" s="30"/>
      <c r="D19" s="30"/>
      <c r="E19" s="30"/>
      <c r="F19" s="30"/>
      <c r="G19" s="30"/>
      <c r="I19" s="33" t="str">
        <f>IF(Content!$E$1=1,I20,I21)</f>
        <v>Source: NBU staff estimates.</v>
      </c>
    </row>
    <row r="20" spans="1:14">
      <c r="B20" s="30"/>
      <c r="C20" s="30"/>
      <c r="D20" s="30"/>
      <c r="E20" s="30"/>
      <c r="F20" s="30"/>
      <c r="G20" s="30"/>
      <c r="I20" s="35" t="s">
        <v>74</v>
      </c>
    </row>
    <row r="21" spans="1:14">
      <c r="I21" s="35" t="s">
        <v>75</v>
      </c>
    </row>
    <row r="23" spans="1:14">
      <c r="B23" s="30"/>
      <c r="C23" s="30"/>
      <c r="D23" s="30"/>
      <c r="E23" s="30"/>
      <c r="F23" s="30"/>
      <c r="G23" s="30"/>
      <c r="I23" s="32"/>
      <c r="J23" s="32"/>
      <c r="K23" s="32"/>
      <c r="L23" s="32"/>
      <c r="M23" s="32"/>
      <c r="N23" s="32"/>
    </row>
    <row r="24" spans="1:14">
      <c r="B24" s="30"/>
      <c r="C24" s="30"/>
      <c r="D24" s="30"/>
      <c r="E24" s="30"/>
      <c r="F24" s="30"/>
      <c r="G24" s="30"/>
      <c r="I24" s="32"/>
      <c r="J24" s="32"/>
      <c r="K24" s="32"/>
      <c r="L24" s="32"/>
      <c r="M24" s="32"/>
      <c r="N24" s="32"/>
    </row>
    <row r="25" spans="1:14" s="32" customFormat="1">
      <c r="A25" s="31"/>
      <c r="B25" s="30"/>
      <c r="C25" s="30"/>
      <c r="D25" s="30"/>
      <c r="E25" s="30"/>
      <c r="F25" s="30"/>
      <c r="G25" s="30"/>
    </row>
    <row r="26" spans="1:14" s="32" customFormat="1">
      <c r="A26" s="31"/>
      <c r="B26" s="30"/>
      <c r="C26" s="30"/>
      <c r="D26" s="30"/>
      <c r="E26" s="30"/>
      <c r="F26" s="30"/>
      <c r="G26" s="30"/>
    </row>
    <row r="27" spans="1:14" s="32" customFormat="1">
      <c r="A27" s="31"/>
      <c r="B27" s="30"/>
      <c r="C27" s="30"/>
      <c r="D27" s="30"/>
      <c r="E27" s="30"/>
      <c r="F27" s="30"/>
      <c r="G27" s="30"/>
    </row>
    <row r="28" spans="1:14" s="32" customFormat="1">
      <c r="A28" s="31"/>
      <c r="B28" s="30"/>
      <c r="C28" s="30"/>
      <c r="D28" s="30"/>
      <c r="E28" s="30"/>
      <c r="F28" s="30"/>
      <c r="G28" s="30"/>
    </row>
    <row r="29" spans="1:14" s="32" customFormat="1">
      <c r="A29" s="19"/>
      <c r="B29" s="33"/>
      <c r="C29" s="33"/>
      <c r="D29" s="33"/>
      <c r="E29" s="33"/>
      <c r="F29" s="33"/>
      <c r="G29" s="33"/>
    </row>
    <row r="30" spans="1:14" s="32" customFormat="1">
      <c r="A30" s="29"/>
      <c r="B30" s="33"/>
      <c r="C30" s="33"/>
      <c r="D30" s="33"/>
      <c r="E30" s="33"/>
      <c r="F30" s="33"/>
      <c r="G30" s="33"/>
    </row>
    <row r="31" spans="1:14" s="32" customFormat="1">
      <c r="A31" s="29"/>
      <c r="B31" s="23"/>
      <c r="C31" s="23"/>
      <c r="D31" s="23"/>
      <c r="E31" s="23"/>
      <c r="F31" s="23"/>
      <c r="G31" s="23"/>
    </row>
    <row r="32" spans="1:14" s="32" customFormat="1">
      <c r="A32" s="22"/>
      <c r="B32" s="30"/>
      <c r="C32" s="30"/>
      <c r="D32" s="30"/>
      <c r="E32" s="30"/>
      <c r="F32" s="30"/>
      <c r="G32" s="30"/>
    </row>
    <row r="33" spans="1:14" s="32" customFormat="1">
      <c r="A33" s="22"/>
      <c r="B33" s="30"/>
      <c r="C33" s="30"/>
      <c r="D33" s="30"/>
      <c r="E33" s="30"/>
      <c r="F33" s="30"/>
      <c r="G33" s="30"/>
    </row>
    <row r="34" spans="1:14" s="32" customFormat="1">
      <c r="A34" s="22"/>
      <c r="B34" s="30"/>
      <c r="C34" s="30"/>
      <c r="D34" s="30"/>
      <c r="E34" s="30"/>
      <c r="F34" s="30"/>
      <c r="G34" s="30"/>
    </row>
    <row r="35" spans="1:14" s="32" customFormat="1">
      <c r="A35" s="22"/>
      <c r="B35" s="30"/>
      <c r="C35" s="30"/>
      <c r="D35" s="30"/>
      <c r="E35" s="30"/>
      <c r="F35" s="30"/>
      <c r="G35" s="30"/>
    </row>
    <row r="36" spans="1:14" s="32" customFormat="1">
      <c r="A36" s="22"/>
      <c r="B36" s="30"/>
      <c r="C36" s="30"/>
      <c r="D36" s="30"/>
      <c r="E36" s="30"/>
      <c r="F36" s="30"/>
      <c r="G36" s="30"/>
    </row>
    <row r="37" spans="1:14" s="32" customFormat="1">
      <c r="A37" s="22"/>
      <c r="B37" s="30"/>
      <c r="C37" s="30"/>
      <c r="D37" s="30"/>
      <c r="E37" s="30"/>
      <c r="F37" s="30"/>
      <c r="G37" s="30"/>
    </row>
    <row r="38" spans="1:14" s="32" customFormat="1">
      <c r="A38" s="22"/>
      <c r="B38" s="30"/>
      <c r="C38" s="30"/>
      <c r="D38" s="30"/>
      <c r="E38" s="30"/>
      <c r="F38" s="30"/>
      <c r="G38" s="30"/>
    </row>
    <row r="39" spans="1:14" s="32" customFormat="1">
      <c r="A39" s="22"/>
      <c r="B39" s="30"/>
      <c r="C39" s="30"/>
      <c r="D39" s="30"/>
      <c r="E39" s="30"/>
      <c r="F39" s="30"/>
      <c r="G39" s="30"/>
    </row>
    <row r="40" spans="1:14" s="32" customFormat="1">
      <c r="A40" s="22"/>
      <c r="B40" s="30"/>
      <c r="C40" s="30"/>
      <c r="D40" s="30"/>
      <c r="E40" s="30"/>
      <c r="F40" s="30"/>
      <c r="G40" s="30"/>
    </row>
    <row r="41" spans="1:14" s="32" customFormat="1">
      <c r="A41" s="22"/>
      <c r="B41" s="30"/>
      <c r="C41" s="30"/>
      <c r="D41" s="30"/>
      <c r="E41" s="30"/>
      <c r="F41" s="30"/>
      <c r="G41" s="30"/>
    </row>
    <row r="42" spans="1:14" s="32" customFormat="1">
      <c r="A42" s="22"/>
      <c r="B42" s="30"/>
      <c r="C42" s="30"/>
      <c r="D42" s="30"/>
      <c r="E42" s="30"/>
      <c r="F42" s="30"/>
      <c r="G42" s="30"/>
      <c r="I42" s="21"/>
      <c r="J42" s="21"/>
      <c r="K42" s="21"/>
      <c r="L42" s="21"/>
      <c r="M42" s="21"/>
      <c r="N42" s="21"/>
    </row>
    <row r="43" spans="1:14" s="32" customFormat="1">
      <c r="A43" s="22"/>
      <c r="B43" s="30"/>
      <c r="C43" s="30"/>
      <c r="D43" s="30"/>
      <c r="E43" s="30"/>
      <c r="F43" s="30"/>
      <c r="G43" s="30"/>
      <c r="I43" s="21"/>
      <c r="J43" s="21"/>
      <c r="K43" s="21"/>
      <c r="L43" s="21"/>
      <c r="M43" s="21"/>
      <c r="N43" s="21"/>
    </row>
    <row r="44" spans="1:14">
      <c r="B44" s="30"/>
      <c r="C44" s="30"/>
      <c r="D44" s="30"/>
      <c r="E44" s="30"/>
      <c r="F44" s="30"/>
      <c r="G44" s="30"/>
    </row>
    <row r="45" spans="1:14">
      <c r="B45" s="30"/>
      <c r="C45" s="30"/>
      <c r="D45" s="30"/>
      <c r="E45" s="30"/>
      <c r="F45" s="30"/>
      <c r="G45" s="30"/>
    </row>
    <row r="46" spans="1:14">
      <c r="B46" s="30"/>
      <c r="C46" s="30"/>
      <c r="D46" s="30"/>
      <c r="E46" s="30"/>
      <c r="F46" s="30"/>
      <c r="G46" s="30"/>
    </row>
    <row r="47" spans="1:14">
      <c r="B47" s="30"/>
      <c r="C47" s="30"/>
      <c r="D47" s="30"/>
      <c r="E47" s="30"/>
      <c r="F47" s="30"/>
      <c r="G47" s="30"/>
    </row>
    <row r="48" spans="1:14">
      <c r="B48" s="30"/>
      <c r="C48" s="30"/>
      <c r="D48" s="30"/>
      <c r="E48" s="30"/>
      <c r="F48" s="30"/>
      <c r="G48" s="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4">
    <tabColor theme="7"/>
  </sheetPr>
  <dimension ref="A1:FX4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140625" style="21" bestFit="1" customWidth="1"/>
    <col min="2" max="16384" width="9.140625" style="21"/>
  </cols>
  <sheetData>
    <row r="1" spans="1:14" s="23" customFormat="1">
      <c r="A1" s="19" t="s">
        <v>140</v>
      </c>
      <c r="B1" s="33" t="str">
        <f>IF(Content!$E$1=1,B2,B3)</f>
        <v>Foods &amp; Industrials</v>
      </c>
      <c r="C1" s="33" t="str">
        <f>IF(Content!$E$1=1,C2,C3)</f>
        <v>Energy</v>
      </c>
      <c r="D1" s="33" t="str">
        <f>IF(Content!$E$1=1,D2,D3)</f>
        <v>Chemicals</v>
      </c>
      <c r="E1" s="33" t="str">
        <f>IF(Content!$E$1=1,E2,E3)</f>
        <v>Motorcars</v>
      </c>
      <c r="F1" s="33" t="str">
        <f>IF(Content!$E$1=1,F2,F3)</f>
        <v>Other machinery</v>
      </c>
      <c r="G1" s="33" t="str">
        <f>IF(Content!$E$1=1,G2,G3)</f>
        <v>Others</v>
      </c>
      <c r="H1" s="33" t="str">
        <f>IF(Content!$E$1=1,H2,H3)</f>
        <v>Imports of goods</v>
      </c>
      <c r="J1" s="33" t="str">
        <f>IF(Content!$E$1=1,J2,J3)</f>
        <v>Contribution to Annual Change in Imports, p. p.</v>
      </c>
    </row>
    <row r="2" spans="1:14" s="216" customFormat="1" hidden="1">
      <c r="A2" s="46"/>
      <c r="B2" s="210" t="s">
        <v>1600</v>
      </c>
      <c r="C2" s="210" t="s">
        <v>1601</v>
      </c>
      <c r="D2" s="210" t="s">
        <v>1602</v>
      </c>
      <c r="E2" s="210" t="s">
        <v>803</v>
      </c>
      <c r="F2" s="210" t="s">
        <v>1605</v>
      </c>
      <c r="G2" s="210" t="s">
        <v>122</v>
      </c>
      <c r="H2" s="210" t="s">
        <v>1606</v>
      </c>
      <c r="J2" s="210" t="s">
        <v>1599</v>
      </c>
    </row>
    <row r="3" spans="1:14" s="216" customFormat="1" hidden="1">
      <c r="B3" s="210" t="s">
        <v>1611</v>
      </c>
      <c r="C3" s="210" t="s">
        <v>1311</v>
      </c>
      <c r="D3" s="210" t="s">
        <v>1603</v>
      </c>
      <c r="E3" s="210" t="s">
        <v>804</v>
      </c>
      <c r="F3" s="210" t="s">
        <v>1604</v>
      </c>
      <c r="G3" s="210" t="s">
        <v>115</v>
      </c>
      <c r="H3" s="210" t="s">
        <v>1626</v>
      </c>
      <c r="J3" s="217" t="s">
        <v>1893</v>
      </c>
    </row>
    <row r="4" spans="1:14">
      <c r="A4" s="21" t="s">
        <v>43</v>
      </c>
      <c r="B4" s="30">
        <v>0.7</v>
      </c>
      <c r="C4" s="30">
        <v>-16.399999999999999</v>
      </c>
      <c r="D4" s="30">
        <v>2.5</v>
      </c>
      <c r="E4" s="30">
        <v>0.9</v>
      </c>
      <c r="F4" s="30">
        <v>3.3</v>
      </c>
      <c r="G4" s="30">
        <v>-0.8</v>
      </c>
      <c r="H4" s="30">
        <v>-9.8000000000000007</v>
      </c>
      <c r="I4" s="30"/>
      <c r="K4" s="30"/>
      <c r="L4" s="30"/>
      <c r="M4" s="30"/>
      <c r="N4" s="30"/>
    </row>
    <row r="5" spans="1:14">
      <c r="B5" s="30">
        <v>2.1</v>
      </c>
      <c r="C5" s="30">
        <v>-15.9</v>
      </c>
      <c r="D5" s="30">
        <v>2.1</v>
      </c>
      <c r="E5" s="30">
        <v>1.9</v>
      </c>
      <c r="F5" s="30">
        <v>7.3</v>
      </c>
      <c r="G5" s="30">
        <v>1</v>
      </c>
      <c r="H5" s="30">
        <v>-1.6</v>
      </c>
      <c r="I5" s="30"/>
      <c r="J5" s="30"/>
      <c r="K5" s="30"/>
      <c r="L5" s="30"/>
      <c r="M5" s="30"/>
      <c r="N5" s="30"/>
    </row>
    <row r="6" spans="1:14">
      <c r="A6" s="21" t="s">
        <v>45</v>
      </c>
      <c r="B6" s="30">
        <v>1.9</v>
      </c>
      <c r="C6" s="30">
        <v>-2.7</v>
      </c>
      <c r="D6" s="30">
        <v>1</v>
      </c>
      <c r="E6" s="30">
        <v>1.7</v>
      </c>
      <c r="F6" s="30">
        <v>6</v>
      </c>
      <c r="G6" s="30">
        <v>1.8</v>
      </c>
      <c r="H6" s="30">
        <v>9.6</v>
      </c>
      <c r="I6" s="30"/>
      <c r="J6" s="30"/>
      <c r="K6" s="30"/>
      <c r="L6" s="30"/>
      <c r="M6" s="30"/>
      <c r="N6" s="30"/>
    </row>
    <row r="7" spans="1:14">
      <c r="B7" s="30">
        <v>2.2999999999999998</v>
      </c>
      <c r="C7" s="30">
        <v>2.9</v>
      </c>
      <c r="D7" s="30">
        <v>2.2000000000000002</v>
      </c>
      <c r="E7" s="30">
        <v>1.9</v>
      </c>
      <c r="F7" s="30">
        <v>6.4</v>
      </c>
      <c r="G7" s="30">
        <v>2</v>
      </c>
      <c r="H7" s="30">
        <v>17.8</v>
      </c>
      <c r="I7" s="30"/>
      <c r="J7" s="30"/>
      <c r="K7" s="30"/>
      <c r="L7" s="30"/>
      <c r="M7" s="30"/>
      <c r="N7" s="30"/>
    </row>
    <row r="8" spans="1:14">
      <c r="A8" s="21" t="s">
        <v>47</v>
      </c>
      <c r="B8" s="30">
        <v>0.3</v>
      </c>
      <c r="C8" s="30">
        <v>12.8</v>
      </c>
      <c r="D8" s="30">
        <v>2</v>
      </c>
      <c r="E8" s="30">
        <v>1.6</v>
      </c>
      <c r="F8" s="30">
        <v>7.9</v>
      </c>
      <c r="G8" s="30">
        <v>-0.7</v>
      </c>
      <c r="H8" s="30">
        <v>23.9</v>
      </c>
      <c r="I8" s="30"/>
      <c r="J8" s="30"/>
      <c r="K8" s="30"/>
      <c r="L8" s="30"/>
      <c r="M8" s="30"/>
      <c r="N8" s="30"/>
    </row>
    <row r="9" spans="1:14">
      <c r="B9" s="30">
        <v>1.3</v>
      </c>
      <c r="C9" s="30">
        <v>13.6</v>
      </c>
      <c r="D9" s="30">
        <v>3.9</v>
      </c>
      <c r="E9" s="30">
        <v>2.2000000000000002</v>
      </c>
      <c r="F9" s="30">
        <v>7.5</v>
      </c>
      <c r="G9" s="30">
        <v>0</v>
      </c>
      <c r="H9" s="30">
        <v>28.6</v>
      </c>
      <c r="I9" s="30"/>
      <c r="J9" s="30"/>
      <c r="K9" s="30"/>
      <c r="L9" s="30"/>
      <c r="M9" s="30"/>
      <c r="N9" s="30"/>
    </row>
    <row r="10" spans="1:14">
      <c r="A10" s="21" t="s">
        <v>49</v>
      </c>
      <c r="B10" s="30">
        <v>1.5</v>
      </c>
      <c r="C10" s="30">
        <v>8.1</v>
      </c>
      <c r="D10" s="30">
        <v>2.8</v>
      </c>
      <c r="E10" s="30">
        <v>1.8</v>
      </c>
      <c r="F10" s="30">
        <v>4.5999999999999996</v>
      </c>
      <c r="G10" s="30">
        <v>-0.4</v>
      </c>
      <c r="H10" s="30">
        <v>18.399999999999999</v>
      </c>
      <c r="I10" s="30"/>
      <c r="J10" s="30"/>
      <c r="K10" s="30"/>
      <c r="L10" s="30"/>
      <c r="M10" s="30"/>
      <c r="N10" s="30"/>
    </row>
    <row r="11" spans="1:14">
      <c r="B11" s="30">
        <v>2.2000000000000002</v>
      </c>
      <c r="C11" s="30">
        <v>5.2</v>
      </c>
      <c r="D11" s="30">
        <v>3.8</v>
      </c>
      <c r="E11" s="30">
        <v>0.8</v>
      </c>
      <c r="F11" s="30">
        <v>6</v>
      </c>
      <c r="G11" s="30">
        <v>0.5</v>
      </c>
      <c r="H11" s="30">
        <v>18.5</v>
      </c>
      <c r="I11" s="30"/>
      <c r="J11" s="30"/>
      <c r="K11" s="30"/>
      <c r="L11" s="30"/>
      <c r="M11" s="30"/>
      <c r="N11" s="30"/>
    </row>
    <row r="12" spans="1:14">
      <c r="A12" s="21" t="s">
        <v>51</v>
      </c>
      <c r="B12" s="30">
        <v>2.8</v>
      </c>
      <c r="C12" s="30">
        <v>-0.4</v>
      </c>
      <c r="D12" s="30">
        <v>3.5</v>
      </c>
      <c r="E12" s="30">
        <v>0.4</v>
      </c>
      <c r="F12" s="30">
        <v>3.5</v>
      </c>
      <c r="G12" s="30">
        <v>2.7</v>
      </c>
      <c r="H12" s="30">
        <v>12.6</v>
      </c>
      <c r="I12" s="30"/>
      <c r="J12" s="30"/>
      <c r="K12" s="30"/>
      <c r="L12" s="30"/>
      <c r="M12" s="30"/>
      <c r="N12" s="30"/>
    </row>
    <row r="13" spans="1:14">
      <c r="B13" s="30">
        <v>2.2999999999999998</v>
      </c>
      <c r="C13" s="30">
        <v>4.8</v>
      </c>
      <c r="D13" s="30">
        <v>1.6</v>
      </c>
      <c r="E13" s="30">
        <v>-0.1</v>
      </c>
      <c r="F13" s="30">
        <v>3.8</v>
      </c>
      <c r="G13" s="30">
        <v>2.1</v>
      </c>
      <c r="H13" s="30">
        <v>14.4</v>
      </c>
      <c r="I13" s="30"/>
      <c r="J13" s="30"/>
      <c r="K13" s="30"/>
      <c r="L13" s="30"/>
      <c r="M13" s="30"/>
      <c r="N13" s="30"/>
    </row>
    <row r="14" spans="1:14">
      <c r="A14" s="21" t="s">
        <v>53</v>
      </c>
      <c r="B14" s="30">
        <v>2.8</v>
      </c>
      <c r="C14" s="30">
        <v>6.6</v>
      </c>
      <c r="D14" s="30">
        <v>1.8</v>
      </c>
      <c r="E14" s="30">
        <v>0</v>
      </c>
      <c r="F14" s="30">
        <v>5.5</v>
      </c>
      <c r="G14" s="30">
        <v>1.1000000000000001</v>
      </c>
      <c r="H14" s="30">
        <v>17.7</v>
      </c>
      <c r="I14" s="30"/>
      <c r="J14" s="30"/>
      <c r="K14" s="30"/>
      <c r="L14" s="30"/>
      <c r="M14" s="30"/>
      <c r="N14" s="30"/>
    </row>
    <row r="15" spans="1:14">
      <c r="B15" s="30">
        <v>2</v>
      </c>
      <c r="C15" s="30">
        <v>2.1</v>
      </c>
      <c r="D15" s="30">
        <v>0.4</v>
      </c>
      <c r="E15" s="30">
        <v>1</v>
      </c>
      <c r="F15" s="30">
        <v>5.0999999999999996</v>
      </c>
      <c r="G15" s="30">
        <v>-1.4</v>
      </c>
      <c r="H15" s="30">
        <v>9.1999999999999993</v>
      </c>
      <c r="I15" s="30"/>
      <c r="J15" s="30"/>
      <c r="K15" s="30"/>
      <c r="L15" s="30"/>
      <c r="M15" s="30"/>
    </row>
    <row r="16" spans="1:14">
      <c r="A16" s="21" t="s">
        <v>420</v>
      </c>
      <c r="B16" s="30">
        <v>1.4</v>
      </c>
      <c r="C16" s="30">
        <v>-1.3</v>
      </c>
      <c r="D16" s="30">
        <v>1</v>
      </c>
      <c r="E16" s="30">
        <v>3.8</v>
      </c>
      <c r="F16" s="30">
        <v>2.6</v>
      </c>
      <c r="G16" s="30">
        <v>-0.7</v>
      </c>
      <c r="H16" s="30">
        <v>6.8</v>
      </c>
      <c r="I16" s="30"/>
      <c r="J16" s="30"/>
      <c r="K16" s="30"/>
      <c r="L16" s="30"/>
      <c r="M16" s="30"/>
    </row>
    <row r="17" spans="1:180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1:180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1:180">
      <c r="A19" s="29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1:180">
      <c r="J20" s="33" t="str">
        <f>IF(Content!$E$1=1,J21,J22)</f>
        <v>Source: NBU staff estimation.</v>
      </c>
    </row>
    <row r="21" spans="1:180" s="34" customFormat="1">
      <c r="A21" s="21"/>
      <c r="B21" s="21"/>
      <c r="C21" s="21"/>
      <c r="D21" s="21"/>
      <c r="E21" s="21"/>
      <c r="F21" s="21"/>
      <c r="G21" s="21"/>
      <c r="H21" s="21"/>
      <c r="I21" s="21"/>
      <c r="J21" s="35" t="s">
        <v>74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</row>
    <row r="22" spans="1:180">
      <c r="B22" s="30"/>
      <c r="C22" s="30"/>
      <c r="D22" s="30"/>
      <c r="E22" s="30"/>
      <c r="F22" s="30"/>
      <c r="G22" s="30"/>
      <c r="H22" s="30"/>
      <c r="J22" s="35" t="s">
        <v>1607</v>
      </c>
    </row>
    <row r="23" spans="1:180">
      <c r="B23" s="30"/>
      <c r="C23" s="30"/>
      <c r="D23" s="30"/>
      <c r="E23" s="30"/>
      <c r="F23" s="30"/>
      <c r="G23" s="30"/>
      <c r="H23" s="30"/>
      <c r="J23" s="27"/>
    </row>
    <row r="24" spans="1:180">
      <c r="B24" s="30"/>
      <c r="C24" s="30"/>
      <c r="D24" s="30"/>
      <c r="E24" s="30"/>
      <c r="F24" s="30"/>
      <c r="G24" s="30"/>
      <c r="H24" s="30"/>
    </row>
    <row r="25" spans="1:180">
      <c r="B25" s="30"/>
      <c r="C25" s="30"/>
      <c r="D25" s="30"/>
      <c r="E25" s="30"/>
      <c r="F25" s="30"/>
      <c r="G25" s="30"/>
      <c r="H25" s="30"/>
    </row>
    <row r="26" spans="1:180">
      <c r="B26" s="30"/>
      <c r="C26" s="30"/>
      <c r="D26" s="30"/>
      <c r="E26" s="30"/>
      <c r="F26" s="30"/>
      <c r="G26" s="30"/>
      <c r="H26" s="30"/>
    </row>
    <row r="27" spans="1:180">
      <c r="B27" s="30"/>
      <c r="C27" s="30"/>
      <c r="D27" s="30"/>
      <c r="E27" s="30"/>
      <c r="F27" s="30"/>
      <c r="G27" s="30"/>
      <c r="H27" s="30"/>
    </row>
    <row r="28" spans="1:180">
      <c r="B28" s="30"/>
      <c r="C28" s="30"/>
      <c r="D28" s="30"/>
      <c r="E28" s="30"/>
      <c r="F28" s="30"/>
      <c r="G28" s="30"/>
      <c r="H28" s="30"/>
    </row>
    <row r="29" spans="1:180">
      <c r="A29" s="19"/>
      <c r="B29" s="33"/>
      <c r="C29" s="33"/>
      <c r="D29" s="33"/>
      <c r="E29" s="33"/>
      <c r="F29" s="33"/>
      <c r="G29" s="33"/>
      <c r="H29" s="33"/>
    </row>
    <row r="30" spans="1:180">
      <c r="A30" s="19"/>
      <c r="B30" s="33"/>
      <c r="C30" s="33"/>
      <c r="D30" s="33"/>
      <c r="E30" s="33"/>
      <c r="F30" s="33"/>
      <c r="G30" s="33"/>
      <c r="H30" s="33"/>
    </row>
    <row r="31" spans="1:180">
      <c r="A31" s="23"/>
      <c r="B31" s="33"/>
      <c r="C31" s="33"/>
      <c r="D31" s="33"/>
      <c r="E31" s="33"/>
      <c r="F31" s="33"/>
      <c r="G31" s="33"/>
      <c r="H31" s="33"/>
    </row>
    <row r="32" spans="1:180">
      <c r="B32" s="30"/>
      <c r="C32" s="30"/>
      <c r="D32" s="30"/>
      <c r="E32" s="30"/>
      <c r="F32" s="30"/>
      <c r="G32" s="30"/>
      <c r="H32" s="30"/>
    </row>
    <row r="33" spans="1:8">
      <c r="B33" s="30"/>
      <c r="C33" s="30"/>
      <c r="D33" s="30"/>
      <c r="E33" s="30"/>
      <c r="F33" s="30"/>
      <c r="G33" s="30"/>
      <c r="H33" s="30"/>
    </row>
    <row r="34" spans="1:8">
      <c r="B34" s="30"/>
      <c r="C34" s="30"/>
      <c r="D34" s="30"/>
      <c r="E34" s="30"/>
      <c r="F34" s="30"/>
      <c r="G34" s="30"/>
      <c r="H34" s="30"/>
    </row>
    <row r="35" spans="1:8">
      <c r="B35" s="30"/>
      <c r="C35" s="30"/>
      <c r="D35" s="30"/>
      <c r="E35" s="30"/>
      <c r="F35" s="30"/>
      <c r="G35" s="30"/>
      <c r="H35" s="30"/>
    </row>
    <row r="36" spans="1:8">
      <c r="B36" s="30"/>
      <c r="C36" s="30"/>
      <c r="D36" s="30"/>
      <c r="E36" s="30"/>
      <c r="F36" s="30"/>
      <c r="G36" s="30"/>
      <c r="H36" s="30"/>
    </row>
    <row r="37" spans="1:8">
      <c r="B37" s="30"/>
      <c r="C37" s="30"/>
      <c r="D37" s="30"/>
      <c r="E37" s="30"/>
      <c r="F37" s="30"/>
      <c r="G37" s="30"/>
      <c r="H37" s="30"/>
    </row>
    <row r="38" spans="1:8">
      <c r="B38" s="30"/>
      <c r="C38" s="30"/>
      <c r="D38" s="30"/>
      <c r="E38" s="30"/>
      <c r="F38" s="30"/>
      <c r="G38" s="30"/>
      <c r="H38" s="30"/>
    </row>
    <row r="39" spans="1:8">
      <c r="B39" s="30"/>
      <c r="C39" s="30"/>
      <c r="D39" s="30"/>
      <c r="E39" s="30"/>
      <c r="F39" s="30"/>
      <c r="G39" s="30"/>
      <c r="H39" s="30"/>
    </row>
    <row r="40" spans="1:8">
      <c r="B40" s="30"/>
      <c r="C40" s="30"/>
      <c r="D40" s="30"/>
      <c r="E40" s="30"/>
      <c r="F40" s="30"/>
      <c r="G40" s="30"/>
      <c r="H40" s="30"/>
    </row>
    <row r="41" spans="1:8">
      <c r="B41" s="30"/>
      <c r="C41" s="30"/>
      <c r="D41" s="30"/>
      <c r="E41" s="30"/>
      <c r="F41" s="30"/>
      <c r="G41" s="30"/>
      <c r="H41" s="30"/>
    </row>
    <row r="42" spans="1:8">
      <c r="B42" s="30"/>
      <c r="C42" s="30"/>
      <c r="D42" s="30"/>
      <c r="E42" s="30"/>
      <c r="F42" s="30"/>
      <c r="G42" s="30"/>
      <c r="H42" s="30"/>
    </row>
    <row r="43" spans="1:8">
      <c r="B43" s="30"/>
      <c r="C43" s="30"/>
      <c r="D43" s="30"/>
      <c r="E43" s="30"/>
      <c r="F43" s="30"/>
      <c r="G43" s="30"/>
      <c r="H43" s="30"/>
    </row>
    <row r="44" spans="1:8">
      <c r="B44" s="30"/>
      <c r="C44" s="30"/>
      <c r="D44" s="30"/>
      <c r="E44" s="30"/>
      <c r="F44" s="30"/>
      <c r="G44" s="30"/>
      <c r="H44" s="30"/>
    </row>
    <row r="45" spans="1:8">
      <c r="B45" s="30"/>
      <c r="C45" s="30"/>
      <c r="D45" s="30"/>
      <c r="E45" s="30"/>
      <c r="F45" s="30"/>
      <c r="G45" s="30"/>
      <c r="H45" s="30"/>
    </row>
    <row r="46" spans="1:8">
      <c r="B46" s="30"/>
      <c r="C46" s="30"/>
      <c r="D46" s="30"/>
      <c r="E46" s="30"/>
      <c r="F46" s="30"/>
      <c r="G46" s="30"/>
      <c r="H46" s="30"/>
    </row>
    <row r="47" spans="1:8">
      <c r="A47" s="22"/>
      <c r="B47" s="30"/>
      <c r="C47" s="30"/>
      <c r="D47" s="30"/>
      <c r="E47" s="30"/>
      <c r="F47" s="30"/>
      <c r="G47" s="30"/>
      <c r="H47" s="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3"/>
  </sheetPr>
  <dimension ref="A1:O43"/>
  <sheetViews>
    <sheetView showGridLines="0" zoomScaleNormal="100" workbookViewId="0">
      <selection activeCell="A3" sqref="A2:XFD3"/>
    </sheetView>
  </sheetViews>
  <sheetFormatPr defaultRowHeight="12.75"/>
  <sheetData>
    <row r="1" spans="1:5">
      <c r="A1" s="19" t="s">
        <v>140</v>
      </c>
      <c r="B1" t="str">
        <f>IF(Content!$E$1=1,B2,B3)</f>
        <v>ECPI (12.2004=1)</v>
      </c>
      <c r="C1" t="str">
        <f>IF(Content!$E$1=1,C2,C3)</f>
        <v>ECPI (% yoy, RHS)</v>
      </c>
      <c r="E1" t="str">
        <f>IF(Content!$E$1=1,E2,E3)</f>
        <v>External Commodity Price Index (ЕСРІ)</v>
      </c>
    </row>
    <row r="2" spans="1:5" hidden="1">
      <c r="A2" s="19"/>
      <c r="B2" t="s">
        <v>375</v>
      </c>
      <c r="C2" s="1" t="s">
        <v>1017</v>
      </c>
      <c r="E2" s="1" t="s">
        <v>376</v>
      </c>
    </row>
    <row r="3" spans="1:5" hidden="1">
      <c r="B3" t="s">
        <v>375</v>
      </c>
      <c r="C3" t="s">
        <v>377</v>
      </c>
      <c r="E3" s="1" t="s">
        <v>378</v>
      </c>
    </row>
    <row r="4" spans="1:5">
      <c r="A4" s="63" t="s">
        <v>35</v>
      </c>
      <c r="B4" s="87">
        <v>1.258</v>
      </c>
      <c r="C4" s="13">
        <v>-13.6</v>
      </c>
      <c r="D4" s="2"/>
    </row>
    <row r="5" spans="1:5">
      <c r="A5" s="63" t="s">
        <v>36</v>
      </c>
      <c r="B5" s="87">
        <v>1.2270000000000001</v>
      </c>
      <c r="C5" s="13">
        <v>-10.9</v>
      </c>
      <c r="D5" s="2"/>
    </row>
    <row r="6" spans="1:5">
      <c r="A6" s="63" t="s">
        <v>37</v>
      </c>
      <c r="B6" s="87">
        <v>1.153</v>
      </c>
      <c r="C6" s="13">
        <v>-12.3</v>
      </c>
      <c r="D6" s="2"/>
    </row>
    <row r="7" spans="1:5">
      <c r="A7" s="63" t="s">
        <v>38</v>
      </c>
      <c r="B7" s="87">
        <v>1.069</v>
      </c>
      <c r="C7" s="13">
        <v>-16.8</v>
      </c>
      <c r="D7" s="2"/>
    </row>
    <row r="8" spans="1:5">
      <c r="A8" s="63" t="s">
        <v>39</v>
      </c>
      <c r="B8" s="87">
        <v>0.97</v>
      </c>
      <c r="C8" s="13">
        <v>-22.9</v>
      </c>
      <c r="D8" s="2"/>
    </row>
    <row r="9" spans="1:5">
      <c r="A9" s="63" t="s">
        <v>40</v>
      </c>
      <c r="B9" s="87">
        <v>0.95599999999999996</v>
      </c>
      <c r="C9" s="13">
        <v>-22.1</v>
      </c>
      <c r="D9" s="2"/>
    </row>
    <row r="10" spans="1:5">
      <c r="A10" s="63" t="s">
        <v>41</v>
      </c>
      <c r="B10" s="87">
        <v>0.879</v>
      </c>
      <c r="C10" s="13">
        <v>-23.7</v>
      </c>
      <c r="D10" s="2"/>
    </row>
    <row r="11" spans="1:5">
      <c r="A11" s="63" t="s">
        <v>42</v>
      </c>
      <c r="B11" s="87">
        <v>0.80400000000000005</v>
      </c>
      <c r="C11" s="13">
        <v>-24.8</v>
      </c>
      <c r="D11" s="2"/>
    </row>
    <row r="12" spans="1:5">
      <c r="A12" s="63" t="s">
        <v>43</v>
      </c>
      <c r="B12" s="87">
        <v>0.78700000000000003</v>
      </c>
      <c r="C12" s="13">
        <v>-18.8</v>
      </c>
      <c r="D12" s="2"/>
    </row>
    <row r="13" spans="1:5">
      <c r="A13" s="63" t="s">
        <v>44</v>
      </c>
      <c r="B13" s="87">
        <v>0.92200000000000004</v>
      </c>
      <c r="C13" s="13">
        <v>-3.5</v>
      </c>
      <c r="D13" s="2"/>
    </row>
    <row r="14" spans="1:5">
      <c r="A14" s="63" t="s">
        <v>45</v>
      </c>
      <c r="B14" s="87">
        <v>0.84399999999999997</v>
      </c>
      <c r="C14" s="13">
        <v>-4</v>
      </c>
      <c r="D14" s="2"/>
    </row>
    <row r="15" spans="1:5">
      <c r="A15" s="63" t="s">
        <v>46</v>
      </c>
      <c r="B15" s="87">
        <v>0.879</v>
      </c>
      <c r="C15" s="13">
        <v>9.4</v>
      </c>
      <c r="D15" s="2"/>
    </row>
    <row r="16" spans="1:5">
      <c r="A16" s="63" t="s">
        <v>47</v>
      </c>
      <c r="B16" s="87">
        <v>0.93500000000000005</v>
      </c>
      <c r="C16" s="13">
        <v>18.8</v>
      </c>
      <c r="D16" s="2"/>
    </row>
    <row r="17" spans="1:15">
      <c r="A17" s="63" t="s">
        <v>313</v>
      </c>
      <c r="B17" s="87">
        <v>0.90200000000000002</v>
      </c>
      <c r="C17" s="13">
        <v>-2.2000000000000002</v>
      </c>
      <c r="D17" s="2"/>
    </row>
    <row r="18" spans="1:15">
      <c r="A18" s="63" t="s">
        <v>348</v>
      </c>
      <c r="B18" s="87">
        <v>0.96099999999999997</v>
      </c>
      <c r="C18" s="13">
        <v>13.8</v>
      </c>
      <c r="D18" s="2"/>
      <c r="E18" t="str">
        <f>IF(Content!$E$1=1,E19,E20)</f>
        <v>Source: NBU staff estimates.</v>
      </c>
    </row>
    <row r="19" spans="1:15">
      <c r="A19" s="63" t="s">
        <v>50</v>
      </c>
      <c r="B19" s="87">
        <v>0.96899999999999997</v>
      </c>
      <c r="C19" s="13">
        <v>10.199999999999999</v>
      </c>
      <c r="D19" s="2"/>
      <c r="E19" s="2" t="s">
        <v>379</v>
      </c>
    </row>
    <row r="20" spans="1:15">
      <c r="A20" s="63" t="s">
        <v>51</v>
      </c>
      <c r="B20" s="87">
        <v>1.038</v>
      </c>
      <c r="C20" s="13">
        <v>10.9</v>
      </c>
      <c r="D20" s="2"/>
      <c r="E20" s="2" t="s">
        <v>75</v>
      </c>
      <c r="O20" s="66"/>
    </row>
    <row r="21" spans="1:15">
      <c r="A21" s="63" t="s">
        <v>192</v>
      </c>
      <c r="B21" s="87">
        <v>1.042</v>
      </c>
      <c r="C21" s="13">
        <v>15.6</v>
      </c>
      <c r="D21" s="2"/>
    </row>
    <row r="22" spans="1:15">
      <c r="A22" s="63" t="s">
        <v>354</v>
      </c>
      <c r="B22" s="87">
        <v>0.997</v>
      </c>
      <c r="C22" s="13">
        <v>3.8</v>
      </c>
      <c r="D22" s="2"/>
    </row>
    <row r="23" spans="1:15">
      <c r="A23" s="63" t="s">
        <v>336</v>
      </c>
      <c r="B23" s="87">
        <v>0.96299999999999997</v>
      </c>
      <c r="C23" s="13">
        <v>-0.7</v>
      </c>
      <c r="D23" s="2"/>
    </row>
    <row r="24" spans="1:15">
      <c r="A24" s="63" t="s">
        <v>420</v>
      </c>
      <c r="B24" s="87">
        <v>0.96499999999999997</v>
      </c>
      <c r="C24" s="13">
        <v>-7</v>
      </c>
    </row>
    <row r="25" spans="1:15">
      <c r="A25" s="12"/>
      <c r="B25" s="13"/>
      <c r="C25" s="13"/>
    </row>
    <row r="26" spans="1:15">
      <c r="A26" s="12"/>
      <c r="B26" s="13"/>
      <c r="C26" s="13"/>
    </row>
    <row r="27" spans="1:15">
      <c r="A27" s="12"/>
      <c r="B27" s="13"/>
      <c r="C27" s="13"/>
    </row>
    <row r="28" spans="1:15">
      <c r="A28" s="12"/>
      <c r="B28" s="13"/>
      <c r="C28" s="13"/>
    </row>
    <row r="29" spans="1:15">
      <c r="A29" s="12"/>
      <c r="B29" s="13"/>
      <c r="C29" s="13"/>
    </row>
    <row r="30" spans="1:15">
      <c r="A30" s="12"/>
      <c r="B30" s="13"/>
      <c r="C30" s="13"/>
    </row>
    <row r="31" spans="1:15">
      <c r="A31" s="12"/>
      <c r="B31" s="13"/>
      <c r="C31" s="13"/>
    </row>
    <row r="32" spans="1:15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  <row r="37" spans="1:3">
      <c r="B37" s="13"/>
      <c r="C37" s="13"/>
    </row>
    <row r="38" spans="1:3">
      <c r="B38" s="13"/>
      <c r="C38" s="13"/>
    </row>
    <row r="39" spans="1:3">
      <c r="B39" s="13"/>
      <c r="C39" s="13"/>
    </row>
    <row r="40" spans="1:3">
      <c r="B40" s="13"/>
      <c r="C40" s="13"/>
    </row>
    <row r="41" spans="1:3">
      <c r="B41" s="13"/>
      <c r="C41" s="13"/>
    </row>
    <row r="42" spans="1:3">
      <c r="B42" s="13"/>
      <c r="C42" s="13"/>
    </row>
    <row r="43" spans="1:3">
      <c r="B43" s="13"/>
      <c r="C43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6">
    <tabColor theme="7"/>
  </sheetPr>
  <dimension ref="A1:J31"/>
  <sheetViews>
    <sheetView showGridLines="0" zoomScaleNormal="100" workbookViewId="0">
      <selection activeCell="E14" sqref="E14"/>
    </sheetView>
  </sheetViews>
  <sheetFormatPr defaultColWidth="9.140625" defaultRowHeight="12.75"/>
  <cols>
    <col min="1" max="2" width="15.42578125" style="115" customWidth="1"/>
    <col min="3" max="3" width="7.28515625" style="115" hidden="1" customWidth="1"/>
    <col min="4" max="4" width="6.28515625" style="115" hidden="1" customWidth="1"/>
    <col min="5" max="16384" width="9.140625" style="115"/>
  </cols>
  <sheetData>
    <row r="1" spans="1:10">
      <c r="A1" s="114" t="s">
        <v>140</v>
      </c>
      <c r="B1" s="114"/>
      <c r="E1" s="33" t="str">
        <f>IF(Content!$E$1=1,E2,E3)</f>
        <v>By prices</v>
      </c>
      <c r="F1" s="33" t="str">
        <f>IF(Content!$E$1=1,F2,F3)</f>
        <v>By volumes</v>
      </c>
      <c r="G1" s="33" t="str">
        <f>IF(Content!$E$1=1,G2,G3)</f>
        <v>Total</v>
      </c>
      <c r="J1" s="33" t="str">
        <f>IF(Content!$E$1=1,J2,J3)</f>
        <v>Absolute Annual Changes in Energy Imports, USD mn</v>
      </c>
    </row>
    <row r="2" spans="1:10" s="119" customFormat="1" hidden="1">
      <c r="A2" s="46"/>
      <c r="B2" s="46"/>
      <c r="E2" s="119" t="s">
        <v>1616</v>
      </c>
      <c r="F2" s="119" t="s">
        <v>169</v>
      </c>
      <c r="G2" s="119" t="s">
        <v>1619</v>
      </c>
      <c r="J2" s="119" t="s">
        <v>1608</v>
      </c>
    </row>
    <row r="3" spans="1:10" s="119" customFormat="1" hidden="1">
      <c r="E3" s="119" t="s">
        <v>710</v>
      </c>
      <c r="F3" s="119" t="s">
        <v>711</v>
      </c>
      <c r="G3" s="119" t="s">
        <v>1620</v>
      </c>
      <c r="J3" s="119" t="s">
        <v>1621</v>
      </c>
    </row>
    <row r="4" spans="1:10" ht="12.75" customHeight="1">
      <c r="A4" s="753" t="str">
        <f>IF(Content!$E$1=1,C4,D4)</f>
        <v>Oil &amp; Oil products</v>
      </c>
      <c r="B4" s="305" t="s">
        <v>51</v>
      </c>
      <c r="C4" s="753" t="s">
        <v>1609</v>
      </c>
      <c r="D4" s="753" t="s">
        <v>1610</v>
      </c>
      <c r="E4" s="13">
        <v>212.3</v>
      </c>
      <c r="F4" s="13">
        <v>-38.299999999999997</v>
      </c>
      <c r="G4" s="13">
        <v>173.9</v>
      </c>
    </row>
    <row r="5" spans="1:10" ht="12.75" customHeight="1">
      <c r="A5" s="753"/>
      <c r="B5" s="525" t="s">
        <v>52</v>
      </c>
      <c r="C5" s="753"/>
      <c r="D5" s="753"/>
      <c r="E5" s="13">
        <v>314.2</v>
      </c>
      <c r="F5" s="13">
        <v>50.3</v>
      </c>
      <c r="G5" s="13">
        <v>364.4</v>
      </c>
    </row>
    <row r="6" spans="1:10" ht="12.75" customHeight="1">
      <c r="A6" s="753"/>
      <c r="B6" s="526" t="s">
        <v>53</v>
      </c>
      <c r="C6" s="753"/>
      <c r="D6" s="753"/>
      <c r="E6" s="13">
        <v>462.4</v>
      </c>
      <c r="F6" s="13">
        <v>-62.1</v>
      </c>
      <c r="G6" s="13">
        <v>400.3</v>
      </c>
    </row>
    <row r="7" spans="1:10">
      <c r="A7" s="753"/>
      <c r="B7" s="526" t="s">
        <v>336</v>
      </c>
      <c r="C7" s="753"/>
      <c r="D7" s="753"/>
      <c r="E7" s="13">
        <v>381.2</v>
      </c>
      <c r="F7" s="13">
        <v>51.3</v>
      </c>
      <c r="G7" s="13">
        <v>432.5</v>
      </c>
    </row>
    <row r="8" spans="1:10">
      <c r="A8" s="753"/>
      <c r="B8" s="527" t="s">
        <v>420</v>
      </c>
      <c r="C8" s="753"/>
      <c r="D8" s="753"/>
      <c r="E8" s="13">
        <v>-26.2</v>
      </c>
      <c r="F8" s="13">
        <v>90.7</v>
      </c>
      <c r="G8" s="13">
        <v>64.5</v>
      </c>
    </row>
    <row r="9" spans="1:10">
      <c r="A9" s="753" t="str">
        <f>IF(Content!$E$1=1,C9,D9)</f>
        <v>Natural gas</v>
      </c>
      <c r="B9" s="305" t="s">
        <v>51</v>
      </c>
      <c r="C9" s="753" t="s">
        <v>1612</v>
      </c>
      <c r="D9" s="753" t="s">
        <v>1613</v>
      </c>
      <c r="E9" s="13">
        <v>84.1</v>
      </c>
      <c r="F9" s="13">
        <v>-594.9</v>
      </c>
      <c r="G9" s="13">
        <v>-510.8</v>
      </c>
    </row>
    <row r="10" spans="1:10">
      <c r="A10" s="753"/>
      <c r="B10" s="525" t="s">
        <v>52</v>
      </c>
      <c r="C10" s="753"/>
      <c r="D10" s="753"/>
      <c r="E10" s="13">
        <v>158.6</v>
      </c>
      <c r="F10" s="13">
        <v>-67</v>
      </c>
      <c r="G10" s="13">
        <v>91.7</v>
      </c>
    </row>
    <row r="11" spans="1:10">
      <c r="A11" s="753"/>
      <c r="B11" s="526" t="s">
        <v>53</v>
      </c>
      <c r="C11" s="753"/>
      <c r="D11" s="753"/>
      <c r="E11" s="13">
        <v>325.3</v>
      </c>
      <c r="F11" s="13">
        <v>44.5</v>
      </c>
      <c r="G11" s="13">
        <v>369.8</v>
      </c>
    </row>
    <row r="12" spans="1:10">
      <c r="A12" s="753"/>
      <c r="B12" s="526" t="s">
        <v>336</v>
      </c>
      <c r="C12" s="753"/>
      <c r="D12" s="753"/>
      <c r="E12" s="13">
        <v>190.9</v>
      </c>
      <c r="F12" s="13">
        <v>-247.2</v>
      </c>
      <c r="G12" s="13">
        <v>-56.3</v>
      </c>
    </row>
    <row r="13" spans="1:10">
      <c r="A13" s="753"/>
      <c r="B13" s="527" t="s">
        <v>420</v>
      </c>
      <c r="C13" s="753"/>
      <c r="D13" s="753"/>
      <c r="E13" s="13">
        <v>-21.5</v>
      </c>
      <c r="F13" s="13">
        <v>-117</v>
      </c>
      <c r="G13" s="13">
        <v>-138.5</v>
      </c>
    </row>
    <row r="14" spans="1:10">
      <c r="A14" s="753" t="str">
        <f>IF(Content!$E$1=1,C14,D14)</f>
        <v>Coal</v>
      </c>
      <c r="B14" s="305" t="s">
        <v>51</v>
      </c>
      <c r="C14" s="753" t="s">
        <v>1614</v>
      </c>
      <c r="D14" s="753" t="s">
        <v>1615</v>
      </c>
      <c r="E14" s="13">
        <v>-136.19999999999999</v>
      </c>
      <c r="F14" s="13">
        <v>328.3</v>
      </c>
      <c r="G14" s="13">
        <v>192</v>
      </c>
    </row>
    <row r="15" spans="1:10">
      <c r="A15" s="753"/>
      <c r="B15" s="525" t="s">
        <v>52</v>
      </c>
      <c r="C15" s="753"/>
      <c r="D15" s="753"/>
      <c r="E15" s="13">
        <v>-100.8</v>
      </c>
      <c r="F15" s="13">
        <v>179.9</v>
      </c>
      <c r="G15" s="13">
        <v>79</v>
      </c>
    </row>
    <row r="16" spans="1:10">
      <c r="A16" s="753"/>
      <c r="B16" s="526" t="s">
        <v>53</v>
      </c>
      <c r="C16" s="753"/>
      <c r="D16" s="753"/>
      <c r="E16" s="13">
        <v>95.5</v>
      </c>
      <c r="F16" s="13">
        <v>-74</v>
      </c>
      <c r="G16" s="13">
        <v>21.5</v>
      </c>
    </row>
    <row r="17" spans="1:10">
      <c r="A17" s="753"/>
      <c r="B17" s="526" t="s">
        <v>336</v>
      </c>
      <c r="C17" s="753"/>
      <c r="D17" s="753"/>
      <c r="E17" s="13">
        <v>124.7</v>
      </c>
      <c r="F17" s="13">
        <v>-124.6</v>
      </c>
      <c r="G17" s="13">
        <v>0.1</v>
      </c>
    </row>
    <row r="18" spans="1:10">
      <c r="A18" s="753"/>
      <c r="B18" s="527" t="s">
        <v>420</v>
      </c>
      <c r="C18" s="753"/>
      <c r="D18" s="753"/>
      <c r="E18" s="13">
        <v>44.2</v>
      </c>
      <c r="F18" s="13">
        <v>-65.900000000000006</v>
      </c>
      <c r="G18" s="13">
        <v>-21.7</v>
      </c>
      <c r="J18" s="33" t="str">
        <f>IF(Content!$E$1=1,J19,J20)</f>
        <v>Source: SFSU, NBU staff estimation.</v>
      </c>
    </row>
    <row r="19" spans="1:10">
      <c r="B19" s="527"/>
      <c r="E19" s="118"/>
      <c r="F19" s="118"/>
      <c r="J19" s="119" t="s">
        <v>1617</v>
      </c>
    </row>
    <row r="20" spans="1:10">
      <c r="E20" s="33"/>
      <c r="F20" s="33"/>
      <c r="J20" s="119" t="s">
        <v>1618</v>
      </c>
    </row>
    <row r="23" spans="1:10">
      <c r="C23" s="754"/>
      <c r="D23" s="753"/>
      <c r="E23" s="118"/>
      <c r="F23" s="118"/>
    </row>
    <row r="24" spans="1:10">
      <c r="C24" s="754"/>
      <c r="D24" s="753"/>
      <c r="E24" s="118"/>
      <c r="F24" s="118"/>
    </row>
    <row r="25" spans="1:10">
      <c r="C25" s="754"/>
      <c r="D25" s="753"/>
      <c r="E25" s="118"/>
      <c r="F25" s="118"/>
    </row>
    <row r="26" spans="1:10">
      <c r="C26" s="753"/>
      <c r="D26" s="755"/>
      <c r="E26" s="118"/>
      <c r="F26" s="118"/>
    </row>
    <row r="27" spans="1:10">
      <c r="C27" s="753"/>
      <c r="D27" s="755"/>
      <c r="E27" s="118"/>
      <c r="F27" s="118"/>
    </row>
    <row r="28" spans="1:10">
      <c r="C28" s="753"/>
      <c r="D28" s="755"/>
      <c r="E28" s="118"/>
      <c r="F28" s="118"/>
    </row>
    <row r="29" spans="1:10">
      <c r="C29" s="754"/>
      <c r="D29" s="755"/>
      <c r="E29" s="118"/>
      <c r="F29" s="118"/>
    </row>
    <row r="30" spans="1:10">
      <c r="C30" s="754"/>
      <c r="D30" s="755"/>
      <c r="E30" s="118"/>
      <c r="F30" s="118"/>
    </row>
    <row r="31" spans="1:10">
      <c r="C31" s="754"/>
      <c r="D31" s="755"/>
      <c r="E31" s="118"/>
      <c r="F31" s="118"/>
    </row>
  </sheetData>
  <mergeCells count="15">
    <mergeCell ref="A4:A8"/>
    <mergeCell ref="C4:C8"/>
    <mergeCell ref="D4:D8"/>
    <mergeCell ref="C29:C31"/>
    <mergeCell ref="D29:D31"/>
    <mergeCell ref="C23:C25"/>
    <mergeCell ref="D23:D25"/>
    <mergeCell ref="C26:C28"/>
    <mergeCell ref="D26:D28"/>
    <mergeCell ref="A9:A13"/>
    <mergeCell ref="C9:C13"/>
    <mergeCell ref="D9:D13"/>
    <mergeCell ref="A14:A18"/>
    <mergeCell ref="C14:C18"/>
    <mergeCell ref="D14:D18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5">
    <tabColor theme="7"/>
  </sheetPr>
  <dimension ref="A1:I4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7.5703125" style="116" customWidth="1"/>
    <col min="2" max="16" width="9.140625" style="116"/>
    <col min="17" max="17" width="10.140625" style="116" bestFit="1" customWidth="1"/>
    <col min="18" max="16384" width="9.140625" style="116"/>
  </cols>
  <sheetData>
    <row r="1" spans="1:9">
      <c r="A1" s="114" t="s">
        <v>140</v>
      </c>
      <c r="B1" s="33" t="str">
        <f>IF(Content!$E$1=1,B2,B3)</f>
        <v>New cars, thsd units</v>
      </c>
      <c r="C1" s="33" t="str">
        <f>IF(Content!$E$1=1,C2,C3)</f>
        <v>Used cars, thsd units</v>
      </c>
      <c r="D1" s="33" t="str">
        <f>IF(Content!$E$1=1,D2,D3)</f>
        <v>Average import price, USD thsd/unit (RHS)</v>
      </c>
      <c r="I1" s="33" t="str">
        <f>IF(Content!$E$1=1,I2,I3)</f>
        <v>Motor Vehicle Imports</v>
      </c>
    </row>
    <row r="2" spans="1:9" s="218" customFormat="1" hidden="1">
      <c r="A2" s="46"/>
      <c r="B2" s="218" t="s">
        <v>165</v>
      </c>
      <c r="C2" s="218" t="s">
        <v>166</v>
      </c>
      <c r="D2" s="218" t="s">
        <v>167</v>
      </c>
      <c r="I2" s="218" t="s">
        <v>168</v>
      </c>
    </row>
    <row r="3" spans="1:9" s="218" customFormat="1" hidden="1">
      <c r="B3" s="218" t="s">
        <v>1622</v>
      </c>
      <c r="C3" s="218" t="s">
        <v>1623</v>
      </c>
      <c r="D3" s="218" t="s">
        <v>1894</v>
      </c>
      <c r="I3" s="218" t="s">
        <v>605</v>
      </c>
    </row>
    <row r="4" spans="1:9">
      <c r="A4" s="291" t="s">
        <v>43</v>
      </c>
      <c r="B4" s="292">
        <v>11.8</v>
      </c>
      <c r="C4" s="292">
        <v>2.4</v>
      </c>
      <c r="D4" s="292">
        <v>19</v>
      </c>
    </row>
    <row r="5" spans="1:9">
      <c r="A5" s="291"/>
      <c r="B5" s="292">
        <v>14.3</v>
      </c>
      <c r="C5" s="292">
        <v>1.1000000000000001</v>
      </c>
      <c r="D5" s="292">
        <v>22.5</v>
      </c>
    </row>
    <row r="6" spans="1:9">
      <c r="A6" s="291" t="s">
        <v>45</v>
      </c>
      <c r="B6" s="292">
        <v>16.100000000000001</v>
      </c>
      <c r="C6" s="292">
        <v>3.2</v>
      </c>
      <c r="D6" s="292">
        <v>19.2</v>
      </c>
    </row>
    <row r="7" spans="1:9">
      <c r="A7" s="291"/>
      <c r="B7" s="292">
        <v>20.6</v>
      </c>
      <c r="C7" s="292">
        <v>10.7</v>
      </c>
      <c r="D7" s="292">
        <v>14.5</v>
      </c>
    </row>
    <row r="8" spans="1:9">
      <c r="A8" s="291" t="s">
        <v>47</v>
      </c>
      <c r="B8" s="292">
        <v>16.5</v>
      </c>
      <c r="C8" s="292">
        <v>9.1999999999999993</v>
      </c>
      <c r="D8" s="292">
        <v>16.3</v>
      </c>
    </row>
    <row r="9" spans="1:9">
      <c r="A9" s="291"/>
      <c r="B9" s="292">
        <v>19.5</v>
      </c>
      <c r="C9" s="292">
        <v>13.8</v>
      </c>
      <c r="D9" s="292">
        <v>16.3</v>
      </c>
    </row>
    <row r="10" spans="1:9">
      <c r="A10" s="291" t="s">
        <v>49</v>
      </c>
      <c r="B10" s="292">
        <v>20.5</v>
      </c>
      <c r="C10" s="292">
        <v>15.7</v>
      </c>
      <c r="D10" s="292">
        <v>15.7</v>
      </c>
    </row>
    <row r="11" spans="1:9">
      <c r="A11" s="291"/>
      <c r="B11" s="292">
        <v>24.1</v>
      </c>
      <c r="C11" s="292">
        <v>18.2</v>
      </c>
      <c r="D11" s="292">
        <v>13</v>
      </c>
    </row>
    <row r="12" spans="1:9">
      <c r="A12" s="291" t="s">
        <v>51</v>
      </c>
      <c r="B12" s="292">
        <v>19.100000000000001</v>
      </c>
      <c r="C12" s="292">
        <v>18.7</v>
      </c>
      <c r="D12" s="292">
        <v>12.2</v>
      </c>
    </row>
    <row r="13" spans="1:9">
      <c r="A13" s="291"/>
      <c r="B13" s="292">
        <v>20</v>
      </c>
      <c r="C13" s="292">
        <v>23.1</v>
      </c>
      <c r="D13" s="292">
        <v>12.2</v>
      </c>
    </row>
    <row r="14" spans="1:9">
      <c r="A14" s="291" t="s">
        <v>53</v>
      </c>
      <c r="B14" s="292">
        <v>20.7</v>
      </c>
      <c r="C14" s="292">
        <v>30.3</v>
      </c>
      <c r="D14" s="292">
        <v>11</v>
      </c>
    </row>
    <row r="15" spans="1:9">
      <c r="A15" s="291"/>
      <c r="B15" s="292">
        <v>21.5</v>
      </c>
      <c r="C15" s="292">
        <v>44.7</v>
      </c>
      <c r="D15" s="292">
        <v>10.5</v>
      </c>
    </row>
    <row r="16" spans="1:9">
      <c r="A16" s="291" t="s">
        <v>420</v>
      </c>
      <c r="B16" s="292">
        <v>18.3</v>
      </c>
      <c r="C16" s="292">
        <v>184.5</v>
      </c>
      <c r="D16" s="292">
        <v>4.5999999999999996</v>
      </c>
    </row>
    <row r="17" spans="1:9">
      <c r="A17" s="291"/>
      <c r="B17" s="292"/>
      <c r="C17" s="292"/>
      <c r="D17" s="292"/>
    </row>
    <row r="18" spans="1:9">
      <c r="A18" s="291"/>
      <c r="B18" s="292"/>
      <c r="C18" s="292"/>
      <c r="D18" s="292"/>
    </row>
    <row r="19" spans="1:9">
      <c r="A19" s="291"/>
      <c r="B19" s="292"/>
      <c r="C19" s="292"/>
      <c r="D19" s="292"/>
      <c r="I19" s="33" t="str">
        <f>IF(Content!$E$1=1,I20,I21)</f>
        <v>Source: Ukravtoprom, SFSU.</v>
      </c>
    </row>
    <row r="20" spans="1:9">
      <c r="I20" s="35" t="s">
        <v>1773</v>
      </c>
    </row>
    <row r="21" spans="1:9">
      <c r="I21" s="35" t="s">
        <v>1624</v>
      </c>
    </row>
    <row r="22" spans="1:9">
      <c r="B22" s="117"/>
      <c r="C22" s="117"/>
      <c r="D22" s="117"/>
    </row>
    <row r="23" spans="1:9">
      <c r="D23" s="117"/>
    </row>
    <row r="24" spans="1:9">
      <c r="D24" s="117"/>
    </row>
    <row r="25" spans="1:9">
      <c r="D25" s="117"/>
    </row>
    <row r="26" spans="1:9">
      <c r="D26" s="117"/>
    </row>
    <row r="27" spans="1:9">
      <c r="A27" s="114"/>
      <c r="B27" s="33"/>
      <c r="C27" s="33"/>
      <c r="D27" s="33"/>
    </row>
    <row r="28" spans="1:9">
      <c r="A28" s="114"/>
    </row>
    <row r="30" spans="1:9">
      <c r="B30" s="117"/>
      <c r="C30" s="117"/>
      <c r="D30" s="117"/>
    </row>
    <row r="31" spans="1:9">
      <c r="B31" s="117"/>
      <c r="C31" s="117"/>
      <c r="D31" s="117"/>
    </row>
    <row r="32" spans="1:9">
      <c r="B32" s="117"/>
      <c r="C32" s="117"/>
      <c r="D32" s="117"/>
    </row>
    <row r="33" spans="2:4">
      <c r="B33" s="117"/>
      <c r="C33" s="117"/>
      <c r="D33" s="117"/>
    </row>
    <row r="34" spans="2:4">
      <c r="B34" s="117"/>
      <c r="C34" s="117"/>
      <c r="D34" s="117"/>
    </row>
    <row r="35" spans="2:4">
      <c r="B35" s="117"/>
      <c r="C35" s="117"/>
      <c r="D35" s="117"/>
    </row>
    <row r="36" spans="2:4">
      <c r="B36" s="117"/>
      <c r="C36" s="117"/>
      <c r="D36" s="117"/>
    </row>
    <row r="37" spans="2:4">
      <c r="B37" s="117"/>
      <c r="C37" s="117"/>
      <c r="D37" s="117"/>
    </row>
    <row r="38" spans="2:4">
      <c r="B38" s="117"/>
      <c r="C38" s="117"/>
      <c r="D38" s="117"/>
    </row>
    <row r="39" spans="2:4">
      <c r="B39" s="117"/>
      <c r="C39" s="117"/>
      <c r="D39" s="117"/>
    </row>
    <row r="40" spans="2:4">
      <c r="B40" s="117"/>
      <c r="C40" s="117"/>
      <c r="D40" s="117"/>
    </row>
    <row r="41" spans="2:4">
      <c r="B41" s="117"/>
      <c r="C41" s="117"/>
      <c r="D41" s="117"/>
    </row>
    <row r="42" spans="2:4">
      <c r="B42" s="117"/>
      <c r="C42" s="117"/>
      <c r="D42" s="117"/>
    </row>
    <row r="43" spans="2:4">
      <c r="B43" s="117"/>
      <c r="C43" s="117"/>
      <c r="D43" s="117"/>
    </row>
    <row r="44" spans="2:4">
      <c r="B44" s="117"/>
      <c r="C44" s="117"/>
      <c r="D44" s="117"/>
    </row>
    <row r="45" spans="2:4">
      <c r="B45" s="117"/>
      <c r="C45" s="117"/>
      <c r="D45" s="1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7.5703125" style="116" customWidth="1"/>
    <col min="2" max="16" width="9.140625" style="116"/>
    <col min="17" max="17" width="10.140625" style="116" bestFit="1" customWidth="1"/>
    <col min="18" max="16384" width="9.140625" style="116"/>
  </cols>
  <sheetData>
    <row r="1" spans="1:9">
      <c r="A1" s="114" t="s">
        <v>140</v>
      </c>
      <c r="B1" s="33" t="str">
        <f>IF(Content!$E$1=1,B2,B3)</f>
        <v>Dividends payments</v>
      </c>
      <c r="C1" s="33" t="str">
        <f>IF(Content!$E$1=1,C2,C3)</f>
        <v xml:space="preserve"> Public debt service payments</v>
      </c>
      <c r="D1" s="33" t="str">
        <f>IF(Content!$E$1=1,D2,D3)</f>
        <v>Others repayments</v>
      </c>
      <c r="E1" s="33" t="str">
        <f>IF(Content!$E$1=1,E2,E3)</f>
        <v>Compensation of employees</v>
      </c>
      <c r="F1" s="33" t="str">
        <f>IF(Content!$E$1=1,F2,F3)</f>
        <v>Other receivables</v>
      </c>
      <c r="G1" s="33" t="str">
        <f>IF(Content!$E$1=1,G2,G3)</f>
        <v>Total</v>
      </c>
      <c r="I1" s="33" t="str">
        <f>IF(Content!$E$1=1,I2,I3)</f>
        <v>Primary income account, USD bn</v>
      </c>
    </row>
    <row r="2" spans="1:9" s="218" customFormat="1" hidden="1">
      <c r="A2" s="46"/>
      <c r="B2" s="218" t="s">
        <v>1782</v>
      </c>
      <c r="C2" s="218" t="s">
        <v>1783</v>
      </c>
      <c r="D2" s="218" t="s">
        <v>1784</v>
      </c>
      <c r="E2" s="218" t="s">
        <v>1785</v>
      </c>
      <c r="F2" s="218" t="s">
        <v>1786</v>
      </c>
      <c r="G2" s="218" t="s">
        <v>1680</v>
      </c>
      <c r="I2" s="218" t="s">
        <v>1787</v>
      </c>
    </row>
    <row r="3" spans="1:9" s="218" customFormat="1" hidden="1">
      <c r="B3" s="218" t="s">
        <v>1789</v>
      </c>
      <c r="C3" s="218" t="s">
        <v>1790</v>
      </c>
      <c r="D3" s="218" t="s">
        <v>1792</v>
      </c>
      <c r="E3" s="218" t="s">
        <v>1791</v>
      </c>
      <c r="F3" s="218" t="s">
        <v>1793</v>
      </c>
      <c r="G3" s="218" t="s">
        <v>1620</v>
      </c>
      <c r="I3" s="218" t="s">
        <v>1788</v>
      </c>
    </row>
    <row r="4" spans="1:9">
      <c r="A4" s="291" t="s">
        <v>43</v>
      </c>
      <c r="B4" s="292">
        <v>0</v>
      </c>
      <c r="C4" s="292">
        <v>-0.48</v>
      </c>
      <c r="D4" s="292">
        <v>-0.99</v>
      </c>
      <c r="E4" s="116">
        <v>1.36</v>
      </c>
      <c r="F4" s="116">
        <v>0.04</v>
      </c>
      <c r="G4" s="116">
        <v>-7.0000000000000007E-2</v>
      </c>
    </row>
    <row r="5" spans="1:9">
      <c r="A5" s="291"/>
      <c r="B5" s="292">
        <v>-0.04</v>
      </c>
      <c r="C5" s="292">
        <v>0</v>
      </c>
      <c r="D5" s="292">
        <v>-0.87</v>
      </c>
      <c r="E5" s="116">
        <v>1.64</v>
      </c>
      <c r="F5" s="116">
        <v>0.03</v>
      </c>
      <c r="G5" s="116">
        <v>0.77</v>
      </c>
    </row>
    <row r="6" spans="1:9">
      <c r="A6" s="291" t="s">
        <v>45</v>
      </c>
      <c r="B6" s="292">
        <v>-0.35</v>
      </c>
      <c r="C6" s="292">
        <v>-0.52</v>
      </c>
      <c r="D6" s="292">
        <v>-0.88</v>
      </c>
      <c r="E6" s="116">
        <v>1.85</v>
      </c>
      <c r="F6" s="116">
        <v>0.04</v>
      </c>
      <c r="G6" s="116">
        <v>0.14000000000000001</v>
      </c>
    </row>
    <row r="7" spans="1:9">
      <c r="A7" s="291"/>
      <c r="B7" s="292">
        <v>-0.32</v>
      </c>
      <c r="C7" s="292">
        <v>0</v>
      </c>
      <c r="D7" s="292">
        <v>-0.96</v>
      </c>
      <c r="E7" s="116">
        <v>1.89</v>
      </c>
      <c r="F7" s="116">
        <v>0.04</v>
      </c>
      <c r="G7" s="116">
        <v>0.65</v>
      </c>
    </row>
    <row r="8" spans="1:9">
      <c r="A8" s="291" t="s">
        <v>47</v>
      </c>
      <c r="B8" s="292">
        <v>-0.28999999999999998</v>
      </c>
      <c r="C8" s="292">
        <v>-0.52</v>
      </c>
      <c r="D8" s="292">
        <v>-1</v>
      </c>
      <c r="E8" s="116">
        <v>1.76</v>
      </c>
      <c r="F8" s="116">
        <v>0.04</v>
      </c>
      <c r="G8" s="116">
        <v>-0.02</v>
      </c>
    </row>
    <row r="9" spans="1:9">
      <c r="A9" s="291"/>
      <c r="B9" s="292">
        <v>-0.46</v>
      </c>
      <c r="C9" s="292">
        <v>0</v>
      </c>
      <c r="D9" s="292">
        <v>-0.75</v>
      </c>
      <c r="E9" s="116">
        <v>2.23</v>
      </c>
      <c r="F9" s="116">
        <v>0.04</v>
      </c>
      <c r="G9" s="116">
        <v>1.06</v>
      </c>
    </row>
    <row r="10" spans="1:9">
      <c r="A10" s="291" t="s">
        <v>49</v>
      </c>
      <c r="B10" s="292">
        <v>-0.45</v>
      </c>
      <c r="C10" s="292">
        <v>-0.52</v>
      </c>
      <c r="D10" s="292">
        <v>-0.97</v>
      </c>
      <c r="E10" s="116">
        <v>2.5</v>
      </c>
      <c r="F10" s="116">
        <v>0.05</v>
      </c>
      <c r="G10" s="116">
        <v>0.61</v>
      </c>
    </row>
    <row r="11" spans="1:9">
      <c r="A11" s="291"/>
      <c r="B11" s="292">
        <v>-0.64</v>
      </c>
      <c r="C11" s="292">
        <v>0</v>
      </c>
      <c r="D11" s="292">
        <v>-1.1499999999999999</v>
      </c>
      <c r="E11" s="116">
        <v>2.66</v>
      </c>
      <c r="F11" s="116">
        <v>0.05</v>
      </c>
      <c r="G11" s="116">
        <v>0.93</v>
      </c>
    </row>
    <row r="12" spans="1:9">
      <c r="A12" s="291" t="s">
        <v>51</v>
      </c>
      <c r="B12" s="292">
        <v>-0.65</v>
      </c>
      <c r="C12" s="292">
        <v>-0.56999999999999995</v>
      </c>
      <c r="D12" s="292">
        <v>-1.06</v>
      </c>
      <c r="E12" s="116">
        <v>2.73</v>
      </c>
      <c r="F12" s="116">
        <v>0.06</v>
      </c>
      <c r="G12" s="116">
        <v>0.5</v>
      </c>
    </row>
    <row r="13" spans="1:9">
      <c r="A13" s="291"/>
      <c r="B13" s="292">
        <v>-0.94</v>
      </c>
      <c r="C13" s="292">
        <v>0</v>
      </c>
      <c r="D13" s="292">
        <v>-0.81</v>
      </c>
      <c r="E13" s="116">
        <v>2.65</v>
      </c>
      <c r="F13" s="116">
        <v>7.0000000000000007E-2</v>
      </c>
      <c r="G13" s="116">
        <v>0.97</v>
      </c>
    </row>
    <row r="14" spans="1:9">
      <c r="A14" s="291" t="s">
        <v>53</v>
      </c>
      <c r="B14" s="292">
        <v>-1.05</v>
      </c>
      <c r="C14" s="292">
        <v>-0.5</v>
      </c>
      <c r="D14" s="292">
        <v>-1.02</v>
      </c>
      <c r="E14" s="116">
        <v>2.85</v>
      </c>
      <c r="F14" s="116">
        <v>0.1</v>
      </c>
      <c r="G14" s="116">
        <v>0.37</v>
      </c>
    </row>
    <row r="15" spans="1:9">
      <c r="A15" s="291"/>
      <c r="B15" s="292">
        <v>-0.67</v>
      </c>
      <c r="C15" s="292">
        <v>0</v>
      </c>
      <c r="D15" s="292">
        <v>-1.23</v>
      </c>
      <c r="E15" s="116">
        <v>2.97</v>
      </c>
      <c r="F15" s="116">
        <v>0.14000000000000001</v>
      </c>
      <c r="G15" s="116">
        <v>1.21</v>
      </c>
    </row>
    <row r="16" spans="1:9">
      <c r="A16" s="291" t="s">
        <v>420</v>
      </c>
      <c r="B16" s="292">
        <v>-0.47</v>
      </c>
      <c r="C16" s="292">
        <v>-0.56999999999999995</v>
      </c>
      <c r="D16" s="292">
        <v>-1.19</v>
      </c>
      <c r="E16" s="116">
        <v>2.96</v>
      </c>
      <c r="F16" s="116">
        <v>0.12</v>
      </c>
      <c r="G16" s="116">
        <v>0.84</v>
      </c>
    </row>
    <row r="17" spans="1:9">
      <c r="A17" s="291"/>
      <c r="B17" s="292"/>
      <c r="C17" s="292"/>
      <c r="D17" s="292"/>
    </row>
    <row r="18" spans="1:9">
      <c r="A18" s="291"/>
      <c r="B18" s="292"/>
      <c r="C18" s="292"/>
      <c r="D18" s="292"/>
    </row>
    <row r="19" spans="1:9">
      <c r="A19" s="291"/>
      <c r="B19" s="292"/>
      <c r="C19" s="292"/>
      <c r="D19" s="292"/>
      <c r="I19" s="33" t="str">
        <f>IF(Content!$E$1=1,I20,I21)</f>
        <v>Source: NBU.</v>
      </c>
    </row>
    <row r="20" spans="1:9">
      <c r="I20" s="35" t="s">
        <v>84</v>
      </c>
    </row>
    <row r="21" spans="1:9">
      <c r="B21" s="117"/>
      <c r="C21" s="117"/>
      <c r="D21" s="117"/>
      <c r="E21" s="117"/>
      <c r="F21" s="117"/>
      <c r="G21" s="117"/>
      <c r="I21" s="35" t="s">
        <v>85</v>
      </c>
    </row>
    <row r="22" spans="1:9">
      <c r="B22" s="117"/>
      <c r="C22" s="117"/>
      <c r="D22" s="117"/>
      <c r="E22" s="117"/>
      <c r="F22" s="117"/>
      <c r="G22" s="117"/>
    </row>
    <row r="23" spans="1:9">
      <c r="B23" s="117"/>
      <c r="C23" s="117"/>
      <c r="D23" s="117"/>
      <c r="E23" s="117"/>
      <c r="F23" s="117"/>
      <c r="G23" s="117"/>
    </row>
    <row r="24" spans="1:9">
      <c r="B24" s="117"/>
      <c r="C24" s="117"/>
      <c r="D24" s="117"/>
      <c r="E24" s="117"/>
      <c r="F24" s="117"/>
      <c r="G24" s="117"/>
    </row>
    <row r="25" spans="1:9">
      <c r="B25" s="117"/>
      <c r="C25" s="117"/>
      <c r="D25" s="117"/>
      <c r="E25" s="117"/>
      <c r="F25" s="117"/>
      <c r="G25" s="117"/>
    </row>
    <row r="26" spans="1:9">
      <c r="B26" s="117"/>
      <c r="C26" s="117"/>
      <c r="D26" s="117"/>
      <c r="E26" s="117"/>
      <c r="F26" s="117"/>
      <c r="G26" s="117"/>
    </row>
    <row r="27" spans="1:9">
      <c r="A27" s="114"/>
      <c r="B27" s="117"/>
      <c r="C27" s="117"/>
      <c r="D27" s="117"/>
      <c r="E27" s="117"/>
      <c r="F27" s="117"/>
      <c r="G27" s="117"/>
    </row>
    <row r="28" spans="1:9">
      <c r="A28" s="114"/>
      <c r="B28" s="117"/>
      <c r="C28" s="117"/>
      <c r="D28" s="117"/>
      <c r="E28" s="117"/>
      <c r="F28" s="117"/>
      <c r="G28" s="117"/>
    </row>
    <row r="29" spans="1:9">
      <c r="B29" s="117"/>
      <c r="C29" s="117"/>
      <c r="D29" s="117"/>
      <c r="E29" s="117"/>
      <c r="F29" s="117"/>
      <c r="G29" s="117"/>
    </row>
    <row r="30" spans="1:9">
      <c r="B30" s="117"/>
      <c r="C30" s="117"/>
      <c r="D30" s="117"/>
      <c r="E30" s="117"/>
      <c r="F30" s="117"/>
      <c r="G30" s="117"/>
    </row>
    <row r="31" spans="1:9">
      <c r="B31" s="117"/>
      <c r="C31" s="117"/>
      <c r="D31" s="117"/>
      <c r="E31" s="117"/>
      <c r="F31" s="117"/>
      <c r="G31" s="117"/>
    </row>
    <row r="32" spans="1:9">
      <c r="B32" s="117"/>
      <c r="C32" s="117"/>
      <c r="D32" s="117"/>
      <c r="E32" s="117"/>
      <c r="F32" s="117"/>
      <c r="G32" s="117"/>
    </row>
    <row r="33" spans="2:7">
      <c r="B33" s="117"/>
      <c r="C33" s="117"/>
      <c r="D33" s="117"/>
      <c r="E33" s="117"/>
      <c r="F33" s="117"/>
      <c r="G33" s="117"/>
    </row>
    <row r="34" spans="2:7">
      <c r="B34" s="117"/>
      <c r="C34" s="117"/>
      <c r="D34" s="117"/>
    </row>
    <row r="35" spans="2:7">
      <c r="B35" s="117"/>
      <c r="C35" s="117"/>
      <c r="D35" s="117"/>
    </row>
    <row r="36" spans="2:7">
      <c r="B36" s="117"/>
      <c r="C36" s="117"/>
      <c r="D36" s="117"/>
    </row>
    <row r="37" spans="2:7">
      <c r="B37" s="117"/>
      <c r="C37" s="117"/>
      <c r="D37" s="117"/>
    </row>
    <row r="38" spans="2:7">
      <c r="B38" s="117"/>
      <c r="C38" s="117"/>
      <c r="D38" s="117"/>
    </row>
    <row r="39" spans="2:7">
      <c r="B39" s="117"/>
      <c r="C39" s="117"/>
      <c r="D39" s="117"/>
    </row>
    <row r="40" spans="2:7">
      <c r="B40" s="117"/>
      <c r="C40" s="117"/>
      <c r="D40" s="117"/>
    </row>
    <row r="41" spans="2:7">
      <c r="B41" s="117"/>
      <c r="C41" s="117"/>
      <c r="D41" s="117"/>
    </row>
    <row r="42" spans="2:7">
      <c r="B42" s="117"/>
      <c r="C42" s="117"/>
      <c r="D42" s="117"/>
    </row>
    <row r="43" spans="2:7">
      <c r="B43" s="117"/>
      <c r="C43" s="117"/>
      <c r="D43" s="117"/>
    </row>
    <row r="44" spans="2:7">
      <c r="B44" s="117"/>
      <c r="C44" s="117"/>
      <c r="D44" s="117"/>
    </row>
    <row r="45" spans="2:7">
      <c r="B45" s="117"/>
      <c r="C45" s="117"/>
      <c r="D45" s="1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9">
    <tabColor theme="7"/>
  </sheetPr>
  <dimension ref="A1:W40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4" width="11.140625" style="36" customWidth="1"/>
    <col min="5" max="9" width="8.85546875" style="36"/>
    <col min="10" max="10" width="8.85546875" style="35"/>
    <col min="11" max="14" width="8.85546875" style="36"/>
    <col min="15" max="17" width="11.140625" style="36" customWidth="1"/>
    <col min="18" max="18" width="13.140625" style="36" customWidth="1"/>
    <col min="19" max="16384" width="8.85546875" style="36"/>
  </cols>
  <sheetData>
    <row r="1" spans="1:20">
      <c r="A1" s="19" t="s">
        <v>140</v>
      </c>
      <c r="B1" s="33" t="str">
        <f>IF(Content!$E$1=1,B2,B3)</f>
        <v>Financial account</v>
      </c>
      <c r="C1" s="33" t="str">
        <f>IF(Content!$E$1=1,C2,C3)</f>
        <v>Public sector</v>
      </c>
      <c r="D1" s="436" t="str">
        <f>IF(Content!$E$1=1,D2,D3)</f>
        <v>FDI</v>
      </c>
      <c r="E1" s="33" t="str">
        <f>IF(Content!$E$1=1,E2,E3)</f>
        <v>Trade credits</v>
      </c>
      <c r="F1" s="416" t="str">
        <f>IF(Content!$E$1=1,F2,F3)</f>
        <v>Banks</v>
      </c>
      <c r="G1" s="33" t="str">
        <f>IF(Content!$E$1=1,G2,G3)</f>
        <v>Other items of FA</v>
      </c>
      <c r="H1" s="33" t="str">
        <f>IF(Content!$E$1=1,H2,H3)</f>
        <v>Financial Account: Net External Liabilities, USD bn</v>
      </c>
      <c r="J1" s="36"/>
    </row>
    <row r="2" spans="1:20" hidden="1">
      <c r="A2" s="46"/>
      <c r="B2" s="35" t="s">
        <v>175</v>
      </c>
      <c r="C2" s="35" t="s">
        <v>174</v>
      </c>
      <c r="D2" s="35" t="s">
        <v>1178</v>
      </c>
      <c r="E2" s="35" t="s">
        <v>1179</v>
      </c>
      <c r="F2" s="35" t="s">
        <v>57</v>
      </c>
      <c r="G2" s="35" t="s">
        <v>1182</v>
      </c>
      <c r="H2" s="35" t="s">
        <v>716</v>
      </c>
      <c r="I2" s="35"/>
      <c r="K2" s="35"/>
      <c r="L2" s="35"/>
      <c r="M2" s="35"/>
    </row>
    <row r="3" spans="1:20" hidden="1">
      <c r="A3" s="35"/>
      <c r="B3" s="35" t="s">
        <v>179</v>
      </c>
      <c r="C3" s="35" t="s">
        <v>176</v>
      </c>
      <c r="D3" s="35" t="s">
        <v>177</v>
      </c>
      <c r="E3" s="35" t="s">
        <v>1180</v>
      </c>
      <c r="F3" s="35" t="s">
        <v>61</v>
      </c>
      <c r="G3" s="35" t="s">
        <v>1181</v>
      </c>
      <c r="H3" s="35" t="s">
        <v>717</v>
      </c>
      <c r="I3" s="35"/>
      <c r="K3" s="35"/>
      <c r="L3" s="35"/>
      <c r="M3" s="35"/>
    </row>
    <row r="4" spans="1:20">
      <c r="A4" s="37" t="s">
        <v>43</v>
      </c>
      <c r="B4" s="38">
        <v>0.2</v>
      </c>
      <c r="C4" s="38">
        <v>-0.3</v>
      </c>
      <c r="D4" s="38">
        <v>1.4</v>
      </c>
      <c r="E4" s="38">
        <v>0.4</v>
      </c>
      <c r="F4" s="38">
        <v>-1.7</v>
      </c>
      <c r="G4" s="38">
        <v>0.6</v>
      </c>
      <c r="H4" s="38"/>
      <c r="I4" s="257"/>
      <c r="J4" s="36"/>
      <c r="N4" s="38"/>
      <c r="O4" s="38"/>
      <c r="P4" s="38"/>
      <c r="Q4" s="38"/>
      <c r="R4" s="38"/>
      <c r="S4" s="38"/>
      <c r="T4" s="38"/>
    </row>
    <row r="5" spans="1:20">
      <c r="A5" s="41" t="s">
        <v>44</v>
      </c>
      <c r="B5" s="38">
        <v>0.1</v>
      </c>
      <c r="C5" s="38">
        <v>-0.9</v>
      </c>
      <c r="D5" s="38">
        <v>0.8</v>
      </c>
      <c r="E5" s="38">
        <v>0.4</v>
      </c>
      <c r="F5" s="38">
        <v>-0.7</v>
      </c>
      <c r="G5" s="38">
        <v>0.5</v>
      </c>
      <c r="H5" s="38"/>
      <c r="I5" s="257"/>
      <c r="J5" s="36"/>
      <c r="N5" s="38"/>
      <c r="O5" s="38"/>
      <c r="P5" s="38"/>
      <c r="Q5" s="38"/>
      <c r="R5" s="38"/>
      <c r="S5" s="38"/>
      <c r="T5" s="38"/>
    </row>
    <row r="6" spans="1:20">
      <c r="A6" s="37" t="s">
        <v>45</v>
      </c>
      <c r="B6" s="38">
        <v>1.8</v>
      </c>
      <c r="C6" s="38">
        <v>0.8</v>
      </c>
      <c r="D6" s="38">
        <v>1</v>
      </c>
      <c r="E6" s="38">
        <v>-0.1</v>
      </c>
      <c r="F6" s="38">
        <v>-0.5</v>
      </c>
      <c r="G6" s="38">
        <v>0.6</v>
      </c>
      <c r="H6" s="38"/>
      <c r="I6" s="257"/>
      <c r="J6" s="36"/>
      <c r="N6" s="38"/>
      <c r="O6" s="38"/>
      <c r="P6" s="38"/>
      <c r="Q6" s="38"/>
      <c r="R6" s="38"/>
      <c r="S6" s="38"/>
      <c r="T6" s="38"/>
    </row>
    <row r="7" spans="1:20">
      <c r="A7" s="41" t="s">
        <v>46</v>
      </c>
      <c r="B7" s="38">
        <v>0.5</v>
      </c>
      <c r="C7" s="38">
        <v>-0.4</v>
      </c>
      <c r="D7" s="38">
        <v>0.1</v>
      </c>
      <c r="E7" s="38">
        <v>-0.4</v>
      </c>
      <c r="F7" s="38">
        <v>1</v>
      </c>
      <c r="G7" s="38">
        <v>0.2</v>
      </c>
      <c r="H7" s="38"/>
      <c r="I7" s="257"/>
      <c r="J7" s="36"/>
      <c r="N7" s="38"/>
      <c r="O7" s="38"/>
      <c r="P7" s="38"/>
      <c r="Q7" s="38"/>
      <c r="R7" s="38"/>
      <c r="S7" s="38"/>
      <c r="T7" s="38"/>
    </row>
    <row r="8" spans="1:20">
      <c r="A8" s="37" t="s">
        <v>47</v>
      </c>
      <c r="B8" s="38">
        <v>-0.1</v>
      </c>
      <c r="C8" s="38">
        <v>0</v>
      </c>
      <c r="D8" s="38">
        <v>0.6</v>
      </c>
      <c r="E8" s="38">
        <v>-0.2</v>
      </c>
      <c r="F8" s="38">
        <v>-0.8</v>
      </c>
      <c r="G8" s="38">
        <v>0.3</v>
      </c>
      <c r="H8" s="38"/>
      <c r="I8" s="257"/>
      <c r="J8" s="36"/>
      <c r="N8" s="38"/>
      <c r="O8" s="38"/>
      <c r="P8" s="38"/>
      <c r="Q8" s="38"/>
      <c r="R8" s="38"/>
      <c r="S8" s="38"/>
      <c r="T8" s="38"/>
    </row>
    <row r="9" spans="1:20">
      <c r="A9" s="41" t="s">
        <v>48</v>
      </c>
      <c r="B9" s="38">
        <v>1.4</v>
      </c>
      <c r="C9" s="38">
        <v>0.6</v>
      </c>
      <c r="D9" s="38">
        <v>1.1000000000000001</v>
      </c>
      <c r="E9" s="38">
        <v>-0.2</v>
      </c>
      <c r="F9" s="38">
        <v>-0.9</v>
      </c>
      <c r="G9" s="38">
        <v>0.8</v>
      </c>
      <c r="H9" s="38"/>
      <c r="I9" s="257"/>
      <c r="J9" s="36"/>
      <c r="N9" s="38"/>
      <c r="O9" s="38"/>
      <c r="P9" s="38"/>
      <c r="Q9" s="38"/>
      <c r="R9" s="38"/>
      <c r="S9" s="38"/>
      <c r="T9" s="38"/>
    </row>
    <row r="10" spans="1:20">
      <c r="A10" s="37" t="s">
        <v>49</v>
      </c>
      <c r="B10" s="38">
        <v>2.1</v>
      </c>
      <c r="C10" s="38">
        <v>1.4</v>
      </c>
      <c r="D10" s="38">
        <v>0.5</v>
      </c>
      <c r="E10" s="38">
        <v>1</v>
      </c>
      <c r="F10" s="38">
        <v>-0.6</v>
      </c>
      <c r="G10" s="38">
        <v>-0.2</v>
      </c>
      <c r="H10" s="38"/>
      <c r="I10" s="257"/>
      <c r="J10" s="36"/>
      <c r="N10" s="38"/>
      <c r="O10" s="38"/>
      <c r="P10" s="38"/>
      <c r="Q10" s="38"/>
      <c r="R10" s="38"/>
      <c r="S10" s="38"/>
      <c r="T10" s="38"/>
    </row>
    <row r="11" spans="1:20">
      <c r="A11" s="41" t="s">
        <v>50</v>
      </c>
      <c r="B11" s="38">
        <v>1.6</v>
      </c>
      <c r="C11" s="38">
        <v>0.1</v>
      </c>
      <c r="D11" s="38">
        <v>0.4</v>
      </c>
      <c r="E11" s="38">
        <v>-0.1</v>
      </c>
      <c r="F11" s="38">
        <v>1.4</v>
      </c>
      <c r="G11" s="38">
        <v>-0.3</v>
      </c>
      <c r="H11" s="38"/>
      <c r="I11" s="257"/>
      <c r="J11" s="36"/>
      <c r="N11" s="38"/>
      <c r="O11" s="38"/>
      <c r="P11" s="38"/>
      <c r="Q11" s="38"/>
      <c r="R11" s="38"/>
      <c r="S11" s="38"/>
      <c r="T11" s="38"/>
    </row>
    <row r="12" spans="1:20">
      <c r="A12" s="37" t="s">
        <v>51</v>
      </c>
      <c r="B12" s="38">
        <v>0.3</v>
      </c>
      <c r="C12" s="38">
        <v>0.2</v>
      </c>
      <c r="D12" s="38">
        <v>0.5</v>
      </c>
      <c r="E12" s="38">
        <v>-0.8</v>
      </c>
      <c r="F12" s="38">
        <v>-0.2</v>
      </c>
      <c r="G12" s="38">
        <v>0.6</v>
      </c>
      <c r="H12" s="38"/>
      <c r="I12" s="257"/>
      <c r="J12" s="36"/>
      <c r="N12" s="38"/>
      <c r="O12" s="38"/>
      <c r="P12" s="38"/>
      <c r="Q12" s="38"/>
      <c r="R12" s="38"/>
      <c r="S12" s="38"/>
      <c r="T12" s="38"/>
    </row>
    <row r="13" spans="1:20">
      <c r="A13" s="41" t="s">
        <v>52</v>
      </c>
      <c r="B13" s="38">
        <v>0.7</v>
      </c>
      <c r="C13" s="38">
        <v>-0.2</v>
      </c>
      <c r="D13" s="38">
        <v>0.6</v>
      </c>
      <c r="E13" s="38">
        <v>0.2</v>
      </c>
      <c r="F13" s="38">
        <v>-0.4</v>
      </c>
      <c r="G13" s="38">
        <v>0.3</v>
      </c>
      <c r="H13" s="38"/>
      <c r="I13" s="257"/>
      <c r="J13" s="36"/>
      <c r="N13" s="38"/>
      <c r="O13" s="38"/>
      <c r="P13" s="38"/>
      <c r="Q13" s="38"/>
      <c r="R13" s="38"/>
      <c r="S13" s="38"/>
      <c r="T13" s="38"/>
    </row>
    <row r="14" spans="1:20">
      <c r="A14" s="36" t="s">
        <v>53</v>
      </c>
      <c r="B14" s="38">
        <v>2.1</v>
      </c>
      <c r="C14" s="38">
        <v>0.6</v>
      </c>
      <c r="D14" s="38">
        <v>0.4</v>
      </c>
      <c r="E14" s="38">
        <v>0.5</v>
      </c>
      <c r="F14" s="38">
        <v>-0.4</v>
      </c>
      <c r="G14" s="38">
        <v>1</v>
      </c>
      <c r="H14" s="38"/>
      <c r="I14" s="257"/>
      <c r="J14" s="36"/>
      <c r="N14" s="38"/>
      <c r="O14" s="38"/>
      <c r="P14" s="38"/>
      <c r="Q14" s="38"/>
      <c r="R14" s="38"/>
      <c r="S14" s="38"/>
      <c r="T14" s="38"/>
    </row>
    <row r="15" spans="1:20">
      <c r="A15" s="37" t="s">
        <v>336</v>
      </c>
      <c r="B15" s="38">
        <v>4.3</v>
      </c>
      <c r="C15" s="38">
        <v>2.2999999999999998</v>
      </c>
      <c r="D15" s="38">
        <v>0.8</v>
      </c>
      <c r="E15" s="38">
        <v>1.3</v>
      </c>
      <c r="F15" s="38">
        <v>0.9</v>
      </c>
      <c r="G15" s="38">
        <v>-1.1000000000000001</v>
      </c>
      <c r="H15" s="38"/>
      <c r="I15" s="257"/>
      <c r="J15" s="36"/>
      <c r="N15" s="38"/>
      <c r="O15" s="38"/>
      <c r="P15" s="38"/>
      <c r="Q15" s="38"/>
      <c r="R15" s="38"/>
      <c r="S15" s="38"/>
      <c r="T15" s="38"/>
    </row>
    <row r="16" spans="1:20">
      <c r="A16" s="36" t="s">
        <v>420</v>
      </c>
      <c r="B16" s="38">
        <v>0.8</v>
      </c>
      <c r="C16" s="38">
        <v>1.4</v>
      </c>
      <c r="D16" s="38">
        <v>0.8</v>
      </c>
      <c r="E16" s="38">
        <v>0</v>
      </c>
      <c r="F16" s="38">
        <v>-0.9</v>
      </c>
      <c r="G16" s="38">
        <v>-0.5</v>
      </c>
      <c r="H16" s="38"/>
      <c r="I16" s="257"/>
      <c r="J16" s="36"/>
      <c r="N16" s="38"/>
      <c r="O16" s="38"/>
      <c r="P16" s="38"/>
      <c r="Q16" s="38"/>
      <c r="R16" s="38"/>
      <c r="S16" s="38"/>
      <c r="T16" s="38"/>
    </row>
    <row r="17" spans="1:23">
      <c r="E17" s="198"/>
      <c r="F17" s="38"/>
      <c r="J17" s="36"/>
    </row>
    <row r="18" spans="1:23">
      <c r="E18" s="198"/>
      <c r="F18" s="38"/>
      <c r="I18" s="33" t="str">
        <f>IF(Content!$E$1=1,I19,I20)</f>
        <v>Source: NBU.</v>
      </c>
      <c r="J18" s="36"/>
    </row>
    <row r="19" spans="1:23">
      <c r="E19" s="198"/>
      <c r="F19" s="38"/>
      <c r="I19" s="35" t="s">
        <v>84</v>
      </c>
      <c r="J19" s="36"/>
    </row>
    <row r="20" spans="1:23">
      <c r="A20" s="37"/>
      <c r="B20" s="38"/>
      <c r="C20" s="38"/>
      <c r="D20" s="38"/>
      <c r="E20" s="38"/>
      <c r="F20" s="38"/>
      <c r="H20" s="38"/>
      <c r="I20" s="35" t="s">
        <v>85</v>
      </c>
      <c r="L20" s="35" t="s">
        <v>85</v>
      </c>
    </row>
    <row r="21" spans="1:23">
      <c r="A21" s="37"/>
      <c r="B21" s="38"/>
      <c r="C21" s="38"/>
      <c r="D21" s="38"/>
      <c r="E21" s="38"/>
      <c r="F21" s="38"/>
      <c r="G21" s="38"/>
      <c r="H21" s="38"/>
      <c r="I21" s="38"/>
    </row>
    <row r="22" spans="1:23" ht="14.25">
      <c r="A22" s="37"/>
      <c r="B22" s="38"/>
      <c r="C22" s="38"/>
      <c r="D22" s="38"/>
      <c r="E22" s="38"/>
      <c r="F22" s="38"/>
      <c r="G22" s="38"/>
      <c r="H22" s="38"/>
      <c r="I22" s="38"/>
      <c r="N22" s="220"/>
      <c r="O22" s="33"/>
      <c r="P22" s="33"/>
      <c r="Q22" s="33"/>
      <c r="R22" s="221"/>
      <c r="S22" s="221"/>
      <c r="T22" s="222"/>
      <c r="U22" s="221"/>
      <c r="V22" s="222"/>
      <c r="W22" s="220"/>
    </row>
    <row r="23" spans="1:23" ht="14.25">
      <c r="A23" s="37"/>
      <c r="B23" s="38"/>
      <c r="C23" s="38"/>
      <c r="D23" s="38"/>
      <c r="E23" s="38"/>
      <c r="F23" s="38"/>
      <c r="G23" s="38"/>
      <c r="H23" s="38"/>
      <c r="I23" s="38"/>
      <c r="O23" s="38"/>
      <c r="P23" s="38"/>
      <c r="Q23" s="38"/>
      <c r="R23" s="221"/>
      <c r="S23" s="221"/>
      <c r="T23" s="222"/>
      <c r="U23" s="221"/>
      <c r="V23" s="222"/>
      <c r="W23" s="220"/>
    </row>
    <row r="24" spans="1:23" ht="14.25">
      <c r="A24" s="37"/>
      <c r="B24" s="38"/>
      <c r="C24" s="38"/>
      <c r="D24" s="38"/>
      <c r="E24" s="38"/>
      <c r="F24" s="38"/>
      <c r="G24" s="38"/>
      <c r="H24" s="38"/>
      <c r="I24" s="38"/>
      <c r="O24" s="38"/>
      <c r="P24" s="38"/>
      <c r="Q24" s="38"/>
      <c r="R24" s="221"/>
      <c r="S24" s="221"/>
      <c r="T24" s="222"/>
      <c r="U24" s="221"/>
      <c r="V24" s="222"/>
      <c r="W24" s="220"/>
    </row>
    <row r="25" spans="1:23" ht="14.25">
      <c r="A25" s="41"/>
      <c r="B25" s="38"/>
      <c r="C25" s="38"/>
      <c r="D25" s="38"/>
      <c r="E25" s="38"/>
      <c r="F25" s="38"/>
      <c r="G25" s="38"/>
      <c r="H25" s="38"/>
      <c r="I25" s="38"/>
      <c r="M25" s="223"/>
      <c r="O25" s="38"/>
      <c r="P25" s="38"/>
      <c r="Q25" s="38"/>
      <c r="R25" s="224"/>
      <c r="S25" s="224"/>
      <c r="T25" s="224"/>
      <c r="U25" s="224"/>
      <c r="V25" s="224"/>
      <c r="W25" s="220"/>
    </row>
    <row r="26" spans="1:23" ht="14.25">
      <c r="A26" s="37"/>
      <c r="B26" s="38"/>
      <c r="C26" s="38"/>
      <c r="D26" s="38"/>
      <c r="E26" s="38"/>
      <c r="F26" s="38"/>
      <c r="G26" s="38"/>
      <c r="H26" s="38"/>
      <c r="I26" s="38"/>
      <c r="M26" s="223"/>
      <c r="O26" s="38"/>
      <c r="P26" s="38"/>
      <c r="Q26" s="38"/>
      <c r="R26" s="224"/>
      <c r="S26" s="224"/>
      <c r="T26" s="224"/>
      <c r="U26" s="224"/>
      <c r="V26" s="224"/>
      <c r="W26" s="220"/>
    </row>
    <row r="27" spans="1:23" ht="14.25">
      <c r="A27" s="41"/>
      <c r="B27" s="38"/>
      <c r="C27" s="38"/>
      <c r="D27" s="38"/>
      <c r="E27" s="38"/>
      <c r="F27" s="38"/>
      <c r="G27" s="38"/>
      <c r="H27" s="38"/>
      <c r="I27" s="38"/>
      <c r="M27" s="223"/>
      <c r="O27" s="38"/>
      <c r="P27" s="38"/>
      <c r="Q27" s="38"/>
      <c r="R27" s="224"/>
      <c r="S27" s="224"/>
      <c r="T27" s="224"/>
      <c r="U27" s="224"/>
      <c r="V27" s="224"/>
      <c r="W27" s="220"/>
    </row>
    <row r="28" spans="1:23" ht="14.25">
      <c r="A28" s="37"/>
      <c r="B28" s="38"/>
      <c r="C28" s="38"/>
      <c r="D28" s="38"/>
      <c r="E28" s="38"/>
      <c r="F28" s="38"/>
      <c r="G28" s="38"/>
      <c r="H28" s="38"/>
      <c r="I28" s="38"/>
      <c r="M28" s="223"/>
      <c r="O28" s="38"/>
      <c r="P28" s="38"/>
      <c r="Q28" s="38"/>
      <c r="R28" s="224"/>
      <c r="S28" s="224"/>
      <c r="T28" s="224"/>
      <c r="U28" s="224"/>
      <c r="V28" s="224"/>
      <c r="W28" s="220"/>
    </row>
    <row r="29" spans="1:23" ht="14.25">
      <c r="M29" s="223"/>
      <c r="O29" s="38"/>
      <c r="P29" s="38"/>
      <c r="Q29" s="38"/>
      <c r="R29" s="224"/>
      <c r="S29" s="224"/>
      <c r="T29" s="224"/>
      <c r="U29" s="224"/>
      <c r="V29" s="224"/>
      <c r="W29" s="220"/>
    </row>
    <row r="30" spans="1:23" ht="14.25">
      <c r="M30" s="223"/>
      <c r="O30" s="38"/>
      <c r="P30" s="38"/>
      <c r="Q30" s="38"/>
      <c r="R30" s="224"/>
      <c r="S30" s="224"/>
      <c r="T30" s="224"/>
      <c r="U30" s="224"/>
      <c r="V30" s="224"/>
      <c r="W30" s="220"/>
    </row>
    <row r="31" spans="1:23" ht="14.25">
      <c r="M31" s="223"/>
      <c r="O31" s="38"/>
      <c r="P31" s="38"/>
      <c r="Q31" s="38"/>
      <c r="R31" s="224"/>
      <c r="S31" s="224"/>
      <c r="T31" s="224"/>
      <c r="U31" s="224"/>
      <c r="V31" s="224"/>
      <c r="W31" s="220"/>
    </row>
    <row r="32" spans="1:23" ht="14.25">
      <c r="M32" s="223"/>
      <c r="O32" s="38"/>
      <c r="P32" s="38"/>
      <c r="Q32" s="38"/>
      <c r="R32" s="224"/>
      <c r="S32" s="224"/>
      <c r="T32" s="224"/>
      <c r="U32" s="224"/>
      <c r="V32" s="224"/>
      <c r="W32" s="220"/>
    </row>
    <row r="33" spans="13:23" ht="14.25">
      <c r="M33" s="223"/>
      <c r="O33" s="38"/>
      <c r="P33" s="38"/>
      <c r="Q33" s="38"/>
      <c r="R33" s="224"/>
      <c r="S33" s="224"/>
      <c r="T33" s="224"/>
      <c r="U33" s="224"/>
      <c r="V33" s="224"/>
      <c r="W33" s="220"/>
    </row>
    <row r="34" spans="13:23" ht="14.25">
      <c r="M34" s="223"/>
      <c r="O34" s="38"/>
      <c r="P34" s="38"/>
      <c r="Q34" s="38"/>
      <c r="R34" s="224"/>
      <c r="S34" s="224"/>
      <c r="T34" s="224"/>
      <c r="U34" s="224"/>
      <c r="V34" s="224"/>
      <c r="W34" s="220"/>
    </row>
    <row r="35" spans="13:23" ht="14.25">
      <c r="M35" s="223"/>
      <c r="O35" s="38"/>
      <c r="P35" s="38"/>
      <c r="Q35" s="38"/>
      <c r="R35" s="224"/>
      <c r="S35" s="224"/>
      <c r="T35" s="224"/>
      <c r="U35" s="224"/>
      <c r="V35" s="224"/>
      <c r="W35" s="220"/>
    </row>
    <row r="36" spans="13:23" ht="14.25">
      <c r="M36" s="223"/>
      <c r="O36" s="38"/>
      <c r="P36" s="38"/>
      <c r="Q36" s="38"/>
      <c r="R36" s="224"/>
      <c r="S36" s="224"/>
      <c r="T36" s="224"/>
      <c r="U36" s="224"/>
      <c r="V36" s="224"/>
      <c r="W36" s="220"/>
    </row>
    <row r="37" spans="13:23" ht="14.25">
      <c r="M37" s="223"/>
      <c r="O37" s="38"/>
      <c r="P37" s="38"/>
      <c r="Q37" s="38"/>
      <c r="R37" s="224"/>
      <c r="S37" s="224"/>
      <c r="T37" s="224"/>
      <c r="U37" s="224"/>
      <c r="V37" s="224"/>
      <c r="W37" s="220"/>
    </row>
    <row r="38" spans="13:23" ht="14.25">
      <c r="M38" s="223"/>
      <c r="O38" s="38"/>
      <c r="P38" s="38"/>
      <c r="Q38" s="38"/>
      <c r="R38" s="224"/>
      <c r="S38" s="224"/>
      <c r="T38" s="224"/>
      <c r="U38" s="224"/>
      <c r="V38" s="224"/>
      <c r="W38" s="220"/>
    </row>
    <row r="39" spans="13:23">
      <c r="R39" s="223"/>
      <c r="S39" s="223"/>
      <c r="T39" s="223"/>
      <c r="U39" s="223"/>
      <c r="V39" s="223"/>
    </row>
    <row r="40" spans="13:23">
      <c r="R40" s="223"/>
      <c r="S40" s="223"/>
      <c r="T40" s="223"/>
      <c r="U40" s="223"/>
      <c r="V40" s="22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0">
    <tabColor theme="7"/>
  </sheetPr>
  <dimension ref="A1:R576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12" style="36" customWidth="1"/>
    <col min="2" max="2" width="8.5703125" style="36" customWidth="1"/>
    <col min="3" max="3" width="10.140625" style="36" customWidth="1"/>
    <col min="4" max="4" width="8.85546875" style="36"/>
    <col min="5" max="5" width="8.85546875" style="35"/>
    <col min="6" max="16384" width="8.85546875" style="36"/>
  </cols>
  <sheetData>
    <row r="1" spans="1:18">
      <c r="A1" s="19" t="s">
        <v>140</v>
      </c>
      <c r="B1" s="33" t="str">
        <f>IF(Content!$E$1=1,B2,B3)</f>
        <v>Volume, UAH bn</v>
      </c>
      <c r="C1" s="33" t="str">
        <f>IF(Content!$E$1=1,C2,C3)</f>
        <v>Share in total UAH bonds, excl. in NBU, % (RHS)</v>
      </c>
      <c r="D1" s="33" t="str">
        <f>IF(Content!$E$1=1,D2,D3)</f>
        <v>Share in total UAH bonds, % (RHS)</v>
      </c>
      <c r="E1" s="36"/>
      <c r="G1" s="33" t="str">
        <f>IF(Content!$E$1=1,G2,G3)</f>
        <v>Hryvnia Domestic Government Bonds held by Non-Residents</v>
      </c>
    </row>
    <row r="2" spans="1:18" hidden="1">
      <c r="A2" s="19"/>
      <c r="B2" s="35" t="s">
        <v>1760</v>
      </c>
      <c r="C2" s="35" t="s">
        <v>1761</v>
      </c>
      <c r="D2" s="35" t="s">
        <v>1813</v>
      </c>
      <c r="G2" s="35" t="s">
        <v>1762</v>
      </c>
      <c r="H2" s="35"/>
      <c r="I2" s="35"/>
      <c r="J2" s="35"/>
    </row>
    <row r="3" spans="1:18" hidden="1">
      <c r="B3" s="35" t="s">
        <v>1352</v>
      </c>
      <c r="C3" s="35" t="s">
        <v>1353</v>
      </c>
      <c r="D3" s="35" t="s">
        <v>1354</v>
      </c>
      <c r="G3" s="35" t="s">
        <v>1355</v>
      </c>
      <c r="H3" s="35"/>
      <c r="I3" s="35"/>
      <c r="J3" s="35"/>
      <c r="M3" s="587"/>
      <c r="N3" s="587"/>
      <c r="O3" s="587"/>
    </row>
    <row r="4" spans="1:18">
      <c r="A4" s="592">
        <v>42738</v>
      </c>
      <c r="B4" s="451">
        <v>1</v>
      </c>
      <c r="C4" s="451">
        <v>0.6</v>
      </c>
      <c r="D4" s="38">
        <v>0.2</v>
      </c>
      <c r="E4" s="39" t="s">
        <v>39</v>
      </c>
      <c r="F4" s="40"/>
      <c r="M4" s="587"/>
      <c r="N4" s="587"/>
      <c r="O4" s="587"/>
      <c r="P4" s="38"/>
      <c r="Q4" s="38"/>
      <c r="R4" s="38"/>
    </row>
    <row r="5" spans="1:18">
      <c r="A5" s="592">
        <v>42739</v>
      </c>
      <c r="B5" s="451">
        <v>1</v>
      </c>
      <c r="C5" s="451">
        <v>0.6</v>
      </c>
      <c r="D5" s="38">
        <v>0.2</v>
      </c>
      <c r="E5" s="39"/>
      <c r="F5" s="40"/>
      <c r="M5" s="587"/>
      <c r="N5" s="587"/>
      <c r="O5" s="587"/>
      <c r="P5" s="38"/>
      <c r="Q5" s="38"/>
      <c r="R5" s="38"/>
    </row>
    <row r="6" spans="1:18">
      <c r="A6" s="592">
        <v>42740</v>
      </c>
      <c r="B6" s="451">
        <v>1</v>
      </c>
      <c r="C6" s="451">
        <v>0.6</v>
      </c>
      <c r="D6" s="38">
        <v>0.2</v>
      </c>
      <c r="E6" s="39" t="s">
        <v>41</v>
      </c>
      <c r="F6" s="40"/>
      <c r="M6" s="587"/>
      <c r="N6" s="587"/>
      <c r="O6" s="587"/>
      <c r="P6" s="38"/>
      <c r="Q6" s="38"/>
      <c r="R6" s="38"/>
    </row>
    <row r="7" spans="1:18">
      <c r="A7" s="592">
        <v>42741</v>
      </c>
      <c r="B7" s="451">
        <v>1</v>
      </c>
      <c r="C7" s="451">
        <v>0.6</v>
      </c>
      <c r="D7" s="38">
        <v>0.2</v>
      </c>
      <c r="E7" s="39"/>
      <c r="F7" s="40"/>
      <c r="M7" s="587"/>
      <c r="N7" s="587"/>
      <c r="O7" s="587"/>
      <c r="P7" s="38"/>
      <c r="Q7" s="38"/>
      <c r="R7" s="38"/>
    </row>
    <row r="8" spans="1:18">
      <c r="A8" s="592">
        <v>42745</v>
      </c>
      <c r="B8" s="451">
        <v>1</v>
      </c>
      <c r="C8" s="451">
        <v>0.6</v>
      </c>
      <c r="D8" s="38">
        <v>0.2</v>
      </c>
      <c r="E8" s="39" t="s">
        <v>43</v>
      </c>
      <c r="F8" s="40"/>
      <c r="M8" s="587"/>
      <c r="N8" s="587"/>
      <c r="O8" s="587"/>
      <c r="P8" s="38"/>
      <c r="Q8" s="38"/>
      <c r="R8" s="38"/>
    </row>
    <row r="9" spans="1:18">
      <c r="A9" s="592">
        <v>42746</v>
      </c>
      <c r="B9" s="451">
        <v>1</v>
      </c>
      <c r="C9" s="451">
        <v>0.6</v>
      </c>
      <c r="D9" s="38">
        <v>0.2</v>
      </c>
      <c r="E9" s="39"/>
      <c r="F9" s="40"/>
      <c r="M9" s="587"/>
      <c r="N9" s="587"/>
      <c r="O9" s="587"/>
      <c r="P9" s="38"/>
      <c r="Q9" s="38"/>
      <c r="R9" s="38"/>
    </row>
    <row r="10" spans="1:18">
      <c r="A10" s="592">
        <v>42747</v>
      </c>
      <c r="B10" s="451">
        <v>1</v>
      </c>
      <c r="C10" s="451">
        <v>0.6</v>
      </c>
      <c r="D10" s="38">
        <v>0.2</v>
      </c>
      <c r="E10" s="39" t="s">
        <v>45</v>
      </c>
      <c r="F10" s="40"/>
      <c r="M10" s="587"/>
      <c r="N10" s="587"/>
      <c r="O10" s="587"/>
      <c r="P10" s="38"/>
      <c r="Q10" s="38"/>
      <c r="R10" s="38"/>
    </row>
    <row r="11" spans="1:18">
      <c r="A11" s="592">
        <v>42748</v>
      </c>
      <c r="B11" s="451">
        <v>1</v>
      </c>
      <c r="C11" s="451">
        <v>0.6</v>
      </c>
      <c r="D11" s="38">
        <v>0.2</v>
      </c>
      <c r="E11" s="39"/>
      <c r="F11" s="40"/>
      <c r="M11" s="587"/>
      <c r="N11" s="587"/>
      <c r="O11" s="587"/>
      <c r="P11" s="38"/>
      <c r="Q11" s="38"/>
      <c r="R11" s="38"/>
    </row>
    <row r="12" spans="1:18">
      <c r="A12" s="592">
        <v>42751</v>
      </c>
      <c r="B12" s="451">
        <v>1</v>
      </c>
      <c r="C12" s="451">
        <v>0.6</v>
      </c>
      <c r="D12" s="38">
        <v>0.2</v>
      </c>
      <c r="E12" s="39" t="s">
        <v>47</v>
      </c>
      <c r="F12" s="40"/>
      <c r="M12" s="587"/>
      <c r="N12" s="587"/>
      <c r="O12" s="587"/>
      <c r="P12" s="38"/>
      <c r="Q12" s="38"/>
      <c r="R12" s="38"/>
    </row>
    <row r="13" spans="1:18">
      <c r="A13" s="592">
        <v>42752</v>
      </c>
      <c r="B13" s="451">
        <v>1</v>
      </c>
      <c r="C13" s="451">
        <v>0.6</v>
      </c>
      <c r="D13" s="38">
        <v>0.2</v>
      </c>
      <c r="E13" s="39"/>
      <c r="F13" s="40"/>
      <c r="M13" s="587"/>
      <c r="N13" s="587"/>
      <c r="O13" s="587"/>
      <c r="P13" s="38"/>
      <c r="Q13" s="38"/>
      <c r="R13" s="38"/>
    </row>
    <row r="14" spans="1:18">
      <c r="A14" s="592">
        <v>42753</v>
      </c>
      <c r="B14" s="451">
        <v>1</v>
      </c>
      <c r="C14" s="451">
        <v>0.6</v>
      </c>
      <c r="D14" s="38">
        <v>0.2</v>
      </c>
      <c r="E14" s="39" t="s">
        <v>49</v>
      </c>
      <c r="F14" s="40"/>
      <c r="M14" s="587"/>
      <c r="N14" s="587"/>
      <c r="O14" s="587"/>
      <c r="P14" s="38"/>
      <c r="Q14" s="38"/>
      <c r="R14" s="38"/>
    </row>
    <row r="15" spans="1:18">
      <c r="A15" s="592">
        <v>42754</v>
      </c>
      <c r="B15" s="451">
        <v>1</v>
      </c>
      <c r="C15" s="451">
        <v>0.6</v>
      </c>
      <c r="D15" s="38">
        <v>0.2</v>
      </c>
      <c r="E15" s="39"/>
      <c r="F15" s="40"/>
      <c r="M15" s="587"/>
      <c r="N15" s="587"/>
      <c r="O15" s="587"/>
      <c r="P15" s="38"/>
      <c r="Q15" s="38"/>
      <c r="R15" s="38"/>
    </row>
    <row r="16" spans="1:18">
      <c r="A16" s="592">
        <v>42755</v>
      </c>
      <c r="B16" s="451">
        <v>0.9</v>
      </c>
      <c r="C16" s="451">
        <v>0.5</v>
      </c>
      <c r="D16" s="38">
        <v>0.2</v>
      </c>
      <c r="E16" s="39" t="s">
        <v>51</v>
      </c>
      <c r="F16" s="40"/>
      <c r="M16" s="587"/>
      <c r="N16" s="587"/>
      <c r="O16" s="587"/>
      <c r="P16" s="38"/>
      <c r="Q16" s="38"/>
      <c r="R16" s="38"/>
    </row>
    <row r="17" spans="1:18">
      <c r="A17" s="592">
        <v>42758</v>
      </c>
      <c r="B17" s="451">
        <v>0.9</v>
      </c>
      <c r="C17" s="451">
        <v>0.5</v>
      </c>
      <c r="D17" s="38">
        <v>0.2</v>
      </c>
      <c r="E17" s="39"/>
      <c r="F17" s="40"/>
      <c r="M17" s="587"/>
      <c r="N17" s="587"/>
      <c r="O17" s="587"/>
      <c r="P17" s="38"/>
      <c r="Q17" s="38"/>
      <c r="R17" s="38"/>
    </row>
    <row r="18" spans="1:18">
      <c r="A18" s="592">
        <v>42759</v>
      </c>
      <c r="B18" s="451">
        <v>0.9</v>
      </c>
      <c r="C18" s="451">
        <v>0.5</v>
      </c>
      <c r="D18" s="38">
        <v>0.2</v>
      </c>
      <c r="E18" s="51"/>
      <c r="F18" s="120"/>
      <c r="G18" s="33" t="str">
        <f>IF(Content!$E$1=1,G19,G20)</f>
        <v>Source: NBU.</v>
      </c>
      <c r="M18" s="587"/>
      <c r="N18" s="587"/>
      <c r="O18" s="587"/>
      <c r="P18" s="38"/>
      <c r="Q18" s="38"/>
      <c r="R18" s="38"/>
    </row>
    <row r="19" spans="1:18">
      <c r="A19" s="592">
        <v>42760</v>
      </c>
      <c r="B19" s="451">
        <v>0.9</v>
      </c>
      <c r="C19" s="451">
        <v>0.5</v>
      </c>
      <c r="D19" s="38">
        <v>0.2</v>
      </c>
      <c r="E19" s="39" t="s">
        <v>336</v>
      </c>
      <c r="F19" s="40"/>
      <c r="G19" s="35" t="s">
        <v>84</v>
      </c>
      <c r="M19" s="587"/>
      <c r="N19" s="587"/>
      <c r="O19" s="587"/>
      <c r="P19" s="38"/>
      <c r="Q19" s="38"/>
      <c r="R19" s="38"/>
    </row>
    <row r="20" spans="1:18">
      <c r="A20" s="592">
        <v>42761</v>
      </c>
      <c r="B20" s="451">
        <v>0.9</v>
      </c>
      <c r="C20" s="451">
        <v>0.5</v>
      </c>
      <c r="D20" s="38">
        <v>0.2</v>
      </c>
      <c r="G20" s="35" t="s">
        <v>85</v>
      </c>
      <c r="M20" s="587"/>
      <c r="N20" s="587"/>
      <c r="O20" s="587"/>
    </row>
    <row r="21" spans="1:18">
      <c r="A21" s="592">
        <v>42762</v>
      </c>
      <c r="B21" s="451">
        <v>0.9</v>
      </c>
      <c r="C21" s="451">
        <v>0.5</v>
      </c>
      <c r="D21" s="38">
        <v>0.2</v>
      </c>
      <c r="M21" s="587"/>
      <c r="N21" s="587"/>
      <c r="O21" s="587"/>
    </row>
    <row r="22" spans="1:18">
      <c r="A22" s="592">
        <v>42765</v>
      </c>
      <c r="B22" s="451">
        <v>0.9</v>
      </c>
      <c r="C22" s="451">
        <v>0.5</v>
      </c>
      <c r="D22" s="38">
        <v>0.2</v>
      </c>
      <c r="M22" s="587"/>
      <c r="N22" s="587"/>
      <c r="O22" s="587"/>
    </row>
    <row r="23" spans="1:18">
      <c r="A23" s="592">
        <v>42766</v>
      </c>
      <c r="B23" s="451">
        <v>0.9</v>
      </c>
      <c r="C23" s="451">
        <v>0.5</v>
      </c>
      <c r="D23" s="38">
        <v>0.2</v>
      </c>
      <c r="M23" s="587"/>
      <c r="N23" s="587"/>
      <c r="O23" s="587"/>
    </row>
    <row r="24" spans="1:18">
      <c r="A24" s="592">
        <v>42767</v>
      </c>
      <c r="B24" s="451">
        <v>0.9</v>
      </c>
      <c r="C24" s="451">
        <v>0.5</v>
      </c>
      <c r="D24" s="38">
        <v>0.2</v>
      </c>
      <c r="M24" s="587"/>
      <c r="N24" s="587"/>
      <c r="O24" s="587"/>
    </row>
    <row r="25" spans="1:18">
      <c r="A25" s="592">
        <v>42768</v>
      </c>
      <c r="B25" s="451">
        <v>0.9</v>
      </c>
      <c r="C25" s="451">
        <v>0.5</v>
      </c>
      <c r="D25" s="38">
        <v>0.2</v>
      </c>
      <c r="K25" s="38"/>
      <c r="L25" s="38"/>
      <c r="M25" s="587"/>
      <c r="N25" s="587"/>
      <c r="O25" s="587"/>
    </row>
    <row r="26" spans="1:18">
      <c r="A26" s="592">
        <v>42769</v>
      </c>
      <c r="B26" s="452">
        <v>0.9</v>
      </c>
      <c r="C26" s="452">
        <v>0.5</v>
      </c>
      <c r="D26" s="209">
        <v>0.2</v>
      </c>
      <c r="K26" s="38"/>
      <c r="L26" s="38"/>
      <c r="M26" s="587"/>
      <c r="N26" s="587"/>
      <c r="O26" s="587"/>
    </row>
    <row r="27" spans="1:18">
      <c r="A27" s="592">
        <v>42772</v>
      </c>
      <c r="B27" s="453">
        <v>0.9</v>
      </c>
      <c r="C27" s="453">
        <v>0.5</v>
      </c>
      <c r="D27" s="113">
        <v>0.2</v>
      </c>
      <c r="K27" s="38"/>
      <c r="L27" s="38"/>
      <c r="M27" s="587"/>
      <c r="N27" s="587"/>
      <c r="O27" s="587"/>
    </row>
    <row r="28" spans="1:18">
      <c r="A28" s="592">
        <v>42773</v>
      </c>
      <c r="B28" s="453">
        <v>0.9</v>
      </c>
      <c r="C28" s="453">
        <v>0.5</v>
      </c>
      <c r="D28" s="113">
        <v>0.2</v>
      </c>
      <c r="K28" s="38"/>
      <c r="L28" s="38"/>
      <c r="M28" s="587"/>
      <c r="N28" s="587"/>
      <c r="O28" s="587"/>
    </row>
    <row r="29" spans="1:18">
      <c r="A29" s="592">
        <v>42774</v>
      </c>
      <c r="B29" s="451">
        <v>0.7</v>
      </c>
      <c r="C29" s="451">
        <v>0.4</v>
      </c>
      <c r="D29" s="38">
        <v>0.1</v>
      </c>
      <c r="K29" s="38"/>
      <c r="L29" s="38"/>
      <c r="M29" s="587"/>
      <c r="N29" s="587"/>
      <c r="O29" s="587"/>
    </row>
    <row r="30" spans="1:18">
      <c r="A30" s="592">
        <v>42775</v>
      </c>
      <c r="B30" s="451">
        <v>0.7</v>
      </c>
      <c r="C30" s="451">
        <v>0.4</v>
      </c>
      <c r="D30" s="38">
        <v>0.1</v>
      </c>
      <c r="K30" s="38"/>
      <c r="L30" s="38"/>
      <c r="M30" s="587"/>
      <c r="N30" s="587"/>
      <c r="O30" s="587"/>
    </row>
    <row r="31" spans="1:18">
      <c r="A31" s="592">
        <v>42776</v>
      </c>
      <c r="B31" s="451">
        <v>0.7</v>
      </c>
      <c r="C31" s="451">
        <v>0.4</v>
      </c>
      <c r="D31" s="38">
        <v>0.1</v>
      </c>
      <c r="K31" s="38"/>
      <c r="L31" s="38"/>
      <c r="M31" s="587"/>
      <c r="N31" s="587"/>
      <c r="O31" s="587"/>
    </row>
    <row r="32" spans="1:18">
      <c r="A32" s="592">
        <v>42779</v>
      </c>
      <c r="B32" s="451">
        <v>0.7</v>
      </c>
      <c r="C32" s="451">
        <v>0.4</v>
      </c>
      <c r="D32" s="38">
        <v>0.1</v>
      </c>
      <c r="K32" s="38"/>
      <c r="L32" s="38"/>
      <c r="M32" s="587"/>
      <c r="N32" s="587"/>
      <c r="O32" s="587"/>
    </row>
    <row r="33" spans="1:15">
      <c r="A33" s="592">
        <v>42780</v>
      </c>
      <c r="B33" s="451">
        <v>0.7</v>
      </c>
      <c r="C33" s="451">
        <v>0.4</v>
      </c>
      <c r="D33" s="38">
        <v>0.1</v>
      </c>
      <c r="K33" s="38"/>
      <c r="L33" s="38"/>
      <c r="M33" s="587"/>
      <c r="N33" s="587"/>
      <c r="O33" s="587"/>
    </row>
    <row r="34" spans="1:15">
      <c r="A34" s="592">
        <v>42781</v>
      </c>
      <c r="B34" s="451">
        <v>0.7</v>
      </c>
      <c r="C34" s="451">
        <v>0.4</v>
      </c>
      <c r="D34" s="38">
        <v>0.1</v>
      </c>
      <c r="K34" s="38"/>
      <c r="L34" s="38"/>
      <c r="M34" s="587"/>
      <c r="N34" s="587"/>
      <c r="O34" s="587"/>
    </row>
    <row r="35" spans="1:15">
      <c r="A35" s="592">
        <v>42782</v>
      </c>
      <c r="B35" s="451">
        <v>0.7</v>
      </c>
      <c r="C35" s="451">
        <v>0.4</v>
      </c>
      <c r="D35" s="38">
        <v>0.1</v>
      </c>
      <c r="K35" s="38"/>
      <c r="L35" s="38"/>
      <c r="M35" s="587"/>
      <c r="N35" s="587"/>
      <c r="O35" s="587"/>
    </row>
    <row r="36" spans="1:15">
      <c r="A36" s="592">
        <v>42783</v>
      </c>
      <c r="B36" s="451">
        <v>0.6</v>
      </c>
      <c r="C36" s="451">
        <v>0.3</v>
      </c>
      <c r="D36" s="38">
        <v>0.1</v>
      </c>
      <c r="K36" s="38"/>
      <c r="L36" s="38"/>
      <c r="M36" s="587"/>
      <c r="N36" s="587"/>
      <c r="O36" s="587"/>
    </row>
    <row r="37" spans="1:15">
      <c r="A37" s="592">
        <v>42786</v>
      </c>
      <c r="B37" s="451">
        <v>0.6</v>
      </c>
      <c r="C37" s="451">
        <v>0.3</v>
      </c>
      <c r="D37" s="38">
        <v>0.1</v>
      </c>
      <c r="K37" s="38"/>
      <c r="L37" s="38"/>
      <c r="M37" s="587"/>
      <c r="N37" s="587"/>
      <c r="O37" s="587"/>
    </row>
    <row r="38" spans="1:15">
      <c r="A38" s="592">
        <v>42787</v>
      </c>
      <c r="B38" s="451">
        <v>0.6</v>
      </c>
      <c r="C38" s="451">
        <v>0.3</v>
      </c>
      <c r="D38" s="38">
        <v>0.1</v>
      </c>
      <c r="K38" s="38"/>
      <c r="L38" s="38"/>
      <c r="M38" s="587"/>
      <c r="N38" s="587"/>
      <c r="O38" s="587"/>
    </row>
    <row r="39" spans="1:15">
      <c r="A39" s="592">
        <v>42788</v>
      </c>
      <c r="B39" s="451">
        <v>0.6</v>
      </c>
      <c r="C39" s="451">
        <v>0.3</v>
      </c>
      <c r="D39" s="38">
        <v>0.1</v>
      </c>
      <c r="K39" s="38"/>
      <c r="L39" s="38"/>
      <c r="M39" s="587"/>
      <c r="N39" s="587"/>
      <c r="O39" s="587"/>
    </row>
    <row r="40" spans="1:15">
      <c r="A40" s="592">
        <v>42789</v>
      </c>
      <c r="B40" s="451">
        <v>0.5</v>
      </c>
      <c r="C40" s="451">
        <v>0.3</v>
      </c>
      <c r="D40" s="38">
        <v>0.1</v>
      </c>
      <c r="K40" s="38"/>
      <c r="L40" s="38"/>
      <c r="M40" s="587"/>
      <c r="N40" s="587"/>
      <c r="O40" s="587"/>
    </row>
    <row r="41" spans="1:15">
      <c r="A41" s="592">
        <v>42790</v>
      </c>
      <c r="B41" s="451">
        <v>0.5</v>
      </c>
      <c r="C41" s="451">
        <v>0.2</v>
      </c>
      <c r="D41" s="38">
        <v>0.1</v>
      </c>
      <c r="M41" s="587"/>
      <c r="N41" s="587"/>
      <c r="O41" s="587"/>
    </row>
    <row r="42" spans="1:15">
      <c r="A42" s="592">
        <v>42793</v>
      </c>
      <c r="B42" s="451">
        <v>0.5</v>
      </c>
      <c r="C42" s="451">
        <v>0.2</v>
      </c>
      <c r="D42" s="38">
        <v>0.1</v>
      </c>
      <c r="M42" s="587"/>
      <c r="N42" s="587"/>
      <c r="O42" s="587"/>
    </row>
    <row r="43" spans="1:15">
      <c r="A43" s="592">
        <v>42794</v>
      </c>
      <c r="B43" s="451">
        <v>0.5</v>
      </c>
      <c r="C43" s="451">
        <v>0.2</v>
      </c>
      <c r="D43" s="38">
        <v>0.1</v>
      </c>
      <c r="M43" s="587"/>
      <c r="N43" s="587"/>
      <c r="O43" s="587"/>
    </row>
    <row r="44" spans="1:15">
      <c r="A44" s="592">
        <v>42795</v>
      </c>
      <c r="B44" s="451">
        <v>0.5</v>
      </c>
      <c r="C44" s="451">
        <v>0.2</v>
      </c>
      <c r="D44" s="38">
        <v>0.1</v>
      </c>
      <c r="M44" s="587"/>
      <c r="N44" s="587"/>
      <c r="O44" s="587"/>
    </row>
    <row r="45" spans="1:15">
      <c r="A45" s="592">
        <v>42796</v>
      </c>
      <c r="B45" s="451">
        <v>0.5</v>
      </c>
      <c r="C45" s="451">
        <v>0.2</v>
      </c>
      <c r="D45" s="38">
        <v>0.1</v>
      </c>
      <c r="M45" s="587"/>
      <c r="N45" s="587"/>
      <c r="O45" s="587"/>
    </row>
    <row r="46" spans="1:15">
      <c r="A46" s="592">
        <v>42797</v>
      </c>
      <c r="B46" s="451">
        <v>0.5</v>
      </c>
      <c r="C46" s="451">
        <v>0.2</v>
      </c>
      <c r="D46" s="38">
        <v>0.1</v>
      </c>
      <c r="M46" s="587"/>
      <c r="N46" s="587"/>
      <c r="O46" s="587"/>
    </row>
    <row r="47" spans="1:15">
      <c r="A47" s="592">
        <v>42800</v>
      </c>
      <c r="B47" s="451">
        <v>0.5</v>
      </c>
      <c r="C47" s="451">
        <v>0.2</v>
      </c>
      <c r="D47" s="38">
        <v>0.1</v>
      </c>
      <c r="M47" s="587"/>
      <c r="N47" s="587"/>
      <c r="O47" s="587"/>
    </row>
    <row r="48" spans="1:15">
      <c r="A48" s="592">
        <v>42801</v>
      </c>
      <c r="B48" s="451">
        <v>0.5</v>
      </c>
      <c r="C48" s="451">
        <v>0.2</v>
      </c>
      <c r="D48" s="38">
        <v>0.1</v>
      </c>
      <c r="M48" s="587"/>
      <c r="N48" s="587"/>
      <c r="O48" s="587"/>
    </row>
    <row r="49" spans="1:15">
      <c r="A49" s="592">
        <v>42803</v>
      </c>
      <c r="B49" s="451">
        <v>0.5</v>
      </c>
      <c r="C49" s="451">
        <v>0.2</v>
      </c>
      <c r="D49" s="38">
        <v>0.1</v>
      </c>
      <c r="M49" s="587"/>
      <c r="N49" s="587"/>
      <c r="O49" s="587"/>
    </row>
    <row r="50" spans="1:15">
      <c r="A50" s="592">
        <v>42804</v>
      </c>
      <c r="B50" s="451">
        <v>0.5</v>
      </c>
      <c r="C50" s="451">
        <v>0.2</v>
      </c>
      <c r="D50" s="38">
        <v>0.1</v>
      </c>
      <c r="M50" s="587"/>
      <c r="N50" s="587"/>
      <c r="O50" s="587"/>
    </row>
    <row r="51" spans="1:15">
      <c r="A51" s="592">
        <v>42807</v>
      </c>
      <c r="B51" s="451">
        <v>0.4</v>
      </c>
      <c r="C51" s="451">
        <v>0.2</v>
      </c>
      <c r="D51" s="38">
        <v>0.1</v>
      </c>
      <c r="M51" s="587"/>
      <c r="N51" s="587"/>
      <c r="O51" s="587"/>
    </row>
    <row r="52" spans="1:15">
      <c r="A52" s="592">
        <v>42808</v>
      </c>
      <c r="B52" s="451">
        <v>0.4</v>
      </c>
      <c r="C52" s="451">
        <v>0.2</v>
      </c>
      <c r="D52" s="38">
        <v>0.1</v>
      </c>
      <c r="M52" s="587"/>
      <c r="N52" s="587"/>
      <c r="O52" s="587"/>
    </row>
    <row r="53" spans="1:15">
      <c r="A53" s="592">
        <v>42809</v>
      </c>
      <c r="B53" s="451">
        <v>0.2</v>
      </c>
      <c r="C53" s="451">
        <v>0.1</v>
      </c>
      <c r="D53" s="38">
        <v>0</v>
      </c>
      <c r="M53" s="587"/>
      <c r="N53" s="587"/>
      <c r="O53" s="587"/>
    </row>
    <row r="54" spans="1:15">
      <c r="A54" s="592">
        <v>42810</v>
      </c>
      <c r="B54" s="451">
        <v>0.2</v>
      </c>
      <c r="C54" s="451">
        <v>0.1</v>
      </c>
      <c r="D54" s="38">
        <v>0</v>
      </c>
      <c r="M54" s="587"/>
      <c r="N54" s="587"/>
      <c r="O54" s="587"/>
    </row>
    <row r="55" spans="1:15">
      <c r="A55" s="592">
        <v>42811</v>
      </c>
      <c r="B55" s="451">
        <v>0.2</v>
      </c>
      <c r="C55" s="451">
        <v>0.1</v>
      </c>
      <c r="D55" s="38">
        <v>0</v>
      </c>
      <c r="M55" s="587"/>
      <c r="N55" s="587"/>
      <c r="O55" s="587"/>
    </row>
    <row r="56" spans="1:15">
      <c r="A56" s="592">
        <v>42814</v>
      </c>
      <c r="B56" s="451">
        <v>0</v>
      </c>
      <c r="C56" s="451">
        <v>0</v>
      </c>
      <c r="D56" s="38">
        <v>0</v>
      </c>
      <c r="M56" s="587"/>
      <c r="N56" s="587"/>
      <c r="O56" s="587"/>
    </row>
    <row r="57" spans="1:15">
      <c r="A57" s="592">
        <v>42815</v>
      </c>
      <c r="B57" s="451">
        <v>0</v>
      </c>
      <c r="C57" s="451">
        <v>0</v>
      </c>
      <c r="D57" s="38">
        <v>0</v>
      </c>
      <c r="M57" s="587"/>
      <c r="N57" s="587"/>
      <c r="O57" s="587"/>
    </row>
    <row r="58" spans="1:15">
      <c r="A58" s="592">
        <v>42816</v>
      </c>
      <c r="B58" s="451">
        <v>0</v>
      </c>
      <c r="C58" s="451">
        <v>0</v>
      </c>
      <c r="D58" s="38">
        <v>0</v>
      </c>
      <c r="M58" s="587"/>
      <c r="N58" s="587"/>
      <c r="O58" s="587"/>
    </row>
    <row r="59" spans="1:15">
      <c r="A59" s="592">
        <v>42817</v>
      </c>
      <c r="B59" s="451">
        <v>0</v>
      </c>
      <c r="C59" s="451">
        <v>0</v>
      </c>
      <c r="D59" s="38">
        <v>0</v>
      </c>
      <c r="M59" s="587"/>
      <c r="N59" s="587"/>
      <c r="O59" s="587"/>
    </row>
    <row r="60" spans="1:15">
      <c r="A60" s="592">
        <v>42818</v>
      </c>
      <c r="B60" s="451">
        <v>0</v>
      </c>
      <c r="C60" s="451">
        <v>0</v>
      </c>
      <c r="D60" s="38">
        <v>0</v>
      </c>
      <c r="M60" s="587"/>
      <c r="N60" s="587"/>
      <c r="O60" s="587"/>
    </row>
    <row r="61" spans="1:15">
      <c r="A61" s="592">
        <v>42821</v>
      </c>
      <c r="B61" s="451">
        <v>0</v>
      </c>
      <c r="C61" s="451">
        <v>0</v>
      </c>
      <c r="D61" s="38">
        <v>0</v>
      </c>
      <c r="M61" s="587"/>
      <c r="N61" s="587"/>
      <c r="O61" s="587"/>
    </row>
    <row r="62" spans="1:15">
      <c r="A62" s="592">
        <v>42822</v>
      </c>
      <c r="B62" s="451">
        <v>0</v>
      </c>
      <c r="C62" s="451">
        <v>0</v>
      </c>
      <c r="D62" s="38">
        <v>0</v>
      </c>
      <c r="M62" s="587"/>
      <c r="N62" s="587"/>
      <c r="O62" s="587"/>
    </row>
    <row r="63" spans="1:15">
      <c r="A63" s="592">
        <v>42823</v>
      </c>
      <c r="B63" s="451">
        <v>0</v>
      </c>
      <c r="C63" s="451">
        <v>0</v>
      </c>
      <c r="D63" s="38">
        <v>0</v>
      </c>
      <c r="M63" s="587"/>
      <c r="N63" s="587"/>
      <c r="O63" s="587"/>
    </row>
    <row r="64" spans="1:15">
      <c r="A64" s="592">
        <v>42824</v>
      </c>
      <c r="B64" s="451">
        <v>0</v>
      </c>
      <c r="C64" s="451">
        <v>0</v>
      </c>
      <c r="D64" s="38">
        <v>0</v>
      </c>
      <c r="M64" s="587"/>
      <c r="N64" s="587"/>
      <c r="O64" s="587"/>
    </row>
    <row r="65" spans="1:15">
      <c r="A65" s="592">
        <v>42825</v>
      </c>
      <c r="B65" s="451">
        <v>0</v>
      </c>
      <c r="C65" s="451">
        <v>0</v>
      </c>
      <c r="D65" s="38">
        <v>0</v>
      </c>
      <c r="M65" s="587"/>
      <c r="N65" s="587"/>
      <c r="O65" s="587"/>
    </row>
    <row r="66" spans="1:15">
      <c r="A66" s="592">
        <v>42828</v>
      </c>
      <c r="B66" s="451">
        <v>0</v>
      </c>
      <c r="C66" s="451">
        <v>0</v>
      </c>
      <c r="D66" s="38">
        <v>0</v>
      </c>
      <c r="M66" s="587"/>
      <c r="N66" s="587"/>
      <c r="O66" s="587"/>
    </row>
    <row r="67" spans="1:15">
      <c r="A67" s="592">
        <v>42829</v>
      </c>
      <c r="B67" s="451">
        <v>0</v>
      </c>
      <c r="C67" s="451">
        <v>0</v>
      </c>
      <c r="D67" s="38">
        <v>0</v>
      </c>
      <c r="M67" s="587"/>
      <c r="N67" s="587"/>
      <c r="O67" s="587"/>
    </row>
    <row r="68" spans="1:15">
      <c r="A68" s="592">
        <v>42830</v>
      </c>
      <c r="B68" s="451">
        <v>0</v>
      </c>
      <c r="C68" s="451">
        <v>0</v>
      </c>
      <c r="D68" s="38">
        <v>0</v>
      </c>
      <c r="M68" s="587"/>
      <c r="N68" s="587"/>
      <c r="O68" s="587"/>
    </row>
    <row r="69" spans="1:15">
      <c r="A69" s="592">
        <v>42831</v>
      </c>
      <c r="B69" s="451">
        <v>0</v>
      </c>
      <c r="C69" s="451">
        <v>0</v>
      </c>
      <c r="D69" s="38">
        <v>0</v>
      </c>
      <c r="M69" s="587"/>
      <c r="N69" s="587"/>
      <c r="O69" s="587"/>
    </row>
    <row r="70" spans="1:15">
      <c r="A70" s="592">
        <v>42832</v>
      </c>
      <c r="B70" s="451">
        <v>0</v>
      </c>
      <c r="C70" s="451">
        <v>0</v>
      </c>
      <c r="D70" s="38">
        <v>0</v>
      </c>
      <c r="M70" s="587"/>
      <c r="N70" s="587"/>
      <c r="O70" s="587"/>
    </row>
    <row r="71" spans="1:15">
      <c r="A71" s="592">
        <v>42835</v>
      </c>
      <c r="B71" s="451">
        <v>0</v>
      </c>
      <c r="C71" s="451">
        <v>0</v>
      </c>
      <c r="D71" s="38">
        <v>0</v>
      </c>
      <c r="M71" s="587"/>
      <c r="N71" s="587"/>
      <c r="O71" s="587"/>
    </row>
    <row r="72" spans="1:15">
      <c r="A72" s="592">
        <v>42836</v>
      </c>
      <c r="B72" s="451">
        <v>0</v>
      </c>
      <c r="C72" s="451">
        <v>0</v>
      </c>
      <c r="D72" s="38">
        <v>0</v>
      </c>
      <c r="M72" s="587"/>
      <c r="N72" s="587"/>
      <c r="O72" s="587"/>
    </row>
    <row r="73" spans="1:15">
      <c r="A73" s="592">
        <v>42837</v>
      </c>
      <c r="B73" s="451">
        <v>0</v>
      </c>
      <c r="C73" s="451">
        <v>0</v>
      </c>
      <c r="D73" s="38">
        <v>0</v>
      </c>
      <c r="M73" s="587"/>
      <c r="N73" s="587"/>
      <c r="O73" s="587"/>
    </row>
    <row r="74" spans="1:15">
      <c r="A74" s="592">
        <v>42838</v>
      </c>
      <c r="B74" s="451">
        <v>0</v>
      </c>
      <c r="C74" s="451">
        <v>0</v>
      </c>
      <c r="D74" s="38">
        <v>0</v>
      </c>
      <c r="M74" s="587"/>
      <c r="N74" s="587"/>
      <c r="O74" s="587"/>
    </row>
    <row r="75" spans="1:15">
      <c r="A75" s="592">
        <v>42839</v>
      </c>
      <c r="B75" s="451">
        <v>0</v>
      </c>
      <c r="C75" s="451">
        <v>0</v>
      </c>
      <c r="D75" s="38">
        <v>0</v>
      </c>
      <c r="M75" s="587"/>
      <c r="N75" s="587"/>
      <c r="O75" s="587"/>
    </row>
    <row r="76" spans="1:15">
      <c r="A76" s="592">
        <v>42843</v>
      </c>
      <c r="B76" s="451">
        <v>0</v>
      </c>
      <c r="C76" s="451">
        <v>0</v>
      </c>
      <c r="D76" s="38">
        <v>0</v>
      </c>
      <c r="M76" s="587"/>
      <c r="N76" s="587"/>
      <c r="O76" s="587"/>
    </row>
    <row r="77" spans="1:15">
      <c r="A77" s="592">
        <v>42844</v>
      </c>
      <c r="B77" s="451">
        <v>0</v>
      </c>
      <c r="C77" s="451">
        <v>0</v>
      </c>
      <c r="D77" s="38">
        <v>0</v>
      </c>
      <c r="M77" s="587"/>
      <c r="N77" s="587"/>
      <c r="O77" s="587"/>
    </row>
    <row r="78" spans="1:15">
      <c r="A78" s="592">
        <v>42845</v>
      </c>
      <c r="B78" s="451">
        <v>0</v>
      </c>
      <c r="C78" s="451">
        <v>0</v>
      </c>
      <c r="D78" s="38">
        <v>0</v>
      </c>
      <c r="M78" s="587"/>
      <c r="N78" s="587"/>
      <c r="O78" s="587"/>
    </row>
    <row r="79" spans="1:15">
      <c r="A79" s="592">
        <v>42846</v>
      </c>
      <c r="B79" s="451">
        <v>0</v>
      </c>
      <c r="C79" s="451">
        <v>0</v>
      </c>
      <c r="D79" s="38">
        <v>0</v>
      </c>
      <c r="M79" s="587"/>
      <c r="N79" s="587"/>
      <c r="O79" s="587"/>
    </row>
    <row r="80" spans="1:15">
      <c r="A80" s="592">
        <v>42849</v>
      </c>
      <c r="B80" s="451">
        <v>0</v>
      </c>
      <c r="C80" s="451">
        <v>0</v>
      </c>
      <c r="D80" s="38">
        <v>0</v>
      </c>
      <c r="M80" s="587"/>
      <c r="N80" s="587"/>
      <c r="O80" s="587"/>
    </row>
    <row r="81" spans="1:15">
      <c r="A81" s="592">
        <v>42850</v>
      </c>
      <c r="B81" s="451">
        <v>0</v>
      </c>
      <c r="C81" s="451">
        <v>0</v>
      </c>
      <c r="D81" s="38">
        <v>0</v>
      </c>
      <c r="M81" s="587"/>
      <c r="N81" s="587"/>
      <c r="O81" s="587"/>
    </row>
    <row r="82" spans="1:15">
      <c r="A82" s="592">
        <v>42851</v>
      </c>
      <c r="B82" s="451">
        <v>0</v>
      </c>
      <c r="C82" s="451">
        <v>0</v>
      </c>
      <c r="D82" s="38">
        <v>0</v>
      </c>
      <c r="M82" s="587"/>
      <c r="N82" s="587"/>
      <c r="O82" s="587"/>
    </row>
    <row r="83" spans="1:15">
      <c r="A83" s="592">
        <v>42852</v>
      </c>
      <c r="B83" s="451">
        <v>0</v>
      </c>
      <c r="C83" s="451">
        <v>0</v>
      </c>
      <c r="D83" s="38">
        <v>0</v>
      </c>
      <c r="M83" s="587"/>
      <c r="N83" s="587"/>
      <c r="O83" s="587"/>
    </row>
    <row r="84" spans="1:15">
      <c r="A84" s="592">
        <v>42853</v>
      </c>
      <c r="B84" s="451">
        <v>0</v>
      </c>
      <c r="C84" s="451">
        <v>0</v>
      </c>
      <c r="D84" s="38">
        <v>0</v>
      </c>
      <c r="M84" s="587"/>
      <c r="N84" s="587"/>
      <c r="O84" s="587"/>
    </row>
    <row r="85" spans="1:15">
      <c r="A85" s="592">
        <v>42858</v>
      </c>
      <c r="B85" s="451">
        <v>0</v>
      </c>
      <c r="C85" s="451">
        <v>0</v>
      </c>
      <c r="D85" s="38">
        <v>0</v>
      </c>
      <c r="M85" s="587"/>
      <c r="N85" s="587"/>
      <c r="O85" s="587"/>
    </row>
    <row r="86" spans="1:15">
      <c r="A86" s="592">
        <v>42859</v>
      </c>
      <c r="B86" s="451">
        <v>0</v>
      </c>
      <c r="C86" s="451">
        <v>0</v>
      </c>
      <c r="D86" s="38">
        <v>0</v>
      </c>
      <c r="M86" s="587"/>
      <c r="N86" s="587"/>
      <c r="O86" s="587"/>
    </row>
    <row r="87" spans="1:15">
      <c r="A87" s="592">
        <v>42860</v>
      </c>
      <c r="B87" s="451">
        <v>0</v>
      </c>
      <c r="C87" s="451">
        <v>0</v>
      </c>
      <c r="D87" s="38">
        <v>0</v>
      </c>
      <c r="M87" s="587"/>
      <c r="N87" s="587"/>
      <c r="O87" s="587"/>
    </row>
    <row r="88" spans="1:15">
      <c r="A88" s="592">
        <v>42865</v>
      </c>
      <c r="B88" s="451">
        <v>0</v>
      </c>
      <c r="C88" s="451">
        <v>0</v>
      </c>
      <c r="D88" s="38">
        <v>0</v>
      </c>
      <c r="M88" s="587"/>
      <c r="N88" s="587"/>
      <c r="O88" s="587"/>
    </row>
    <row r="89" spans="1:15">
      <c r="A89" s="592">
        <v>42866</v>
      </c>
      <c r="B89" s="451">
        <v>0</v>
      </c>
      <c r="C89" s="451">
        <v>0</v>
      </c>
      <c r="D89" s="38">
        <v>0</v>
      </c>
      <c r="M89" s="587"/>
      <c r="N89" s="587"/>
      <c r="O89" s="587"/>
    </row>
    <row r="90" spans="1:15">
      <c r="A90" s="592">
        <v>42867</v>
      </c>
      <c r="B90" s="451">
        <v>0</v>
      </c>
      <c r="C90" s="451">
        <v>0</v>
      </c>
      <c r="D90" s="38">
        <v>0</v>
      </c>
      <c r="M90" s="587"/>
      <c r="N90" s="587"/>
      <c r="O90" s="587"/>
    </row>
    <row r="91" spans="1:15">
      <c r="A91" s="592">
        <v>42868</v>
      </c>
      <c r="B91" s="451">
        <v>0</v>
      </c>
      <c r="C91" s="451">
        <v>0</v>
      </c>
      <c r="D91" s="38">
        <v>0</v>
      </c>
      <c r="M91" s="587"/>
      <c r="N91" s="587"/>
      <c r="O91" s="587"/>
    </row>
    <row r="92" spans="1:15">
      <c r="A92" s="592">
        <v>42870</v>
      </c>
      <c r="B92" s="451">
        <v>0</v>
      </c>
      <c r="C92" s="451">
        <v>0</v>
      </c>
      <c r="D92" s="38">
        <v>0</v>
      </c>
      <c r="M92" s="587"/>
      <c r="N92" s="587"/>
      <c r="O92" s="587"/>
    </row>
    <row r="93" spans="1:15">
      <c r="A93" s="592">
        <v>42871</v>
      </c>
      <c r="B93" s="451">
        <v>0</v>
      </c>
      <c r="C93" s="451">
        <v>0</v>
      </c>
      <c r="D93" s="38">
        <v>0</v>
      </c>
      <c r="M93" s="587"/>
      <c r="N93" s="587"/>
      <c r="O93" s="587"/>
    </row>
    <row r="94" spans="1:15">
      <c r="A94" s="592">
        <v>42872</v>
      </c>
      <c r="B94" s="451">
        <v>0</v>
      </c>
      <c r="C94" s="451">
        <v>0</v>
      </c>
      <c r="D94" s="38">
        <v>0</v>
      </c>
      <c r="M94" s="587"/>
      <c r="N94" s="587"/>
      <c r="O94" s="587"/>
    </row>
    <row r="95" spans="1:15">
      <c r="A95" s="592">
        <v>42873</v>
      </c>
      <c r="B95" s="451">
        <v>0</v>
      </c>
      <c r="C95" s="451">
        <v>0</v>
      </c>
      <c r="D95" s="38">
        <v>0</v>
      </c>
      <c r="M95" s="587"/>
      <c r="N95" s="587"/>
      <c r="O95" s="587"/>
    </row>
    <row r="96" spans="1:15">
      <c r="A96" s="592">
        <v>42874</v>
      </c>
      <c r="B96" s="451">
        <v>0</v>
      </c>
      <c r="C96" s="451">
        <v>0</v>
      </c>
      <c r="D96" s="38">
        <v>0</v>
      </c>
      <c r="M96" s="587"/>
      <c r="N96" s="587"/>
      <c r="O96" s="587"/>
    </row>
    <row r="97" spans="1:15">
      <c r="A97" s="592">
        <v>42877</v>
      </c>
      <c r="B97" s="451">
        <v>0</v>
      </c>
      <c r="C97" s="451">
        <v>0</v>
      </c>
      <c r="D97" s="38">
        <v>0</v>
      </c>
      <c r="M97" s="587"/>
      <c r="N97" s="587"/>
      <c r="O97" s="587"/>
    </row>
    <row r="98" spans="1:15">
      <c r="A98" s="592">
        <v>42878</v>
      </c>
      <c r="B98" s="451">
        <v>0</v>
      </c>
      <c r="C98" s="451">
        <v>0</v>
      </c>
      <c r="D98" s="38">
        <v>0</v>
      </c>
      <c r="M98" s="587"/>
      <c r="N98" s="587"/>
      <c r="O98" s="587"/>
    </row>
    <row r="99" spans="1:15">
      <c r="A99" s="592">
        <v>42879</v>
      </c>
      <c r="B99" s="451">
        <v>0</v>
      </c>
      <c r="C99" s="451">
        <v>0</v>
      </c>
      <c r="D99" s="38">
        <v>0</v>
      </c>
      <c r="M99" s="587"/>
      <c r="N99" s="587"/>
      <c r="O99" s="587"/>
    </row>
    <row r="100" spans="1:15">
      <c r="A100" s="592">
        <v>42880</v>
      </c>
      <c r="B100" s="451">
        <v>0</v>
      </c>
      <c r="C100" s="451">
        <v>0</v>
      </c>
      <c r="D100" s="38">
        <v>0</v>
      </c>
      <c r="M100" s="587"/>
      <c r="N100" s="587"/>
      <c r="O100" s="587"/>
    </row>
    <row r="101" spans="1:15">
      <c r="A101" s="592">
        <v>42881</v>
      </c>
      <c r="B101" s="451">
        <v>0</v>
      </c>
      <c r="C101" s="451">
        <v>0</v>
      </c>
      <c r="D101" s="38">
        <v>0</v>
      </c>
      <c r="M101" s="587"/>
      <c r="N101" s="587"/>
      <c r="O101" s="587"/>
    </row>
    <row r="102" spans="1:15">
      <c r="A102" s="592">
        <v>42884</v>
      </c>
      <c r="B102" s="451">
        <v>0</v>
      </c>
      <c r="C102" s="451">
        <v>0</v>
      </c>
      <c r="D102" s="38">
        <v>0</v>
      </c>
      <c r="M102" s="587"/>
      <c r="N102" s="587"/>
      <c r="O102" s="587"/>
    </row>
    <row r="103" spans="1:15">
      <c r="A103" s="592">
        <v>42885</v>
      </c>
      <c r="B103" s="451">
        <v>0</v>
      </c>
      <c r="C103" s="451">
        <v>0</v>
      </c>
      <c r="D103" s="38">
        <v>0</v>
      </c>
      <c r="M103" s="587"/>
      <c r="N103" s="587"/>
      <c r="O103" s="587"/>
    </row>
    <row r="104" spans="1:15">
      <c r="A104" s="592">
        <v>42886</v>
      </c>
      <c r="B104" s="451">
        <v>0</v>
      </c>
      <c r="C104" s="451">
        <v>0</v>
      </c>
      <c r="D104" s="38">
        <v>0</v>
      </c>
      <c r="M104" s="587"/>
      <c r="N104" s="587"/>
      <c r="O104" s="587"/>
    </row>
    <row r="105" spans="1:15">
      <c r="A105" s="592">
        <v>42887</v>
      </c>
      <c r="B105" s="451">
        <v>0</v>
      </c>
      <c r="C105" s="451">
        <v>0</v>
      </c>
      <c r="D105" s="38">
        <v>0</v>
      </c>
      <c r="M105" s="587"/>
      <c r="N105" s="587"/>
      <c r="O105" s="587"/>
    </row>
    <row r="106" spans="1:15">
      <c r="A106" s="592">
        <v>42888</v>
      </c>
      <c r="B106" s="451">
        <v>0</v>
      </c>
      <c r="C106" s="451">
        <v>0</v>
      </c>
      <c r="D106" s="38">
        <v>0</v>
      </c>
      <c r="M106" s="587"/>
      <c r="N106" s="587"/>
      <c r="O106" s="587"/>
    </row>
    <row r="107" spans="1:15">
      <c r="A107" s="592">
        <v>42892</v>
      </c>
      <c r="B107" s="451">
        <v>0</v>
      </c>
      <c r="C107" s="451">
        <v>0</v>
      </c>
      <c r="D107" s="38">
        <v>0</v>
      </c>
      <c r="M107" s="587"/>
      <c r="N107" s="587"/>
      <c r="O107" s="587"/>
    </row>
    <row r="108" spans="1:15">
      <c r="A108" s="592">
        <v>42893</v>
      </c>
      <c r="B108" s="451">
        <v>0</v>
      </c>
      <c r="C108" s="451">
        <v>0</v>
      </c>
      <c r="D108" s="38">
        <v>0</v>
      </c>
      <c r="M108" s="587"/>
      <c r="N108" s="587"/>
      <c r="O108" s="587"/>
    </row>
    <row r="109" spans="1:15">
      <c r="A109" s="592">
        <v>42894</v>
      </c>
      <c r="B109" s="451">
        <v>0</v>
      </c>
      <c r="C109" s="451">
        <v>0</v>
      </c>
      <c r="D109" s="38">
        <v>0</v>
      </c>
      <c r="M109" s="587"/>
      <c r="N109" s="587"/>
      <c r="O109" s="587"/>
    </row>
    <row r="110" spans="1:15">
      <c r="A110" s="592">
        <v>42895</v>
      </c>
      <c r="B110" s="451">
        <v>0</v>
      </c>
      <c r="C110" s="451">
        <v>0</v>
      </c>
      <c r="D110" s="38">
        <v>0</v>
      </c>
      <c r="M110" s="587"/>
      <c r="N110" s="587"/>
      <c r="O110" s="587"/>
    </row>
    <row r="111" spans="1:15">
      <c r="A111" s="592">
        <v>42898</v>
      </c>
      <c r="B111" s="451">
        <v>0</v>
      </c>
      <c r="C111" s="451">
        <v>0</v>
      </c>
      <c r="D111" s="38">
        <v>0</v>
      </c>
      <c r="M111" s="587"/>
      <c r="N111" s="587"/>
      <c r="O111" s="587"/>
    </row>
    <row r="112" spans="1:15">
      <c r="A112" s="592">
        <v>42899</v>
      </c>
      <c r="B112" s="451">
        <v>0</v>
      </c>
      <c r="C112" s="451">
        <v>0</v>
      </c>
      <c r="D112" s="38">
        <v>0</v>
      </c>
      <c r="M112" s="587"/>
      <c r="N112" s="587"/>
      <c r="O112" s="587"/>
    </row>
    <row r="113" spans="1:15">
      <c r="A113" s="592">
        <v>42900</v>
      </c>
      <c r="B113" s="451">
        <v>0</v>
      </c>
      <c r="C113" s="451">
        <v>0</v>
      </c>
      <c r="D113" s="38">
        <v>0</v>
      </c>
      <c r="M113" s="587"/>
      <c r="N113" s="587"/>
      <c r="O113" s="587"/>
    </row>
    <row r="114" spans="1:15">
      <c r="A114" s="592">
        <v>42901</v>
      </c>
      <c r="B114" s="451">
        <v>0</v>
      </c>
      <c r="C114" s="451">
        <v>0</v>
      </c>
      <c r="D114" s="38">
        <v>0</v>
      </c>
      <c r="M114" s="587"/>
      <c r="N114" s="587"/>
      <c r="O114" s="587"/>
    </row>
    <row r="115" spans="1:15">
      <c r="A115" s="592">
        <v>42902</v>
      </c>
      <c r="B115" s="451">
        <v>0</v>
      </c>
      <c r="C115" s="451">
        <v>0</v>
      </c>
      <c r="D115" s="38">
        <v>0</v>
      </c>
      <c r="M115" s="587"/>
      <c r="N115" s="587"/>
      <c r="O115" s="587"/>
    </row>
    <row r="116" spans="1:15">
      <c r="A116" s="592">
        <v>42905</v>
      </c>
      <c r="B116" s="451">
        <v>0</v>
      </c>
      <c r="C116" s="451">
        <v>0</v>
      </c>
      <c r="D116" s="38">
        <v>0</v>
      </c>
      <c r="M116" s="587"/>
      <c r="N116" s="587"/>
      <c r="O116" s="587"/>
    </row>
    <row r="117" spans="1:15">
      <c r="A117" s="592">
        <v>42906</v>
      </c>
      <c r="B117" s="451">
        <v>0</v>
      </c>
      <c r="C117" s="451">
        <v>0</v>
      </c>
      <c r="D117" s="38">
        <v>0</v>
      </c>
      <c r="M117" s="587"/>
      <c r="N117" s="587"/>
      <c r="O117" s="587"/>
    </row>
    <row r="118" spans="1:15">
      <c r="A118" s="592">
        <v>42907</v>
      </c>
      <c r="B118" s="451">
        <v>0</v>
      </c>
      <c r="C118" s="451">
        <v>0</v>
      </c>
      <c r="D118" s="38">
        <v>0</v>
      </c>
      <c r="M118" s="587"/>
      <c r="N118" s="587"/>
      <c r="O118" s="587"/>
    </row>
    <row r="119" spans="1:15">
      <c r="A119" s="592">
        <v>42908</v>
      </c>
      <c r="B119" s="451">
        <v>0</v>
      </c>
      <c r="C119" s="451">
        <v>0</v>
      </c>
      <c r="D119" s="38">
        <v>0</v>
      </c>
      <c r="M119" s="587"/>
      <c r="N119" s="587"/>
      <c r="O119" s="587"/>
    </row>
    <row r="120" spans="1:15">
      <c r="A120" s="592">
        <v>42909</v>
      </c>
      <c r="B120" s="451">
        <v>0</v>
      </c>
      <c r="C120" s="451">
        <v>0</v>
      </c>
      <c r="D120" s="38">
        <v>0</v>
      </c>
      <c r="M120" s="587"/>
      <c r="N120" s="587"/>
      <c r="O120" s="587"/>
    </row>
    <row r="121" spans="1:15">
      <c r="A121" s="592">
        <v>42912</v>
      </c>
      <c r="B121" s="451">
        <v>0</v>
      </c>
      <c r="C121" s="451">
        <v>0</v>
      </c>
      <c r="D121" s="38">
        <v>0</v>
      </c>
      <c r="M121" s="587"/>
      <c r="N121" s="587"/>
      <c r="O121" s="587"/>
    </row>
    <row r="122" spans="1:15">
      <c r="A122" s="592">
        <v>42913</v>
      </c>
      <c r="B122" s="451">
        <v>0</v>
      </c>
      <c r="C122" s="451">
        <v>0</v>
      </c>
      <c r="D122" s="38">
        <v>0</v>
      </c>
      <c r="M122" s="587"/>
      <c r="N122" s="587"/>
      <c r="O122" s="587"/>
    </row>
    <row r="123" spans="1:15">
      <c r="A123" s="592">
        <v>42915</v>
      </c>
      <c r="B123" s="451">
        <v>0</v>
      </c>
      <c r="C123" s="451">
        <v>0</v>
      </c>
      <c r="D123" s="38">
        <v>0</v>
      </c>
      <c r="M123" s="587"/>
      <c r="N123" s="587"/>
      <c r="O123" s="587"/>
    </row>
    <row r="124" spans="1:15">
      <c r="A124" s="592">
        <v>42916</v>
      </c>
      <c r="B124" s="451">
        <v>0</v>
      </c>
      <c r="C124" s="451">
        <v>0</v>
      </c>
      <c r="D124" s="38">
        <v>0</v>
      </c>
      <c r="M124" s="587"/>
      <c r="N124" s="587"/>
      <c r="O124" s="587"/>
    </row>
    <row r="125" spans="1:15">
      <c r="A125" s="592">
        <v>42919</v>
      </c>
      <c r="B125" s="451">
        <v>0</v>
      </c>
      <c r="C125" s="451">
        <v>0</v>
      </c>
      <c r="D125" s="38">
        <v>0</v>
      </c>
      <c r="M125" s="587"/>
      <c r="N125" s="587"/>
      <c r="O125" s="587"/>
    </row>
    <row r="126" spans="1:15">
      <c r="A126" s="592">
        <v>42920</v>
      </c>
      <c r="B126" s="451">
        <v>0</v>
      </c>
      <c r="C126" s="451">
        <v>0</v>
      </c>
      <c r="D126" s="38">
        <v>0</v>
      </c>
      <c r="M126" s="587"/>
      <c r="N126" s="587"/>
      <c r="O126" s="587"/>
    </row>
    <row r="127" spans="1:15">
      <c r="A127" s="592">
        <v>42921</v>
      </c>
      <c r="B127" s="451">
        <v>0</v>
      </c>
      <c r="C127" s="451">
        <v>0</v>
      </c>
      <c r="D127" s="38">
        <v>0</v>
      </c>
      <c r="M127" s="587"/>
      <c r="N127" s="587"/>
      <c r="O127" s="587"/>
    </row>
    <row r="128" spans="1:15">
      <c r="A128" s="592">
        <v>42922</v>
      </c>
      <c r="B128" s="451">
        <v>0</v>
      </c>
      <c r="C128" s="451">
        <v>0</v>
      </c>
      <c r="D128" s="38">
        <v>0</v>
      </c>
      <c r="M128" s="587"/>
      <c r="N128" s="587"/>
      <c r="O128" s="587"/>
    </row>
    <row r="129" spans="1:15">
      <c r="A129" s="592">
        <v>42923</v>
      </c>
      <c r="B129" s="451">
        <v>0</v>
      </c>
      <c r="C129" s="451">
        <v>0</v>
      </c>
      <c r="D129" s="38">
        <v>0</v>
      </c>
      <c r="M129" s="587"/>
      <c r="N129" s="587"/>
      <c r="O129" s="587"/>
    </row>
    <row r="130" spans="1:15">
      <c r="A130" s="592">
        <v>42926</v>
      </c>
      <c r="B130" s="451">
        <v>0</v>
      </c>
      <c r="C130" s="451">
        <v>0</v>
      </c>
      <c r="D130" s="38">
        <v>0</v>
      </c>
      <c r="M130" s="587"/>
      <c r="N130" s="587"/>
      <c r="O130" s="587"/>
    </row>
    <row r="131" spans="1:15">
      <c r="A131" s="592">
        <v>42927</v>
      </c>
      <c r="B131" s="451">
        <v>0</v>
      </c>
      <c r="C131" s="451">
        <v>0</v>
      </c>
      <c r="D131" s="38">
        <v>0</v>
      </c>
      <c r="M131" s="587"/>
      <c r="N131" s="587"/>
      <c r="O131" s="587"/>
    </row>
    <row r="132" spans="1:15">
      <c r="A132" s="592">
        <v>42928</v>
      </c>
      <c r="B132" s="451">
        <v>0</v>
      </c>
      <c r="C132" s="451">
        <v>0</v>
      </c>
      <c r="D132" s="38">
        <v>0</v>
      </c>
      <c r="M132" s="587"/>
      <c r="N132" s="587"/>
      <c r="O132" s="587"/>
    </row>
    <row r="133" spans="1:15">
      <c r="A133" s="592">
        <v>42929</v>
      </c>
      <c r="B133" s="451">
        <v>0</v>
      </c>
      <c r="C133" s="451">
        <v>0</v>
      </c>
      <c r="D133" s="38">
        <v>0</v>
      </c>
      <c r="M133" s="587"/>
      <c r="N133" s="587"/>
      <c r="O133" s="587"/>
    </row>
    <row r="134" spans="1:15">
      <c r="A134" s="592">
        <v>42930</v>
      </c>
      <c r="B134" s="451">
        <v>0</v>
      </c>
      <c r="C134" s="451">
        <v>0</v>
      </c>
      <c r="D134" s="38">
        <v>0</v>
      </c>
      <c r="M134" s="587"/>
      <c r="N134" s="587"/>
      <c r="O134" s="587"/>
    </row>
    <row r="135" spans="1:15">
      <c r="A135" s="592">
        <v>42933</v>
      </c>
      <c r="B135" s="451">
        <v>0</v>
      </c>
      <c r="C135" s="451">
        <v>0</v>
      </c>
      <c r="D135" s="38">
        <v>0</v>
      </c>
      <c r="M135" s="587"/>
      <c r="N135" s="587"/>
      <c r="O135" s="587"/>
    </row>
    <row r="136" spans="1:15">
      <c r="A136" s="592">
        <v>42934</v>
      </c>
      <c r="B136" s="451">
        <v>0</v>
      </c>
      <c r="C136" s="451">
        <v>0</v>
      </c>
      <c r="D136" s="38">
        <v>0</v>
      </c>
      <c r="M136" s="587"/>
      <c r="N136" s="587"/>
      <c r="O136" s="587"/>
    </row>
    <row r="137" spans="1:15">
      <c r="A137" s="592">
        <v>42935</v>
      </c>
      <c r="B137" s="451">
        <v>0</v>
      </c>
      <c r="C137" s="451">
        <v>0</v>
      </c>
      <c r="D137" s="38">
        <v>0</v>
      </c>
      <c r="M137" s="587"/>
      <c r="N137" s="587"/>
      <c r="O137" s="587"/>
    </row>
    <row r="138" spans="1:15">
      <c r="A138" s="592">
        <v>42936</v>
      </c>
      <c r="B138" s="451">
        <v>0</v>
      </c>
      <c r="C138" s="451">
        <v>0</v>
      </c>
      <c r="D138" s="38">
        <v>0</v>
      </c>
      <c r="M138" s="587"/>
      <c r="N138" s="587"/>
      <c r="O138" s="587"/>
    </row>
    <row r="139" spans="1:15">
      <c r="A139" s="592">
        <v>42937</v>
      </c>
      <c r="B139" s="451">
        <v>0</v>
      </c>
      <c r="C139" s="451">
        <v>0</v>
      </c>
      <c r="D139" s="38">
        <v>0</v>
      </c>
      <c r="M139" s="587"/>
      <c r="N139" s="587"/>
      <c r="O139" s="587"/>
    </row>
    <row r="140" spans="1:15">
      <c r="A140" s="592">
        <v>42940</v>
      </c>
      <c r="B140" s="451">
        <v>0</v>
      </c>
      <c r="C140" s="451">
        <v>0</v>
      </c>
      <c r="D140" s="38">
        <v>0</v>
      </c>
      <c r="M140" s="587"/>
      <c r="N140" s="587"/>
      <c r="O140" s="587"/>
    </row>
    <row r="141" spans="1:15">
      <c r="A141" s="592">
        <v>42941</v>
      </c>
      <c r="B141" s="451">
        <v>0</v>
      </c>
      <c r="C141" s="451">
        <v>0</v>
      </c>
      <c r="D141" s="38">
        <v>0</v>
      </c>
      <c r="M141" s="587"/>
      <c r="N141" s="587"/>
      <c r="O141" s="587"/>
    </row>
    <row r="142" spans="1:15">
      <c r="A142" s="592">
        <v>42942</v>
      </c>
      <c r="B142" s="451">
        <v>0</v>
      </c>
      <c r="C142" s="451">
        <v>0</v>
      </c>
      <c r="D142" s="38">
        <v>0</v>
      </c>
      <c r="M142" s="587"/>
      <c r="N142" s="587"/>
      <c r="O142" s="587"/>
    </row>
    <row r="143" spans="1:15">
      <c r="A143" s="592">
        <v>42943</v>
      </c>
      <c r="B143" s="451">
        <v>0</v>
      </c>
      <c r="C143" s="451">
        <v>0</v>
      </c>
      <c r="D143" s="38">
        <v>0</v>
      </c>
      <c r="M143" s="587"/>
      <c r="N143" s="587"/>
      <c r="O143" s="587"/>
    </row>
    <row r="144" spans="1:15">
      <c r="A144" s="592">
        <v>42944</v>
      </c>
      <c r="B144" s="451">
        <v>0</v>
      </c>
      <c r="C144" s="451">
        <v>0</v>
      </c>
      <c r="D144" s="38">
        <v>0</v>
      </c>
      <c r="M144" s="587"/>
      <c r="N144" s="587"/>
      <c r="O144" s="587"/>
    </row>
    <row r="145" spans="1:15">
      <c r="A145" s="592">
        <v>42947</v>
      </c>
      <c r="B145" s="451">
        <v>0</v>
      </c>
      <c r="C145" s="451">
        <v>0</v>
      </c>
      <c r="D145" s="38">
        <v>0</v>
      </c>
      <c r="M145" s="587"/>
      <c r="N145" s="587"/>
      <c r="O145" s="587"/>
    </row>
    <row r="146" spans="1:15">
      <c r="A146" s="592">
        <v>42948</v>
      </c>
      <c r="B146" s="451">
        <v>0</v>
      </c>
      <c r="C146" s="451">
        <v>0</v>
      </c>
      <c r="D146" s="38">
        <v>0</v>
      </c>
      <c r="M146" s="587"/>
      <c r="N146" s="587"/>
      <c r="O146" s="587"/>
    </row>
    <row r="147" spans="1:15">
      <c r="A147" s="592">
        <v>42949</v>
      </c>
      <c r="B147" s="451">
        <v>0</v>
      </c>
      <c r="C147" s="451">
        <v>0</v>
      </c>
      <c r="D147" s="38">
        <v>0</v>
      </c>
      <c r="M147" s="587"/>
      <c r="N147" s="587"/>
      <c r="O147" s="587"/>
    </row>
    <row r="148" spans="1:15">
      <c r="A148" s="592">
        <v>42950</v>
      </c>
      <c r="B148" s="451">
        <v>0</v>
      </c>
      <c r="C148" s="451">
        <v>0</v>
      </c>
      <c r="D148" s="38">
        <v>0</v>
      </c>
      <c r="M148" s="587"/>
      <c r="N148" s="587"/>
      <c r="O148" s="587"/>
    </row>
    <row r="149" spans="1:15">
      <c r="A149" s="592">
        <v>42951</v>
      </c>
      <c r="B149" s="451">
        <v>0</v>
      </c>
      <c r="C149" s="451">
        <v>0</v>
      </c>
      <c r="D149" s="38">
        <v>0</v>
      </c>
      <c r="M149" s="587"/>
      <c r="N149" s="587"/>
      <c r="O149" s="587"/>
    </row>
    <row r="150" spans="1:15">
      <c r="A150" s="592">
        <v>42954</v>
      </c>
      <c r="B150" s="451">
        <v>0</v>
      </c>
      <c r="C150" s="451">
        <v>0</v>
      </c>
      <c r="D150" s="38">
        <v>0</v>
      </c>
      <c r="M150" s="587"/>
      <c r="N150" s="587"/>
      <c r="O150" s="587"/>
    </row>
    <row r="151" spans="1:15">
      <c r="A151" s="592">
        <v>42955</v>
      </c>
      <c r="B151" s="451">
        <v>0</v>
      </c>
      <c r="C151" s="451">
        <v>0</v>
      </c>
      <c r="D151" s="38">
        <v>0</v>
      </c>
      <c r="M151" s="587"/>
      <c r="N151" s="587"/>
      <c r="O151" s="587"/>
    </row>
    <row r="152" spans="1:15">
      <c r="A152" s="592">
        <v>42956</v>
      </c>
      <c r="B152" s="451">
        <v>0</v>
      </c>
      <c r="C152" s="451">
        <v>0</v>
      </c>
      <c r="D152" s="38">
        <v>0</v>
      </c>
      <c r="M152" s="587"/>
      <c r="N152" s="587"/>
      <c r="O152" s="587"/>
    </row>
    <row r="153" spans="1:15">
      <c r="A153" s="592">
        <v>42957</v>
      </c>
      <c r="B153" s="451">
        <v>0</v>
      </c>
      <c r="C153" s="451">
        <v>0</v>
      </c>
      <c r="D153" s="38">
        <v>0</v>
      </c>
      <c r="M153" s="587"/>
      <c r="N153" s="587"/>
      <c r="O153" s="587"/>
    </row>
    <row r="154" spans="1:15">
      <c r="A154" s="592">
        <v>42958</v>
      </c>
      <c r="B154" s="451">
        <v>0</v>
      </c>
      <c r="C154" s="451">
        <v>0</v>
      </c>
      <c r="D154" s="38">
        <v>0</v>
      </c>
      <c r="M154" s="587"/>
      <c r="N154" s="587"/>
      <c r="O154" s="587"/>
    </row>
    <row r="155" spans="1:15">
      <c r="A155" s="592">
        <v>42961</v>
      </c>
      <c r="B155" s="451">
        <v>0</v>
      </c>
      <c r="C155" s="451">
        <v>0</v>
      </c>
      <c r="D155" s="38">
        <v>0</v>
      </c>
      <c r="M155" s="587"/>
      <c r="N155" s="587"/>
      <c r="O155" s="587"/>
    </row>
    <row r="156" spans="1:15">
      <c r="A156" s="592">
        <v>42962</v>
      </c>
      <c r="B156" s="451">
        <v>0</v>
      </c>
      <c r="C156" s="451">
        <v>0</v>
      </c>
      <c r="D156" s="38">
        <v>0</v>
      </c>
      <c r="M156" s="587"/>
      <c r="N156" s="587"/>
      <c r="O156" s="587"/>
    </row>
    <row r="157" spans="1:15">
      <c r="A157" s="592">
        <v>42963</v>
      </c>
      <c r="B157" s="451">
        <v>0</v>
      </c>
      <c r="C157" s="451">
        <v>0</v>
      </c>
      <c r="D157" s="38">
        <v>0</v>
      </c>
      <c r="M157" s="587"/>
      <c r="N157" s="587"/>
      <c r="O157" s="587"/>
    </row>
    <row r="158" spans="1:15">
      <c r="A158" s="592">
        <v>42964</v>
      </c>
      <c r="B158" s="451">
        <v>0.5</v>
      </c>
      <c r="C158" s="451">
        <v>0.2</v>
      </c>
      <c r="D158" s="38">
        <v>0.1</v>
      </c>
      <c r="M158" s="587"/>
      <c r="N158" s="587"/>
      <c r="O158" s="587"/>
    </row>
    <row r="159" spans="1:15">
      <c r="A159" s="592">
        <v>42965</v>
      </c>
      <c r="B159" s="451">
        <v>0.5</v>
      </c>
      <c r="C159" s="451">
        <v>0.2</v>
      </c>
      <c r="D159" s="38">
        <v>0.1</v>
      </c>
      <c r="M159" s="587"/>
      <c r="N159" s="587"/>
      <c r="O159" s="587"/>
    </row>
    <row r="160" spans="1:15">
      <c r="A160" s="592">
        <v>42966</v>
      </c>
      <c r="B160" s="451">
        <v>0.5</v>
      </c>
      <c r="C160" s="451">
        <v>0.2</v>
      </c>
      <c r="D160" s="38">
        <v>0.1</v>
      </c>
      <c r="M160" s="587"/>
      <c r="N160" s="587"/>
      <c r="O160" s="587"/>
    </row>
    <row r="161" spans="1:15">
      <c r="A161" s="592">
        <v>42968</v>
      </c>
      <c r="B161" s="451">
        <v>0.5</v>
      </c>
      <c r="C161" s="451">
        <v>0.2</v>
      </c>
      <c r="D161" s="38">
        <v>0.1</v>
      </c>
      <c r="M161" s="587"/>
      <c r="N161" s="587"/>
      <c r="O161" s="587"/>
    </row>
    <row r="162" spans="1:15">
      <c r="A162" s="592">
        <v>42969</v>
      </c>
      <c r="B162" s="451">
        <v>0.5</v>
      </c>
      <c r="C162" s="451">
        <v>0.2</v>
      </c>
      <c r="D162" s="38">
        <v>0.1</v>
      </c>
      <c r="M162" s="587"/>
      <c r="N162" s="587"/>
      <c r="O162" s="587"/>
    </row>
    <row r="163" spans="1:15">
      <c r="A163" s="592">
        <v>42970</v>
      </c>
      <c r="B163" s="451">
        <v>0.5</v>
      </c>
      <c r="C163" s="451">
        <v>0.2</v>
      </c>
      <c r="D163" s="38">
        <v>0.1</v>
      </c>
      <c r="M163" s="587"/>
      <c r="N163" s="587"/>
      <c r="O163" s="587"/>
    </row>
    <row r="164" spans="1:15">
      <c r="A164" s="592">
        <v>42975</v>
      </c>
      <c r="B164" s="451">
        <v>0.6</v>
      </c>
      <c r="C164" s="451">
        <v>0.2</v>
      </c>
      <c r="D164" s="38">
        <v>0.1</v>
      </c>
      <c r="M164" s="587"/>
      <c r="N164" s="587"/>
      <c r="O164" s="587"/>
    </row>
    <row r="165" spans="1:15">
      <c r="A165" s="592">
        <v>42976</v>
      </c>
      <c r="B165" s="451">
        <v>0.6</v>
      </c>
      <c r="C165" s="451">
        <v>0.2</v>
      </c>
      <c r="D165" s="38">
        <v>0.1</v>
      </c>
      <c r="M165" s="587"/>
      <c r="N165" s="587"/>
      <c r="O165" s="587"/>
    </row>
    <row r="166" spans="1:15">
      <c r="A166" s="592">
        <v>42977</v>
      </c>
      <c r="B166" s="451">
        <v>0.6</v>
      </c>
      <c r="C166" s="451">
        <v>0.2</v>
      </c>
      <c r="D166" s="38">
        <v>0.1</v>
      </c>
      <c r="M166" s="587"/>
      <c r="N166" s="587"/>
      <c r="O166" s="587"/>
    </row>
    <row r="167" spans="1:15">
      <c r="A167" s="592">
        <v>42978</v>
      </c>
      <c r="B167" s="451">
        <v>0.6</v>
      </c>
      <c r="C167" s="451">
        <v>0.2</v>
      </c>
      <c r="D167" s="38">
        <v>0.1</v>
      </c>
      <c r="M167" s="587"/>
      <c r="N167" s="587"/>
      <c r="O167" s="587"/>
    </row>
    <row r="168" spans="1:15">
      <c r="A168" s="592">
        <v>42979</v>
      </c>
      <c r="B168" s="451">
        <v>0.6</v>
      </c>
      <c r="C168" s="451">
        <v>0.2</v>
      </c>
      <c r="D168" s="38">
        <v>0.1</v>
      </c>
      <c r="M168" s="587"/>
      <c r="N168" s="587"/>
      <c r="O168" s="587"/>
    </row>
    <row r="169" spans="1:15">
      <c r="A169" s="592">
        <v>42982</v>
      </c>
      <c r="B169" s="451">
        <v>0.6</v>
      </c>
      <c r="C169" s="451">
        <v>0.2</v>
      </c>
      <c r="D169" s="38">
        <v>0.1</v>
      </c>
      <c r="M169" s="587"/>
      <c r="N169" s="587"/>
      <c r="O169" s="587"/>
    </row>
    <row r="170" spans="1:15">
      <c r="A170" s="592">
        <v>42983</v>
      </c>
      <c r="B170" s="451">
        <v>0.6</v>
      </c>
      <c r="C170" s="451">
        <v>0.2</v>
      </c>
      <c r="D170" s="38">
        <v>0.1</v>
      </c>
      <c r="M170" s="587"/>
      <c r="N170" s="587"/>
      <c r="O170" s="587"/>
    </row>
    <row r="171" spans="1:15">
      <c r="A171" s="592">
        <v>42984</v>
      </c>
      <c r="B171" s="451">
        <v>0.6</v>
      </c>
      <c r="C171" s="451">
        <v>0.2</v>
      </c>
      <c r="D171" s="38">
        <v>0.1</v>
      </c>
      <c r="M171" s="587"/>
      <c r="N171" s="587"/>
      <c r="O171" s="587"/>
    </row>
    <row r="172" spans="1:15">
      <c r="A172" s="592">
        <v>42985</v>
      </c>
      <c r="B172" s="451">
        <v>1.7</v>
      </c>
      <c r="C172" s="451">
        <v>0.7</v>
      </c>
      <c r="D172" s="38">
        <v>0.3</v>
      </c>
      <c r="M172" s="587"/>
      <c r="N172" s="587"/>
      <c r="O172" s="587"/>
    </row>
    <row r="173" spans="1:15">
      <c r="A173" s="592">
        <v>42986</v>
      </c>
      <c r="B173" s="451">
        <v>1.7</v>
      </c>
      <c r="C173" s="451">
        <v>0.7</v>
      </c>
      <c r="D173" s="38">
        <v>0.3</v>
      </c>
      <c r="M173" s="587"/>
      <c r="N173" s="587"/>
      <c r="O173" s="587"/>
    </row>
    <row r="174" spans="1:15">
      <c r="A174" s="592">
        <v>42989</v>
      </c>
      <c r="B174" s="451">
        <v>1.7</v>
      </c>
      <c r="C174" s="451">
        <v>0.7</v>
      </c>
      <c r="D174" s="38">
        <v>0.3</v>
      </c>
      <c r="M174" s="587"/>
      <c r="N174" s="587"/>
      <c r="O174" s="587"/>
    </row>
    <row r="175" spans="1:15">
      <c r="A175" s="592">
        <v>42990</v>
      </c>
      <c r="B175" s="451">
        <v>1.7</v>
      </c>
      <c r="C175" s="451">
        <v>0.7</v>
      </c>
      <c r="D175" s="38">
        <v>0.3</v>
      </c>
      <c r="M175" s="587"/>
      <c r="N175" s="587"/>
      <c r="O175" s="587"/>
    </row>
    <row r="176" spans="1:15">
      <c r="A176" s="592">
        <v>42991</v>
      </c>
      <c r="B176" s="451">
        <v>1.8</v>
      </c>
      <c r="C176" s="451">
        <v>0.8</v>
      </c>
      <c r="D176" s="38">
        <v>0.3</v>
      </c>
      <c r="M176" s="587"/>
      <c r="N176" s="587"/>
      <c r="O176" s="587"/>
    </row>
    <row r="177" spans="1:15">
      <c r="A177" s="592">
        <v>42992</v>
      </c>
      <c r="B177" s="451">
        <v>2.2000000000000002</v>
      </c>
      <c r="C177" s="451">
        <v>0.9</v>
      </c>
      <c r="D177" s="38">
        <v>0.4</v>
      </c>
      <c r="M177" s="587"/>
      <c r="N177" s="587"/>
      <c r="O177" s="587"/>
    </row>
    <row r="178" spans="1:15">
      <c r="A178" s="592">
        <v>42993</v>
      </c>
      <c r="B178" s="451">
        <v>2.2000000000000002</v>
      </c>
      <c r="C178" s="451">
        <v>0.9</v>
      </c>
      <c r="D178" s="38">
        <v>0.4</v>
      </c>
      <c r="M178" s="587"/>
      <c r="N178" s="587"/>
      <c r="O178" s="587"/>
    </row>
    <row r="179" spans="1:15">
      <c r="A179" s="592">
        <v>42996</v>
      </c>
      <c r="B179" s="451">
        <v>2.2000000000000002</v>
      </c>
      <c r="C179" s="451">
        <v>0.9</v>
      </c>
      <c r="D179" s="38">
        <v>0.4</v>
      </c>
      <c r="M179" s="587"/>
      <c r="N179" s="587"/>
      <c r="O179" s="587"/>
    </row>
    <row r="180" spans="1:15">
      <c r="A180" s="592">
        <v>42997</v>
      </c>
      <c r="B180" s="451">
        <v>2.2000000000000002</v>
      </c>
      <c r="C180" s="451">
        <v>0.9</v>
      </c>
      <c r="D180" s="38">
        <v>0.4</v>
      </c>
      <c r="M180" s="587"/>
      <c r="N180" s="587"/>
      <c r="O180" s="587"/>
    </row>
    <row r="181" spans="1:15">
      <c r="A181" s="592">
        <v>42998</v>
      </c>
      <c r="B181" s="451">
        <v>2.2000000000000002</v>
      </c>
      <c r="C181" s="451">
        <v>0.9</v>
      </c>
      <c r="D181" s="38">
        <v>0.4</v>
      </c>
      <c r="M181" s="587"/>
      <c r="N181" s="587"/>
      <c r="O181" s="587"/>
    </row>
    <row r="182" spans="1:15">
      <c r="A182" s="592">
        <v>42999</v>
      </c>
      <c r="B182" s="451">
        <v>2.7</v>
      </c>
      <c r="C182" s="451">
        <v>1.1000000000000001</v>
      </c>
      <c r="D182" s="38">
        <v>0.4</v>
      </c>
      <c r="M182" s="587"/>
      <c r="N182" s="587"/>
      <c r="O182" s="587"/>
    </row>
    <row r="183" spans="1:15">
      <c r="A183" s="592">
        <v>43000</v>
      </c>
      <c r="B183" s="451">
        <v>2.7</v>
      </c>
      <c r="C183" s="451">
        <v>1.1000000000000001</v>
      </c>
      <c r="D183" s="38">
        <v>0.4</v>
      </c>
      <c r="M183" s="587"/>
      <c r="N183" s="587"/>
      <c r="O183" s="587"/>
    </row>
    <row r="184" spans="1:15">
      <c r="A184" s="592">
        <v>43003</v>
      </c>
      <c r="B184" s="451">
        <v>2.7</v>
      </c>
      <c r="C184" s="451">
        <v>1.1000000000000001</v>
      </c>
      <c r="D184" s="38">
        <v>0.4</v>
      </c>
      <c r="M184" s="587"/>
      <c r="N184" s="587"/>
      <c r="O184" s="587"/>
    </row>
    <row r="185" spans="1:15">
      <c r="A185" s="592">
        <v>43004</v>
      </c>
      <c r="B185" s="451">
        <v>2.7</v>
      </c>
      <c r="C185" s="451">
        <v>1.1000000000000001</v>
      </c>
      <c r="D185" s="38">
        <v>0.4</v>
      </c>
      <c r="M185" s="587"/>
      <c r="N185" s="587"/>
      <c r="O185" s="587"/>
    </row>
    <row r="186" spans="1:15">
      <c r="A186" s="592">
        <v>43005</v>
      </c>
      <c r="B186" s="451">
        <v>2.7</v>
      </c>
      <c r="C186" s="451">
        <v>1.1000000000000001</v>
      </c>
      <c r="D186" s="38">
        <v>0.4</v>
      </c>
      <c r="M186" s="587"/>
      <c r="N186" s="587"/>
      <c r="O186" s="587"/>
    </row>
    <row r="187" spans="1:15">
      <c r="A187" s="592">
        <v>43006</v>
      </c>
      <c r="B187" s="451">
        <v>2.8</v>
      </c>
      <c r="C187" s="451">
        <v>1.2</v>
      </c>
      <c r="D187" s="38">
        <v>0.5</v>
      </c>
      <c r="M187" s="587"/>
      <c r="N187" s="587"/>
      <c r="O187" s="587"/>
    </row>
    <row r="188" spans="1:15">
      <c r="A188" s="592">
        <v>43007</v>
      </c>
      <c r="B188" s="451">
        <v>2.8</v>
      </c>
      <c r="C188" s="451">
        <v>1.2</v>
      </c>
      <c r="D188" s="38">
        <v>0.5</v>
      </c>
      <c r="M188" s="587"/>
      <c r="N188" s="587"/>
      <c r="O188" s="587"/>
    </row>
    <row r="189" spans="1:15">
      <c r="A189" s="592">
        <v>43010</v>
      </c>
      <c r="B189" s="451">
        <v>2.8</v>
      </c>
      <c r="C189" s="451">
        <v>1.2</v>
      </c>
      <c r="D189" s="38">
        <v>0.5</v>
      </c>
      <c r="M189" s="587"/>
      <c r="N189" s="587"/>
      <c r="O189" s="587"/>
    </row>
    <row r="190" spans="1:15">
      <c r="A190" s="592">
        <v>43011</v>
      </c>
      <c r="B190" s="451">
        <v>2.8</v>
      </c>
      <c r="C190" s="451">
        <v>1.2</v>
      </c>
      <c r="D190" s="38">
        <v>0.5</v>
      </c>
      <c r="M190" s="587"/>
      <c r="N190" s="587"/>
      <c r="O190" s="587"/>
    </row>
    <row r="191" spans="1:15">
      <c r="A191" s="592">
        <v>43012</v>
      </c>
      <c r="B191" s="451">
        <v>2.8</v>
      </c>
      <c r="C191" s="451">
        <v>1.2</v>
      </c>
      <c r="D191" s="38">
        <v>0.5</v>
      </c>
      <c r="M191" s="587"/>
      <c r="N191" s="587"/>
      <c r="O191" s="587"/>
    </row>
    <row r="192" spans="1:15">
      <c r="A192" s="592">
        <v>43013</v>
      </c>
      <c r="B192" s="451">
        <v>2.8</v>
      </c>
      <c r="C192" s="451">
        <v>1.2</v>
      </c>
      <c r="D192" s="38">
        <v>0.5</v>
      </c>
      <c r="M192" s="587"/>
      <c r="N192" s="587"/>
      <c r="O192" s="587"/>
    </row>
    <row r="193" spans="1:15">
      <c r="A193" s="592">
        <v>43014</v>
      </c>
      <c r="B193" s="451">
        <v>2.8</v>
      </c>
      <c r="C193" s="451">
        <v>1.2</v>
      </c>
      <c r="D193" s="38">
        <v>0.5</v>
      </c>
      <c r="M193" s="587"/>
      <c r="N193" s="587"/>
      <c r="O193" s="587"/>
    </row>
    <row r="194" spans="1:15">
      <c r="A194" s="592">
        <v>43017</v>
      </c>
      <c r="B194" s="451">
        <v>2.8</v>
      </c>
      <c r="C194" s="451">
        <v>1.2</v>
      </c>
      <c r="D194" s="38">
        <v>0.5</v>
      </c>
      <c r="M194" s="587"/>
      <c r="N194" s="587"/>
      <c r="O194" s="587"/>
    </row>
    <row r="195" spans="1:15">
      <c r="A195" s="592">
        <v>43018</v>
      </c>
      <c r="B195" s="451">
        <v>2.8</v>
      </c>
      <c r="C195" s="451">
        <v>1.2</v>
      </c>
      <c r="D195" s="38">
        <v>0.5</v>
      </c>
      <c r="M195" s="587"/>
      <c r="N195" s="587"/>
      <c r="O195" s="587"/>
    </row>
    <row r="196" spans="1:15">
      <c r="A196" s="592">
        <v>43019</v>
      </c>
      <c r="B196" s="451">
        <v>2.8</v>
      </c>
      <c r="C196" s="451">
        <v>1.2</v>
      </c>
      <c r="D196" s="38">
        <v>0.5</v>
      </c>
      <c r="M196" s="587"/>
      <c r="N196" s="587"/>
      <c r="O196" s="587"/>
    </row>
    <row r="197" spans="1:15">
      <c r="A197" s="592">
        <v>43020</v>
      </c>
      <c r="B197" s="451">
        <v>2.8</v>
      </c>
      <c r="C197" s="451">
        <v>1.2</v>
      </c>
      <c r="D197" s="38">
        <v>0.5</v>
      </c>
      <c r="M197" s="587"/>
      <c r="N197" s="587"/>
      <c r="O197" s="587"/>
    </row>
    <row r="198" spans="1:15">
      <c r="A198" s="592">
        <v>43021</v>
      </c>
      <c r="B198" s="451">
        <v>3</v>
      </c>
      <c r="C198" s="451">
        <v>1.3</v>
      </c>
      <c r="D198" s="38">
        <v>0.5</v>
      </c>
      <c r="M198" s="587"/>
      <c r="N198" s="587"/>
      <c r="O198" s="587"/>
    </row>
    <row r="199" spans="1:15">
      <c r="A199" s="592">
        <v>43025</v>
      </c>
      <c r="B199" s="451">
        <v>3</v>
      </c>
      <c r="C199" s="451">
        <v>1.3</v>
      </c>
      <c r="D199" s="38">
        <v>0.5</v>
      </c>
      <c r="M199" s="587"/>
      <c r="N199" s="587"/>
      <c r="O199" s="587"/>
    </row>
    <row r="200" spans="1:15">
      <c r="A200" s="592">
        <v>43026</v>
      </c>
      <c r="B200" s="451">
        <v>3</v>
      </c>
      <c r="C200" s="451">
        <v>1.3</v>
      </c>
      <c r="D200" s="38">
        <v>0.5</v>
      </c>
      <c r="M200" s="587"/>
      <c r="N200" s="587"/>
      <c r="O200" s="587"/>
    </row>
    <row r="201" spans="1:15">
      <c r="A201" s="592">
        <v>43027</v>
      </c>
      <c r="B201" s="451">
        <v>3.2</v>
      </c>
      <c r="C201" s="451">
        <v>1.3</v>
      </c>
      <c r="D201" s="38">
        <v>0.5</v>
      </c>
      <c r="M201" s="587"/>
      <c r="N201" s="587"/>
      <c r="O201" s="587"/>
    </row>
    <row r="202" spans="1:15">
      <c r="A202" s="592">
        <v>43028</v>
      </c>
      <c r="B202" s="451">
        <v>3.2</v>
      </c>
      <c r="C202" s="451">
        <v>1.3</v>
      </c>
      <c r="D202" s="38">
        <v>0.5</v>
      </c>
      <c r="M202" s="587"/>
      <c r="N202" s="587"/>
      <c r="O202" s="587"/>
    </row>
    <row r="203" spans="1:15">
      <c r="A203" s="592">
        <v>43031</v>
      </c>
      <c r="B203" s="451">
        <v>3.2</v>
      </c>
      <c r="C203" s="451">
        <v>1.3</v>
      </c>
      <c r="D203" s="38">
        <v>0.5</v>
      </c>
      <c r="M203" s="587"/>
      <c r="N203" s="587"/>
      <c r="O203" s="587"/>
    </row>
    <row r="204" spans="1:15">
      <c r="A204" s="592">
        <v>43032</v>
      </c>
      <c r="B204" s="451">
        <v>3.2</v>
      </c>
      <c r="C204" s="451">
        <v>1.3</v>
      </c>
      <c r="D204" s="38">
        <v>0.5</v>
      </c>
      <c r="M204" s="587"/>
      <c r="N204" s="587"/>
      <c r="O204" s="587"/>
    </row>
    <row r="205" spans="1:15">
      <c r="A205" s="592">
        <v>43033</v>
      </c>
      <c r="B205" s="451">
        <v>3.2</v>
      </c>
      <c r="C205" s="451">
        <v>1.3</v>
      </c>
      <c r="D205" s="38">
        <v>0.5</v>
      </c>
      <c r="M205" s="587"/>
      <c r="N205" s="587"/>
      <c r="O205" s="587"/>
    </row>
    <row r="206" spans="1:15">
      <c r="A206" s="592">
        <v>43034</v>
      </c>
      <c r="B206" s="451">
        <v>4.2</v>
      </c>
      <c r="C206" s="451">
        <v>1.7</v>
      </c>
      <c r="D206" s="38">
        <v>0.7</v>
      </c>
      <c r="M206" s="587"/>
      <c r="N206" s="587"/>
      <c r="O206" s="587"/>
    </row>
    <row r="207" spans="1:15">
      <c r="A207" s="592">
        <v>43035</v>
      </c>
      <c r="B207" s="451">
        <v>4.5999999999999996</v>
      </c>
      <c r="C207" s="451">
        <v>1.9</v>
      </c>
      <c r="D207" s="38">
        <v>0.8</v>
      </c>
      <c r="M207" s="587"/>
      <c r="N207" s="587"/>
      <c r="O207" s="587"/>
    </row>
    <row r="208" spans="1:15">
      <c r="A208" s="592">
        <v>43038</v>
      </c>
      <c r="B208" s="451">
        <v>4.5999999999999996</v>
      </c>
      <c r="C208" s="451">
        <v>1.9</v>
      </c>
      <c r="D208" s="38">
        <v>0.8</v>
      </c>
      <c r="M208" s="587"/>
      <c r="N208" s="587"/>
      <c r="O208" s="587"/>
    </row>
    <row r="209" spans="1:15">
      <c r="A209" s="592">
        <v>43039</v>
      </c>
      <c r="B209" s="451">
        <v>4.5999999999999996</v>
      </c>
      <c r="C209" s="451">
        <v>1.9</v>
      </c>
      <c r="D209" s="38">
        <v>0.8</v>
      </c>
      <c r="M209" s="587"/>
      <c r="N209" s="587"/>
      <c r="O209" s="587"/>
    </row>
    <row r="210" spans="1:15">
      <c r="A210" s="592">
        <v>43040</v>
      </c>
      <c r="B210" s="451">
        <v>4.5999999999999996</v>
      </c>
      <c r="C210" s="451">
        <v>1.9</v>
      </c>
      <c r="D210" s="38">
        <v>0.8</v>
      </c>
      <c r="M210" s="587"/>
      <c r="N210" s="587"/>
      <c r="O210" s="587"/>
    </row>
    <row r="211" spans="1:15">
      <c r="A211" s="592">
        <v>43041</v>
      </c>
      <c r="B211" s="451">
        <v>4.8</v>
      </c>
      <c r="C211" s="451">
        <v>2</v>
      </c>
      <c r="D211" s="38">
        <v>0.8</v>
      </c>
      <c r="M211" s="587"/>
      <c r="N211" s="587"/>
      <c r="O211" s="587"/>
    </row>
    <row r="212" spans="1:15">
      <c r="A212" s="592">
        <v>43042</v>
      </c>
      <c r="B212" s="451">
        <v>4.8</v>
      </c>
      <c r="C212" s="451">
        <v>2</v>
      </c>
      <c r="D212" s="38">
        <v>0.8</v>
      </c>
      <c r="M212" s="587"/>
      <c r="N212" s="587"/>
      <c r="O212" s="587"/>
    </row>
    <row r="213" spans="1:15">
      <c r="A213" s="592">
        <v>43045</v>
      </c>
      <c r="B213" s="451">
        <v>4.8</v>
      </c>
      <c r="C213" s="451">
        <v>2</v>
      </c>
      <c r="D213" s="38">
        <v>0.8</v>
      </c>
      <c r="M213" s="587"/>
      <c r="N213" s="587"/>
      <c r="O213" s="587"/>
    </row>
    <row r="214" spans="1:15">
      <c r="A214" s="592">
        <v>43046</v>
      </c>
      <c r="B214" s="451">
        <v>4.8</v>
      </c>
      <c r="C214" s="451">
        <v>2</v>
      </c>
      <c r="D214" s="38">
        <v>0.8</v>
      </c>
      <c r="M214" s="587"/>
      <c r="N214" s="587"/>
      <c r="O214" s="587"/>
    </row>
    <row r="215" spans="1:15">
      <c r="A215" s="592">
        <v>43047</v>
      </c>
      <c r="B215" s="451">
        <v>4.8</v>
      </c>
      <c r="C215" s="451">
        <v>2</v>
      </c>
      <c r="D215" s="38">
        <v>0.8</v>
      </c>
      <c r="M215" s="587"/>
      <c r="N215" s="587"/>
      <c r="O215" s="587"/>
    </row>
    <row r="216" spans="1:15">
      <c r="A216" s="592">
        <v>43048</v>
      </c>
      <c r="B216" s="451">
        <v>4.8</v>
      </c>
      <c r="C216" s="451">
        <v>2</v>
      </c>
      <c r="D216" s="38">
        <v>0.8</v>
      </c>
      <c r="M216" s="587"/>
      <c r="N216" s="587"/>
      <c r="O216" s="587"/>
    </row>
    <row r="217" spans="1:15">
      <c r="A217" s="592">
        <v>43049</v>
      </c>
      <c r="B217" s="451">
        <v>4.8</v>
      </c>
      <c r="C217" s="451">
        <v>2</v>
      </c>
      <c r="D217" s="38">
        <v>0.8</v>
      </c>
      <c r="M217" s="587"/>
      <c r="N217" s="587"/>
      <c r="O217" s="587"/>
    </row>
    <row r="218" spans="1:15">
      <c r="A218" s="592">
        <v>43052</v>
      </c>
      <c r="B218" s="451">
        <v>4.8</v>
      </c>
      <c r="C218" s="451">
        <v>2</v>
      </c>
      <c r="D218" s="38">
        <v>0.8</v>
      </c>
      <c r="M218" s="587"/>
      <c r="N218" s="587"/>
      <c r="O218" s="587"/>
    </row>
    <row r="219" spans="1:15">
      <c r="A219" s="592">
        <v>43053</v>
      </c>
      <c r="B219" s="451">
        <v>4.8</v>
      </c>
      <c r="C219" s="451">
        <v>2</v>
      </c>
      <c r="D219" s="38">
        <v>0.8</v>
      </c>
      <c r="M219" s="587"/>
      <c r="N219" s="587"/>
      <c r="O219" s="587"/>
    </row>
    <row r="220" spans="1:15">
      <c r="A220" s="592">
        <v>43054</v>
      </c>
      <c r="B220" s="451">
        <v>4.8</v>
      </c>
      <c r="C220" s="451">
        <v>2</v>
      </c>
      <c r="D220" s="38">
        <v>0.8</v>
      </c>
      <c r="M220" s="587"/>
      <c r="N220" s="587"/>
      <c r="O220" s="587"/>
    </row>
    <row r="221" spans="1:15">
      <c r="A221" s="592">
        <v>43055</v>
      </c>
      <c r="B221" s="451">
        <v>4.8</v>
      </c>
      <c r="C221" s="451">
        <v>2</v>
      </c>
      <c r="D221" s="38">
        <v>0.8</v>
      </c>
      <c r="M221" s="587"/>
      <c r="N221" s="587"/>
      <c r="O221" s="587"/>
    </row>
    <row r="222" spans="1:15">
      <c r="A222" s="592">
        <v>43056</v>
      </c>
      <c r="B222" s="451">
        <v>4.8</v>
      </c>
      <c r="C222" s="451">
        <v>2</v>
      </c>
      <c r="D222" s="38">
        <v>0.8</v>
      </c>
      <c r="M222" s="587"/>
      <c r="N222" s="587"/>
      <c r="O222" s="587"/>
    </row>
    <row r="223" spans="1:15">
      <c r="A223" s="592">
        <v>43059</v>
      </c>
      <c r="B223" s="451">
        <v>4.8</v>
      </c>
      <c r="C223" s="451">
        <v>2</v>
      </c>
      <c r="D223" s="38">
        <v>0.8</v>
      </c>
      <c r="M223" s="587"/>
      <c r="N223" s="587"/>
      <c r="O223" s="587"/>
    </row>
    <row r="224" spans="1:15">
      <c r="A224" s="592">
        <v>43060</v>
      </c>
      <c r="B224" s="451">
        <v>4.8</v>
      </c>
      <c r="C224" s="451">
        <v>2</v>
      </c>
      <c r="D224" s="38">
        <v>0.8</v>
      </c>
      <c r="M224" s="587"/>
      <c r="N224" s="587"/>
      <c r="O224" s="587"/>
    </row>
    <row r="225" spans="1:15">
      <c r="A225" s="592">
        <v>43061</v>
      </c>
      <c r="B225" s="451">
        <v>4.8</v>
      </c>
      <c r="C225" s="451">
        <v>2</v>
      </c>
      <c r="D225" s="38">
        <v>0.8</v>
      </c>
      <c r="M225" s="587"/>
      <c r="N225" s="587"/>
      <c r="O225" s="587"/>
    </row>
    <row r="226" spans="1:15">
      <c r="A226" s="592">
        <v>43062</v>
      </c>
      <c r="B226" s="451">
        <v>4.8</v>
      </c>
      <c r="C226" s="451">
        <v>2</v>
      </c>
      <c r="D226" s="38">
        <v>0.8</v>
      </c>
      <c r="M226" s="587"/>
      <c r="N226" s="587"/>
      <c r="O226" s="587"/>
    </row>
    <row r="227" spans="1:15">
      <c r="A227" s="592">
        <v>43063</v>
      </c>
      <c r="B227" s="451">
        <v>4.8</v>
      </c>
      <c r="C227" s="451">
        <v>2</v>
      </c>
      <c r="D227" s="38">
        <v>0.8</v>
      </c>
      <c r="M227" s="587"/>
      <c r="N227" s="587"/>
      <c r="O227" s="587"/>
    </row>
    <row r="228" spans="1:15">
      <c r="A228" s="592">
        <v>43066</v>
      </c>
      <c r="B228" s="451">
        <v>4.8</v>
      </c>
      <c r="C228" s="451">
        <v>2</v>
      </c>
      <c r="D228" s="38">
        <v>0.8</v>
      </c>
      <c r="M228" s="587"/>
      <c r="N228" s="587"/>
      <c r="O228" s="587"/>
    </row>
    <row r="229" spans="1:15">
      <c r="A229" s="592">
        <v>43067</v>
      </c>
      <c r="B229" s="451">
        <v>4.8</v>
      </c>
      <c r="C229" s="451">
        <v>2</v>
      </c>
      <c r="D229" s="38">
        <v>0.8</v>
      </c>
      <c r="M229" s="587"/>
      <c r="N229" s="587"/>
      <c r="O229" s="587"/>
    </row>
    <row r="230" spans="1:15">
      <c r="A230" s="592">
        <v>43068</v>
      </c>
      <c r="B230" s="451">
        <v>4.8</v>
      </c>
      <c r="C230" s="451">
        <v>2</v>
      </c>
      <c r="D230" s="38">
        <v>0.8</v>
      </c>
      <c r="M230" s="587"/>
      <c r="N230" s="587"/>
      <c r="O230" s="587"/>
    </row>
    <row r="231" spans="1:15">
      <c r="A231" s="592">
        <v>43069</v>
      </c>
      <c r="B231" s="451">
        <v>4.8</v>
      </c>
      <c r="C231" s="451">
        <v>2</v>
      </c>
      <c r="D231" s="38">
        <v>0.8</v>
      </c>
      <c r="M231" s="587"/>
      <c r="N231" s="587"/>
      <c r="O231" s="587"/>
    </row>
    <row r="232" spans="1:15">
      <c r="A232" s="592">
        <v>43070</v>
      </c>
      <c r="B232" s="451">
        <v>4.8</v>
      </c>
      <c r="C232" s="451">
        <v>2</v>
      </c>
      <c r="D232" s="38">
        <v>0.8</v>
      </c>
      <c r="M232" s="587"/>
      <c r="N232" s="587"/>
      <c r="O232" s="587"/>
    </row>
    <row r="233" spans="1:15">
      <c r="A233" s="592">
        <v>43073</v>
      </c>
      <c r="B233" s="451">
        <v>4.8</v>
      </c>
      <c r="C233" s="451">
        <v>2</v>
      </c>
      <c r="D233" s="38">
        <v>0.8</v>
      </c>
      <c r="M233" s="587"/>
      <c r="N233" s="587"/>
      <c r="O233" s="587"/>
    </row>
    <row r="234" spans="1:15">
      <c r="A234" s="592">
        <v>43074</v>
      </c>
      <c r="B234" s="451">
        <v>4.8</v>
      </c>
      <c r="C234" s="451">
        <v>2</v>
      </c>
      <c r="D234" s="38">
        <v>0.8</v>
      </c>
      <c r="M234" s="587"/>
      <c r="N234" s="587"/>
      <c r="O234" s="587"/>
    </row>
    <row r="235" spans="1:15">
      <c r="A235" s="592">
        <v>43075</v>
      </c>
      <c r="B235" s="451">
        <v>4.8</v>
      </c>
      <c r="C235" s="451">
        <v>2</v>
      </c>
      <c r="D235" s="38">
        <v>0.8</v>
      </c>
      <c r="M235" s="587"/>
      <c r="N235" s="587"/>
      <c r="O235" s="587"/>
    </row>
    <row r="236" spans="1:15">
      <c r="A236" s="592">
        <v>43076</v>
      </c>
      <c r="B236" s="451">
        <v>4.8</v>
      </c>
      <c r="C236" s="451">
        <v>2</v>
      </c>
      <c r="D236" s="38">
        <v>0.8</v>
      </c>
      <c r="M236" s="587"/>
      <c r="N236" s="587"/>
      <c r="O236" s="587"/>
    </row>
    <row r="237" spans="1:15">
      <c r="A237" s="592">
        <v>43077</v>
      </c>
      <c r="B237" s="451">
        <v>4.8</v>
      </c>
      <c r="C237" s="451">
        <v>2</v>
      </c>
      <c r="D237" s="38">
        <v>0.8</v>
      </c>
      <c r="M237" s="587"/>
      <c r="N237" s="587"/>
      <c r="O237" s="587"/>
    </row>
    <row r="238" spans="1:15">
      <c r="A238" s="592">
        <v>43080</v>
      </c>
      <c r="B238" s="451">
        <v>4.8</v>
      </c>
      <c r="C238" s="451">
        <v>2</v>
      </c>
      <c r="D238" s="38">
        <v>0.8</v>
      </c>
      <c r="M238" s="587"/>
      <c r="N238" s="587"/>
      <c r="O238" s="587"/>
    </row>
    <row r="239" spans="1:15">
      <c r="A239" s="592">
        <v>43081</v>
      </c>
      <c r="B239" s="451">
        <v>4.8</v>
      </c>
      <c r="C239" s="451">
        <v>2</v>
      </c>
      <c r="D239" s="38">
        <v>0.8</v>
      </c>
      <c r="M239" s="587"/>
      <c r="N239" s="587"/>
      <c r="O239" s="587"/>
    </row>
    <row r="240" spans="1:15">
      <c r="A240" s="592">
        <v>43082</v>
      </c>
      <c r="B240" s="451">
        <v>4.8</v>
      </c>
      <c r="C240" s="451">
        <v>2</v>
      </c>
      <c r="D240" s="38">
        <v>0.8</v>
      </c>
      <c r="M240" s="587"/>
      <c r="N240" s="587"/>
      <c r="O240" s="587"/>
    </row>
    <row r="241" spans="1:15">
      <c r="A241" s="592">
        <v>43083</v>
      </c>
      <c r="B241" s="451">
        <v>5.0999999999999996</v>
      </c>
      <c r="C241" s="451">
        <v>2.1</v>
      </c>
      <c r="D241" s="38">
        <v>0.8</v>
      </c>
      <c r="M241" s="587"/>
      <c r="N241" s="587"/>
      <c r="O241" s="587"/>
    </row>
    <row r="242" spans="1:15">
      <c r="A242" s="592">
        <v>43084</v>
      </c>
      <c r="B242" s="451">
        <v>5.0999999999999996</v>
      </c>
      <c r="C242" s="451">
        <v>2.1</v>
      </c>
      <c r="D242" s="38">
        <v>0.8</v>
      </c>
      <c r="M242" s="587"/>
      <c r="N242" s="587"/>
      <c r="O242" s="587"/>
    </row>
    <row r="243" spans="1:15">
      <c r="A243" s="592">
        <v>43087</v>
      </c>
      <c r="B243" s="451">
        <v>5.0999999999999996</v>
      </c>
      <c r="C243" s="451">
        <v>2.1</v>
      </c>
      <c r="D243" s="38">
        <v>0.8</v>
      </c>
      <c r="M243" s="587"/>
      <c r="N243" s="587"/>
      <c r="O243" s="587"/>
    </row>
    <row r="244" spans="1:15">
      <c r="A244" s="592">
        <v>43088</v>
      </c>
      <c r="B244" s="451">
        <v>5.0999999999999996</v>
      </c>
      <c r="C244" s="451">
        <v>2.1</v>
      </c>
      <c r="D244" s="38">
        <v>0.8</v>
      </c>
      <c r="M244" s="587"/>
      <c r="N244" s="587"/>
      <c r="O244" s="587"/>
    </row>
    <row r="245" spans="1:15">
      <c r="A245" s="592">
        <v>43089</v>
      </c>
      <c r="B245" s="451">
        <v>5.0999999999999996</v>
      </c>
      <c r="C245" s="451">
        <v>2.1</v>
      </c>
      <c r="D245" s="38">
        <v>0.8</v>
      </c>
      <c r="M245" s="587"/>
      <c r="N245" s="587"/>
      <c r="O245" s="587"/>
    </row>
    <row r="246" spans="1:15">
      <c r="A246" s="592">
        <v>43090</v>
      </c>
      <c r="B246" s="451">
        <v>5.0999999999999996</v>
      </c>
      <c r="C246" s="451">
        <v>2.1</v>
      </c>
      <c r="D246" s="38">
        <v>0.8</v>
      </c>
      <c r="M246" s="587"/>
      <c r="N246" s="587"/>
      <c r="O246" s="587"/>
    </row>
    <row r="247" spans="1:15">
      <c r="A247" s="592">
        <v>43091</v>
      </c>
      <c r="B247" s="451">
        <v>5.0999999999999996</v>
      </c>
      <c r="C247" s="451">
        <v>2.1</v>
      </c>
      <c r="D247" s="38">
        <v>0.8</v>
      </c>
      <c r="M247" s="587"/>
      <c r="N247" s="587"/>
      <c r="O247" s="587"/>
    </row>
    <row r="248" spans="1:15">
      <c r="A248" s="592">
        <v>43095</v>
      </c>
      <c r="B248" s="451">
        <v>5.0999999999999996</v>
      </c>
      <c r="C248" s="451">
        <v>2.1</v>
      </c>
      <c r="D248" s="38">
        <v>0.8</v>
      </c>
      <c r="M248" s="587"/>
      <c r="N248" s="587"/>
      <c r="O248" s="587"/>
    </row>
    <row r="249" spans="1:15">
      <c r="A249" s="592">
        <v>43096</v>
      </c>
      <c r="B249" s="451">
        <v>5.0999999999999996</v>
      </c>
      <c r="C249" s="451">
        <v>2</v>
      </c>
      <c r="D249" s="38">
        <v>0.8</v>
      </c>
      <c r="M249" s="587"/>
      <c r="N249" s="587"/>
      <c r="O249" s="587"/>
    </row>
    <row r="250" spans="1:15">
      <c r="A250" s="592">
        <v>43097</v>
      </c>
      <c r="B250" s="451">
        <v>5.0999999999999996</v>
      </c>
      <c r="C250" s="451">
        <v>2</v>
      </c>
      <c r="D250" s="38">
        <v>0.8</v>
      </c>
      <c r="M250" s="587"/>
      <c r="N250" s="587"/>
      <c r="O250" s="587"/>
    </row>
    <row r="251" spans="1:15">
      <c r="A251" s="592">
        <v>43098</v>
      </c>
      <c r="B251" s="451">
        <v>5.0999999999999996</v>
      </c>
      <c r="C251" s="451">
        <v>1.9</v>
      </c>
      <c r="D251" s="38">
        <v>0.8</v>
      </c>
      <c r="M251" s="587"/>
      <c r="N251" s="587"/>
      <c r="O251" s="587"/>
    </row>
    <row r="252" spans="1:15">
      <c r="A252" s="592">
        <v>43103</v>
      </c>
      <c r="B252" s="451">
        <v>5.0999999999999996</v>
      </c>
      <c r="C252" s="451">
        <v>1.9</v>
      </c>
      <c r="D252" s="38">
        <v>0.8</v>
      </c>
      <c r="M252" s="587"/>
      <c r="N252" s="587"/>
      <c r="O252" s="587"/>
    </row>
    <row r="253" spans="1:15">
      <c r="A253" s="592">
        <v>43104</v>
      </c>
      <c r="B253" s="451">
        <v>5.0999999999999996</v>
      </c>
      <c r="C253" s="451">
        <v>1.9</v>
      </c>
      <c r="D253" s="38">
        <v>0.8</v>
      </c>
      <c r="M253" s="587"/>
      <c r="N253" s="587"/>
      <c r="O253" s="587"/>
    </row>
    <row r="254" spans="1:15">
      <c r="A254" s="592">
        <v>43105</v>
      </c>
      <c r="B254" s="451">
        <v>5.0999999999999996</v>
      </c>
      <c r="C254" s="451">
        <v>1.9</v>
      </c>
      <c r="D254" s="38">
        <v>0.8</v>
      </c>
      <c r="M254" s="587"/>
      <c r="N254" s="587"/>
      <c r="O254" s="587"/>
    </row>
    <row r="255" spans="1:15">
      <c r="A255" s="592">
        <v>43109</v>
      </c>
      <c r="B255" s="451">
        <v>5.0999999999999996</v>
      </c>
      <c r="C255" s="451">
        <v>1.9</v>
      </c>
      <c r="D255" s="38">
        <v>0.8</v>
      </c>
      <c r="M255" s="587"/>
      <c r="N255" s="587"/>
      <c r="O255" s="587"/>
    </row>
    <row r="256" spans="1:15">
      <c r="A256" s="592">
        <v>43110</v>
      </c>
      <c r="B256" s="451">
        <v>5.0999999999999996</v>
      </c>
      <c r="C256" s="451">
        <v>1.9</v>
      </c>
      <c r="D256" s="38">
        <v>0.8</v>
      </c>
      <c r="M256" s="587"/>
      <c r="N256" s="587"/>
      <c r="O256" s="587"/>
    </row>
    <row r="257" spans="1:15">
      <c r="A257" s="592">
        <v>43111</v>
      </c>
      <c r="B257" s="451">
        <v>5.0999999999999996</v>
      </c>
      <c r="C257" s="451">
        <v>1.9</v>
      </c>
      <c r="D257" s="38">
        <v>0.8</v>
      </c>
      <c r="M257" s="587"/>
      <c r="N257" s="587"/>
      <c r="O257" s="587"/>
    </row>
    <row r="258" spans="1:15">
      <c r="A258" s="592">
        <v>43112</v>
      </c>
      <c r="B258" s="451">
        <v>5.2</v>
      </c>
      <c r="C258" s="451">
        <v>1.9</v>
      </c>
      <c r="D258" s="38">
        <v>0.8</v>
      </c>
      <c r="M258" s="587"/>
      <c r="N258" s="587"/>
      <c r="O258" s="587"/>
    </row>
    <row r="259" spans="1:15">
      <c r="A259" s="592">
        <v>43115</v>
      </c>
      <c r="B259" s="451">
        <v>5.2</v>
      </c>
      <c r="C259" s="451">
        <v>1.9</v>
      </c>
      <c r="D259" s="38">
        <v>0.8</v>
      </c>
      <c r="M259" s="587"/>
      <c r="N259" s="587"/>
      <c r="O259" s="587"/>
    </row>
    <row r="260" spans="1:15">
      <c r="A260" s="592">
        <v>43116</v>
      </c>
      <c r="B260" s="451">
        <v>5.2</v>
      </c>
      <c r="C260" s="451">
        <v>1.9</v>
      </c>
      <c r="D260" s="38">
        <v>0.8</v>
      </c>
      <c r="M260" s="587"/>
      <c r="N260" s="587"/>
      <c r="O260" s="587"/>
    </row>
    <row r="261" spans="1:15">
      <c r="A261" s="592">
        <v>43117</v>
      </c>
      <c r="B261" s="451">
        <v>5.2</v>
      </c>
      <c r="C261" s="451">
        <v>1.9</v>
      </c>
      <c r="D261" s="38">
        <v>0.8</v>
      </c>
      <c r="M261" s="587"/>
      <c r="N261" s="587"/>
      <c r="O261" s="587"/>
    </row>
    <row r="262" spans="1:15">
      <c r="A262" s="592">
        <v>43118</v>
      </c>
      <c r="B262" s="451">
        <v>5.2</v>
      </c>
      <c r="C262" s="451">
        <v>1.9</v>
      </c>
      <c r="D262" s="38">
        <v>0.8</v>
      </c>
      <c r="M262" s="587"/>
      <c r="N262" s="587"/>
      <c r="O262" s="587"/>
    </row>
    <row r="263" spans="1:15">
      <c r="A263" s="592">
        <v>43119</v>
      </c>
      <c r="B263" s="451">
        <v>5.2</v>
      </c>
      <c r="C263" s="451">
        <v>1.9</v>
      </c>
      <c r="D263" s="38">
        <v>0.8</v>
      </c>
      <c r="M263" s="587"/>
      <c r="N263" s="587"/>
      <c r="O263" s="587"/>
    </row>
    <row r="264" spans="1:15">
      <c r="A264" s="592">
        <v>43122</v>
      </c>
      <c r="B264" s="451">
        <v>5.2</v>
      </c>
      <c r="C264" s="451">
        <v>1.9</v>
      </c>
      <c r="D264" s="38">
        <v>0.8</v>
      </c>
      <c r="M264" s="587"/>
      <c r="N264" s="587"/>
      <c r="O264" s="587"/>
    </row>
    <row r="265" spans="1:15">
      <c r="A265" s="592">
        <v>43123</v>
      </c>
      <c r="B265" s="451">
        <v>5.2</v>
      </c>
      <c r="C265" s="451">
        <v>1.9</v>
      </c>
      <c r="D265" s="38">
        <v>0.8</v>
      </c>
      <c r="M265" s="587"/>
      <c r="N265" s="587"/>
      <c r="O265" s="587"/>
    </row>
    <row r="266" spans="1:15">
      <c r="A266" s="592">
        <v>43124</v>
      </c>
      <c r="B266" s="451">
        <v>5.2</v>
      </c>
      <c r="C266" s="451">
        <v>1.9</v>
      </c>
      <c r="D266" s="38">
        <v>0.8</v>
      </c>
      <c r="M266" s="587"/>
      <c r="N266" s="587"/>
      <c r="O266" s="587"/>
    </row>
    <row r="267" spans="1:15">
      <c r="A267" s="592">
        <v>43125</v>
      </c>
      <c r="B267" s="451">
        <v>5.8</v>
      </c>
      <c r="C267" s="451">
        <v>2.1</v>
      </c>
      <c r="D267" s="38">
        <v>0.9</v>
      </c>
      <c r="M267" s="587"/>
      <c r="N267" s="587"/>
      <c r="O267" s="587"/>
    </row>
    <row r="268" spans="1:15">
      <c r="A268" s="592">
        <v>43126</v>
      </c>
      <c r="B268" s="451">
        <v>5.8</v>
      </c>
      <c r="C268" s="451">
        <v>2.1</v>
      </c>
      <c r="D268" s="38">
        <v>0.9</v>
      </c>
      <c r="M268" s="587"/>
      <c r="N268" s="587"/>
      <c r="O268" s="587"/>
    </row>
    <row r="269" spans="1:15">
      <c r="A269" s="592">
        <v>43129</v>
      </c>
      <c r="B269" s="451">
        <v>5.8</v>
      </c>
      <c r="C269" s="451">
        <v>2.1</v>
      </c>
      <c r="D269" s="38">
        <v>0.9</v>
      </c>
      <c r="M269" s="587"/>
      <c r="N269" s="587"/>
      <c r="O269" s="587"/>
    </row>
    <row r="270" spans="1:15">
      <c r="A270" s="592">
        <v>43130</v>
      </c>
      <c r="B270" s="451">
        <v>5.8</v>
      </c>
      <c r="C270" s="451">
        <v>2.1</v>
      </c>
      <c r="D270" s="38">
        <v>0.9</v>
      </c>
      <c r="M270" s="587"/>
      <c r="N270" s="587"/>
      <c r="O270" s="587"/>
    </row>
    <row r="271" spans="1:15">
      <c r="A271" s="592">
        <v>43131</v>
      </c>
      <c r="B271" s="451">
        <v>5.8</v>
      </c>
      <c r="C271" s="451">
        <v>2.1</v>
      </c>
      <c r="D271" s="38">
        <v>0.9</v>
      </c>
      <c r="M271" s="587"/>
      <c r="N271" s="587"/>
      <c r="O271" s="587"/>
    </row>
    <row r="272" spans="1:15">
      <c r="A272" s="592">
        <v>43132</v>
      </c>
      <c r="B272" s="451">
        <v>8.3000000000000007</v>
      </c>
      <c r="C272" s="451">
        <v>3</v>
      </c>
      <c r="D272" s="38">
        <v>1.3</v>
      </c>
      <c r="M272" s="587"/>
      <c r="N272" s="587"/>
      <c r="O272" s="587"/>
    </row>
    <row r="273" spans="1:15">
      <c r="A273" s="592">
        <v>43133</v>
      </c>
      <c r="B273" s="451">
        <v>9.1999999999999993</v>
      </c>
      <c r="C273" s="451">
        <v>3.4</v>
      </c>
      <c r="D273" s="38">
        <v>1.5</v>
      </c>
      <c r="M273" s="587"/>
      <c r="N273" s="587"/>
      <c r="O273" s="587"/>
    </row>
    <row r="274" spans="1:15">
      <c r="A274" s="592">
        <v>43136</v>
      </c>
      <c r="B274" s="451">
        <v>9.1999999999999993</v>
      </c>
      <c r="C274" s="451">
        <v>3.4</v>
      </c>
      <c r="D274" s="38">
        <v>1.5</v>
      </c>
      <c r="M274" s="587"/>
      <c r="N274" s="587"/>
      <c r="O274" s="587"/>
    </row>
    <row r="275" spans="1:15">
      <c r="A275" s="592">
        <v>43136</v>
      </c>
      <c r="B275" s="451">
        <v>9.1999999999999993</v>
      </c>
      <c r="C275" s="451">
        <v>3.4</v>
      </c>
      <c r="D275" s="38">
        <v>1.5</v>
      </c>
      <c r="M275" s="587"/>
      <c r="N275" s="587"/>
      <c r="O275" s="587"/>
    </row>
    <row r="276" spans="1:15">
      <c r="A276" s="592">
        <v>43138</v>
      </c>
      <c r="B276" s="451">
        <v>9.1999999999999993</v>
      </c>
      <c r="C276" s="451">
        <v>3.4</v>
      </c>
      <c r="D276" s="38">
        <v>1.5</v>
      </c>
      <c r="M276" s="587"/>
      <c r="N276" s="587"/>
      <c r="O276" s="587"/>
    </row>
    <row r="277" spans="1:15">
      <c r="A277" s="592">
        <v>43139</v>
      </c>
      <c r="B277" s="451">
        <v>9.1999999999999993</v>
      </c>
      <c r="C277" s="451">
        <v>3.3</v>
      </c>
      <c r="D277" s="38">
        <v>1.5</v>
      </c>
      <c r="M277" s="587"/>
      <c r="N277" s="587"/>
      <c r="O277" s="587"/>
    </row>
    <row r="278" spans="1:15">
      <c r="A278" s="592">
        <v>43140</v>
      </c>
      <c r="B278" s="451">
        <v>12</v>
      </c>
      <c r="C278" s="451">
        <v>4.3</v>
      </c>
      <c r="D278" s="38">
        <v>1.9</v>
      </c>
      <c r="M278" s="587"/>
      <c r="N278" s="587"/>
      <c r="O278" s="587"/>
    </row>
    <row r="279" spans="1:15">
      <c r="A279" s="592">
        <v>43143</v>
      </c>
      <c r="B279" s="451">
        <v>12</v>
      </c>
      <c r="C279" s="451">
        <v>4.3</v>
      </c>
      <c r="D279" s="38">
        <v>1.9</v>
      </c>
      <c r="M279" s="587"/>
      <c r="N279" s="587"/>
      <c r="O279" s="587"/>
    </row>
    <row r="280" spans="1:15">
      <c r="A280" s="592">
        <v>43144</v>
      </c>
      <c r="B280" s="451">
        <v>12</v>
      </c>
      <c r="C280" s="451">
        <v>4.3</v>
      </c>
      <c r="D280" s="38">
        <v>1.9</v>
      </c>
      <c r="M280" s="587"/>
      <c r="N280" s="587"/>
      <c r="O280" s="587"/>
    </row>
    <row r="281" spans="1:15">
      <c r="A281" s="592">
        <v>43145</v>
      </c>
      <c r="B281" s="451">
        <v>12</v>
      </c>
      <c r="C281" s="451">
        <v>4.3</v>
      </c>
      <c r="D281" s="38">
        <v>1.9</v>
      </c>
      <c r="M281" s="587"/>
      <c r="N281" s="587"/>
      <c r="O281" s="587"/>
    </row>
    <row r="282" spans="1:15">
      <c r="A282" s="592">
        <v>43146</v>
      </c>
      <c r="B282" s="451">
        <v>12.6</v>
      </c>
      <c r="C282" s="451">
        <v>4.5</v>
      </c>
      <c r="D282" s="38">
        <v>2</v>
      </c>
      <c r="M282" s="587"/>
      <c r="N282" s="587"/>
      <c r="O282" s="587"/>
    </row>
    <row r="283" spans="1:15">
      <c r="A283" s="592">
        <v>43147</v>
      </c>
      <c r="B283" s="451">
        <v>12.7</v>
      </c>
      <c r="C283" s="451">
        <v>4.5</v>
      </c>
      <c r="D283" s="38">
        <v>2</v>
      </c>
      <c r="M283" s="587"/>
      <c r="N283" s="587"/>
      <c r="O283" s="587"/>
    </row>
    <row r="284" spans="1:15">
      <c r="A284" s="592">
        <v>43150</v>
      </c>
      <c r="B284" s="451">
        <v>12.7</v>
      </c>
      <c r="C284" s="451">
        <v>4.5</v>
      </c>
      <c r="D284" s="38">
        <v>2</v>
      </c>
      <c r="M284" s="587"/>
      <c r="N284" s="587"/>
      <c r="O284" s="587"/>
    </row>
    <row r="285" spans="1:15">
      <c r="A285" s="592">
        <v>43151</v>
      </c>
      <c r="B285" s="451">
        <v>12.7</v>
      </c>
      <c r="C285" s="451">
        <v>4.5</v>
      </c>
      <c r="D285" s="38">
        <v>2</v>
      </c>
      <c r="M285" s="587"/>
      <c r="N285" s="587"/>
      <c r="O285" s="587"/>
    </row>
    <row r="286" spans="1:15">
      <c r="A286" s="592">
        <v>43152</v>
      </c>
      <c r="B286" s="451">
        <v>12.7</v>
      </c>
      <c r="C286" s="451">
        <v>4.5</v>
      </c>
      <c r="D286" s="38">
        <v>2</v>
      </c>
      <c r="M286" s="587"/>
      <c r="N286" s="587"/>
      <c r="O286" s="587"/>
    </row>
    <row r="287" spans="1:15">
      <c r="A287" s="592">
        <v>43153</v>
      </c>
      <c r="B287" s="451">
        <v>13.1</v>
      </c>
      <c r="C287" s="451">
        <v>4.7</v>
      </c>
      <c r="D287" s="38">
        <v>2.1</v>
      </c>
      <c r="M287" s="587"/>
      <c r="N287" s="587"/>
      <c r="O287" s="587"/>
    </row>
    <row r="288" spans="1:15">
      <c r="A288" s="592">
        <v>43154</v>
      </c>
      <c r="B288" s="451">
        <v>13.1</v>
      </c>
      <c r="C288" s="451">
        <v>4.7</v>
      </c>
      <c r="D288" s="38">
        <v>2.1</v>
      </c>
      <c r="M288" s="587"/>
      <c r="N288" s="587"/>
      <c r="O288" s="587"/>
    </row>
    <row r="289" spans="1:15">
      <c r="A289" s="592">
        <v>43157</v>
      </c>
      <c r="B289" s="451">
        <v>13.1</v>
      </c>
      <c r="C289" s="451">
        <v>4.7</v>
      </c>
      <c r="D289" s="38">
        <v>2.1</v>
      </c>
      <c r="M289" s="587"/>
      <c r="N289" s="587"/>
      <c r="O289" s="587"/>
    </row>
    <row r="290" spans="1:15">
      <c r="A290" s="592">
        <v>43158</v>
      </c>
      <c r="B290" s="451">
        <v>13.1</v>
      </c>
      <c r="C290" s="451">
        <v>4.7</v>
      </c>
      <c r="D290" s="38">
        <v>2.1</v>
      </c>
      <c r="M290" s="587"/>
      <c r="N290" s="587"/>
      <c r="O290" s="587"/>
    </row>
    <row r="291" spans="1:15">
      <c r="A291" s="592">
        <v>43159</v>
      </c>
      <c r="B291" s="451">
        <v>13.1</v>
      </c>
      <c r="C291" s="451">
        <v>4.7</v>
      </c>
      <c r="D291" s="38">
        <v>2.1</v>
      </c>
      <c r="M291" s="587"/>
      <c r="N291" s="587"/>
      <c r="O291" s="587"/>
    </row>
    <row r="292" spans="1:15">
      <c r="A292" s="592">
        <v>43160</v>
      </c>
      <c r="B292" s="451">
        <v>13.7</v>
      </c>
      <c r="C292" s="451">
        <v>4.9000000000000004</v>
      </c>
      <c r="D292" s="38">
        <v>2.2000000000000002</v>
      </c>
      <c r="M292" s="587"/>
      <c r="N292" s="587"/>
      <c r="O292" s="587"/>
    </row>
    <row r="293" spans="1:15">
      <c r="A293" s="592">
        <v>43166</v>
      </c>
      <c r="B293" s="451">
        <v>13.7</v>
      </c>
      <c r="C293" s="451">
        <v>5</v>
      </c>
      <c r="D293" s="38">
        <v>2.2000000000000002</v>
      </c>
      <c r="M293" s="587"/>
      <c r="N293" s="587"/>
      <c r="O293" s="587"/>
    </row>
    <row r="294" spans="1:15">
      <c r="A294" s="592">
        <v>43171</v>
      </c>
      <c r="B294" s="451">
        <v>14</v>
      </c>
      <c r="C294" s="451">
        <v>5</v>
      </c>
      <c r="D294" s="38">
        <v>2.2000000000000002</v>
      </c>
      <c r="M294" s="587"/>
      <c r="N294" s="587"/>
      <c r="O294" s="587"/>
    </row>
    <row r="295" spans="1:15">
      <c r="A295" s="592">
        <v>43172</v>
      </c>
      <c r="B295" s="451">
        <v>14</v>
      </c>
      <c r="C295" s="451">
        <v>5</v>
      </c>
      <c r="D295" s="38">
        <v>2.2000000000000002</v>
      </c>
      <c r="M295" s="587"/>
      <c r="N295" s="587"/>
      <c r="O295" s="587"/>
    </row>
    <row r="296" spans="1:15">
      <c r="A296" s="592">
        <v>43173</v>
      </c>
      <c r="B296" s="451">
        <v>14</v>
      </c>
      <c r="C296" s="451">
        <v>5</v>
      </c>
      <c r="D296" s="38">
        <v>2.2000000000000002</v>
      </c>
      <c r="M296" s="587"/>
      <c r="N296" s="587"/>
      <c r="O296" s="587"/>
    </row>
    <row r="297" spans="1:15">
      <c r="A297" s="592">
        <v>43174</v>
      </c>
      <c r="B297" s="451">
        <v>14.1</v>
      </c>
      <c r="C297" s="451">
        <v>5.0999999999999996</v>
      </c>
      <c r="D297" s="38">
        <v>2.2000000000000002</v>
      </c>
      <c r="M297" s="587"/>
      <c r="N297" s="587"/>
      <c r="O297" s="587"/>
    </row>
    <row r="298" spans="1:15">
      <c r="A298" s="592">
        <v>43175</v>
      </c>
      <c r="B298" s="451">
        <v>14.1</v>
      </c>
      <c r="C298" s="451">
        <v>5.0999999999999996</v>
      </c>
      <c r="D298" s="38">
        <v>2.2000000000000002</v>
      </c>
      <c r="M298" s="587"/>
      <c r="N298" s="587"/>
      <c r="O298" s="587"/>
    </row>
    <row r="299" spans="1:15">
      <c r="A299" s="592">
        <v>43178</v>
      </c>
      <c r="B299" s="451">
        <v>14.1</v>
      </c>
      <c r="C299" s="451">
        <v>5.0999999999999996</v>
      </c>
      <c r="D299" s="38">
        <v>2.2000000000000002</v>
      </c>
      <c r="M299" s="587"/>
      <c r="N299" s="587"/>
      <c r="O299" s="587"/>
    </row>
    <row r="300" spans="1:15">
      <c r="A300" s="592">
        <v>43179</v>
      </c>
      <c r="B300" s="451">
        <v>14.1</v>
      </c>
      <c r="C300" s="451">
        <v>5.0999999999999996</v>
      </c>
      <c r="D300" s="38">
        <v>2.2000000000000002</v>
      </c>
      <c r="M300" s="587"/>
      <c r="N300" s="587"/>
      <c r="O300" s="587"/>
    </row>
    <row r="301" spans="1:15">
      <c r="A301" s="592">
        <v>43180</v>
      </c>
      <c r="B301" s="451">
        <v>14.1</v>
      </c>
      <c r="C301" s="451">
        <v>5.0999999999999996</v>
      </c>
      <c r="D301" s="38">
        <v>2.2000000000000002</v>
      </c>
      <c r="M301" s="587"/>
      <c r="N301" s="587"/>
      <c r="O301" s="587"/>
    </row>
    <row r="302" spans="1:15">
      <c r="A302" s="592">
        <v>43181</v>
      </c>
      <c r="B302" s="451">
        <v>14.3</v>
      </c>
      <c r="C302" s="451">
        <v>5.0999999999999996</v>
      </c>
      <c r="D302" s="38">
        <v>2.2999999999999998</v>
      </c>
      <c r="M302" s="587"/>
      <c r="N302" s="587"/>
      <c r="O302" s="587"/>
    </row>
    <row r="303" spans="1:15">
      <c r="A303" s="592">
        <v>43182</v>
      </c>
      <c r="B303" s="451">
        <v>14.3</v>
      </c>
      <c r="C303" s="451">
        <v>5.0999999999999996</v>
      </c>
      <c r="D303" s="38">
        <v>2.2999999999999998</v>
      </c>
      <c r="M303" s="587"/>
      <c r="N303" s="587"/>
      <c r="O303" s="587"/>
    </row>
    <row r="304" spans="1:15">
      <c r="A304" s="592">
        <v>43185</v>
      </c>
      <c r="B304" s="451">
        <v>14.3</v>
      </c>
      <c r="C304" s="451">
        <v>5.0999999999999996</v>
      </c>
      <c r="D304" s="38">
        <v>2.2999999999999998</v>
      </c>
      <c r="M304" s="587"/>
      <c r="N304" s="587"/>
      <c r="O304" s="587"/>
    </row>
    <row r="305" spans="1:15">
      <c r="A305" s="592">
        <v>43186</v>
      </c>
      <c r="B305" s="451">
        <v>14.3</v>
      </c>
      <c r="C305" s="451">
        <v>5.0999999999999996</v>
      </c>
      <c r="D305" s="38">
        <v>2.2999999999999998</v>
      </c>
      <c r="M305" s="587"/>
      <c r="N305" s="587"/>
      <c r="O305" s="587"/>
    </row>
    <row r="306" spans="1:15">
      <c r="A306" s="592">
        <v>43187</v>
      </c>
      <c r="B306" s="451">
        <v>14.3</v>
      </c>
      <c r="C306" s="451">
        <v>5.0999999999999996</v>
      </c>
      <c r="D306" s="38">
        <v>2.2999999999999998</v>
      </c>
      <c r="M306" s="587"/>
      <c r="N306" s="587"/>
      <c r="O306" s="587"/>
    </row>
    <row r="307" spans="1:15">
      <c r="A307" s="592">
        <v>43188</v>
      </c>
      <c r="B307" s="451">
        <v>14.3</v>
      </c>
      <c r="C307" s="451">
        <v>5</v>
      </c>
      <c r="D307" s="38">
        <v>2.2999999999999998</v>
      </c>
      <c r="M307" s="587"/>
      <c r="N307" s="587"/>
      <c r="O307" s="587"/>
    </row>
    <row r="308" spans="1:15">
      <c r="A308" s="592">
        <v>43189</v>
      </c>
      <c r="B308" s="451">
        <v>14.3</v>
      </c>
      <c r="C308" s="451">
        <v>5</v>
      </c>
      <c r="D308" s="38">
        <v>2.2999999999999998</v>
      </c>
      <c r="M308" s="587"/>
      <c r="N308" s="587"/>
      <c r="O308" s="587"/>
    </row>
    <row r="309" spans="1:15">
      <c r="A309" s="592">
        <v>43192</v>
      </c>
      <c r="B309" s="451">
        <v>14.3</v>
      </c>
      <c r="C309" s="451">
        <v>5</v>
      </c>
      <c r="D309" s="38">
        <v>2.2999999999999998</v>
      </c>
      <c r="M309" s="587"/>
      <c r="N309" s="587"/>
      <c r="O309" s="587"/>
    </row>
    <row r="310" spans="1:15">
      <c r="A310" s="592">
        <v>43193</v>
      </c>
      <c r="B310" s="451">
        <v>14.3</v>
      </c>
      <c r="C310" s="451">
        <v>5</v>
      </c>
      <c r="D310" s="38">
        <v>2.2999999999999998</v>
      </c>
      <c r="M310" s="587"/>
      <c r="N310" s="587"/>
      <c r="O310" s="587"/>
    </row>
    <row r="311" spans="1:15">
      <c r="A311" s="592">
        <v>43194</v>
      </c>
      <c r="B311" s="451">
        <v>14.3</v>
      </c>
      <c r="C311" s="451">
        <v>5</v>
      </c>
      <c r="D311" s="38">
        <v>2.2999999999999998</v>
      </c>
      <c r="M311" s="587"/>
      <c r="N311" s="587"/>
      <c r="O311" s="587"/>
    </row>
    <row r="312" spans="1:15">
      <c r="A312" s="592">
        <v>43195</v>
      </c>
      <c r="B312" s="451">
        <v>14.3</v>
      </c>
      <c r="C312" s="451">
        <v>5</v>
      </c>
      <c r="D312" s="38">
        <v>2.2999999999999998</v>
      </c>
      <c r="M312" s="587"/>
      <c r="N312" s="587"/>
      <c r="O312" s="587"/>
    </row>
    <row r="313" spans="1:15">
      <c r="A313" s="592">
        <v>43196</v>
      </c>
      <c r="B313" s="451">
        <v>14.3</v>
      </c>
      <c r="C313" s="451">
        <v>5</v>
      </c>
      <c r="D313" s="38">
        <v>2.2999999999999998</v>
      </c>
      <c r="M313" s="587"/>
      <c r="N313" s="587"/>
      <c r="O313" s="587"/>
    </row>
    <row r="314" spans="1:15">
      <c r="A314" s="592">
        <v>43200</v>
      </c>
      <c r="B314" s="451">
        <v>14.3</v>
      </c>
      <c r="C314" s="451">
        <v>5</v>
      </c>
      <c r="D314" s="38">
        <v>2.2999999999999998</v>
      </c>
      <c r="M314" s="587"/>
      <c r="N314" s="587"/>
      <c r="O314" s="587"/>
    </row>
    <row r="315" spans="1:15">
      <c r="A315" s="592">
        <v>43201</v>
      </c>
      <c r="B315" s="451">
        <v>14.3</v>
      </c>
      <c r="C315" s="451">
        <v>5</v>
      </c>
      <c r="D315" s="38">
        <v>2.2999999999999998</v>
      </c>
      <c r="M315" s="587"/>
      <c r="N315" s="587"/>
      <c r="O315" s="587"/>
    </row>
    <row r="316" spans="1:15">
      <c r="A316" s="592">
        <v>43202</v>
      </c>
      <c r="B316" s="451">
        <v>14.2</v>
      </c>
      <c r="C316" s="451">
        <v>5</v>
      </c>
      <c r="D316" s="38">
        <v>2.2000000000000002</v>
      </c>
      <c r="M316" s="587"/>
      <c r="N316" s="587"/>
      <c r="O316" s="587"/>
    </row>
    <row r="317" spans="1:15">
      <c r="A317" s="592">
        <v>43203</v>
      </c>
      <c r="B317" s="451">
        <v>14.2</v>
      </c>
      <c r="C317" s="451">
        <v>5</v>
      </c>
      <c r="D317" s="38">
        <v>2.2000000000000002</v>
      </c>
      <c r="M317" s="587"/>
      <c r="N317" s="587"/>
      <c r="O317" s="587"/>
    </row>
    <row r="318" spans="1:15">
      <c r="A318" s="592">
        <v>43206</v>
      </c>
      <c r="B318" s="451">
        <v>14.2</v>
      </c>
      <c r="C318" s="451">
        <v>5</v>
      </c>
      <c r="D318" s="38">
        <v>2.2000000000000002</v>
      </c>
      <c r="M318" s="587"/>
      <c r="N318" s="587"/>
      <c r="O318" s="587"/>
    </row>
    <row r="319" spans="1:15">
      <c r="A319" s="592">
        <v>43207</v>
      </c>
      <c r="B319" s="451">
        <v>14.2</v>
      </c>
      <c r="C319" s="451">
        <v>5</v>
      </c>
      <c r="D319" s="38">
        <v>2.2000000000000002</v>
      </c>
      <c r="M319" s="587"/>
      <c r="N319" s="587"/>
      <c r="O319" s="587"/>
    </row>
    <row r="320" spans="1:15">
      <c r="A320" s="592">
        <v>43208</v>
      </c>
      <c r="B320" s="451">
        <v>14.2</v>
      </c>
      <c r="C320" s="451">
        <v>5</v>
      </c>
      <c r="D320" s="38">
        <v>2.2000000000000002</v>
      </c>
      <c r="M320" s="587"/>
      <c r="N320" s="587"/>
      <c r="O320" s="587"/>
    </row>
    <row r="321" spans="1:15">
      <c r="A321" s="592">
        <v>43209</v>
      </c>
      <c r="B321" s="451">
        <v>13.7</v>
      </c>
      <c r="C321" s="451">
        <v>4.9000000000000004</v>
      </c>
      <c r="D321" s="38">
        <v>2.2000000000000002</v>
      </c>
      <c r="M321" s="587"/>
      <c r="N321" s="587"/>
      <c r="O321" s="587"/>
    </row>
    <row r="322" spans="1:15">
      <c r="A322" s="592">
        <v>43210</v>
      </c>
      <c r="B322" s="451">
        <v>13.7</v>
      </c>
      <c r="C322" s="451">
        <v>4.9000000000000004</v>
      </c>
      <c r="D322" s="38">
        <v>2.2000000000000002</v>
      </c>
      <c r="M322" s="587"/>
      <c r="N322" s="587"/>
      <c r="O322" s="587"/>
    </row>
    <row r="323" spans="1:15">
      <c r="A323" s="592">
        <v>43213</v>
      </c>
      <c r="B323" s="451">
        <v>13.7</v>
      </c>
      <c r="C323" s="451">
        <v>4.9000000000000004</v>
      </c>
      <c r="D323" s="38">
        <v>2.2000000000000002</v>
      </c>
      <c r="M323" s="587"/>
      <c r="N323" s="587"/>
      <c r="O323" s="587"/>
    </row>
    <row r="324" spans="1:15">
      <c r="A324" s="592">
        <v>43214</v>
      </c>
      <c r="B324" s="451">
        <v>13.5</v>
      </c>
      <c r="C324" s="451">
        <v>4.8</v>
      </c>
      <c r="D324" s="38">
        <v>2.1</v>
      </c>
      <c r="M324" s="587"/>
      <c r="N324" s="587"/>
      <c r="O324" s="587"/>
    </row>
    <row r="325" spans="1:15">
      <c r="A325" s="592">
        <v>43215</v>
      </c>
      <c r="B325" s="451">
        <v>13.5</v>
      </c>
      <c r="C325" s="451">
        <v>4.8</v>
      </c>
      <c r="D325" s="38">
        <v>2.1</v>
      </c>
      <c r="M325" s="587"/>
      <c r="N325" s="587"/>
      <c r="O325" s="587"/>
    </row>
    <row r="326" spans="1:15">
      <c r="A326" s="592">
        <v>43216</v>
      </c>
      <c r="B326" s="451">
        <v>11.8</v>
      </c>
      <c r="C326" s="451">
        <v>4.3</v>
      </c>
      <c r="D326" s="38">
        <v>1.9</v>
      </c>
      <c r="M326" s="587"/>
      <c r="N326" s="587"/>
      <c r="O326" s="587"/>
    </row>
    <row r="327" spans="1:15">
      <c r="A327" s="592">
        <v>43217</v>
      </c>
      <c r="B327" s="451">
        <v>11.8</v>
      </c>
      <c r="C327" s="451">
        <v>4.3</v>
      </c>
      <c r="D327" s="38">
        <v>1.9</v>
      </c>
      <c r="M327" s="587"/>
      <c r="N327" s="587"/>
      <c r="O327" s="587"/>
    </row>
    <row r="328" spans="1:15">
      <c r="A328" s="592">
        <v>43222</v>
      </c>
      <c r="B328" s="451">
        <v>11.8</v>
      </c>
      <c r="C328" s="451">
        <v>4.3</v>
      </c>
      <c r="D328" s="38">
        <v>1.9</v>
      </c>
      <c r="M328" s="587"/>
      <c r="N328" s="587"/>
      <c r="O328" s="587"/>
    </row>
    <row r="329" spans="1:15">
      <c r="A329" s="592">
        <v>43223</v>
      </c>
      <c r="B329" s="451">
        <v>11.8</v>
      </c>
      <c r="C329" s="451">
        <v>4.3</v>
      </c>
      <c r="D329" s="38">
        <v>1.9</v>
      </c>
      <c r="M329" s="587"/>
      <c r="N329" s="587"/>
      <c r="O329" s="587"/>
    </row>
    <row r="330" spans="1:15">
      <c r="A330" s="592">
        <v>43224</v>
      </c>
      <c r="B330" s="451">
        <v>11.8</v>
      </c>
      <c r="C330" s="451">
        <v>4.3</v>
      </c>
      <c r="D330" s="38">
        <v>1.9</v>
      </c>
      <c r="M330" s="587"/>
      <c r="N330" s="587"/>
      <c r="O330" s="587"/>
    </row>
    <row r="331" spans="1:15">
      <c r="A331" s="592">
        <v>43225</v>
      </c>
      <c r="B331" s="451">
        <v>11.9</v>
      </c>
      <c r="C331" s="451">
        <v>4.3</v>
      </c>
      <c r="D331" s="38">
        <v>1.9</v>
      </c>
      <c r="M331" s="587"/>
      <c r="N331" s="587"/>
      <c r="O331" s="587"/>
    </row>
    <row r="332" spans="1:15">
      <c r="A332" s="592">
        <v>43227</v>
      </c>
      <c r="B332" s="451">
        <v>11.9</v>
      </c>
      <c r="C332" s="451">
        <v>4.3</v>
      </c>
      <c r="D332" s="38">
        <v>1.9</v>
      </c>
      <c r="M332" s="587"/>
      <c r="N332" s="587"/>
      <c r="O332" s="587"/>
    </row>
    <row r="333" spans="1:15">
      <c r="A333" s="592">
        <v>43228</v>
      </c>
      <c r="B333" s="451">
        <v>11.8</v>
      </c>
      <c r="C333" s="451">
        <v>4.2</v>
      </c>
      <c r="D333" s="38">
        <v>1.9</v>
      </c>
      <c r="M333" s="587"/>
      <c r="N333" s="587"/>
      <c r="O333" s="587"/>
    </row>
    <row r="334" spans="1:15">
      <c r="A334" s="592">
        <v>43230</v>
      </c>
      <c r="B334" s="451">
        <v>11.7</v>
      </c>
      <c r="C334" s="451">
        <v>4.2</v>
      </c>
      <c r="D334" s="38">
        <v>1.9</v>
      </c>
      <c r="M334" s="587"/>
      <c r="N334" s="587"/>
      <c r="O334" s="587"/>
    </row>
    <row r="335" spans="1:15">
      <c r="A335" s="592">
        <v>43231</v>
      </c>
      <c r="B335" s="451">
        <v>11.4</v>
      </c>
      <c r="C335" s="451">
        <v>4.0999999999999996</v>
      </c>
      <c r="D335" s="38">
        <v>1.8</v>
      </c>
      <c r="M335" s="587"/>
      <c r="N335" s="587"/>
      <c r="O335" s="587"/>
    </row>
    <row r="336" spans="1:15">
      <c r="A336" s="592">
        <v>43234</v>
      </c>
      <c r="B336" s="451">
        <v>11.4</v>
      </c>
      <c r="C336" s="451">
        <v>4.0999999999999996</v>
      </c>
      <c r="D336" s="38">
        <v>1.8</v>
      </c>
      <c r="M336" s="587"/>
      <c r="N336" s="587"/>
      <c r="O336" s="587"/>
    </row>
    <row r="337" spans="1:15">
      <c r="A337" s="592">
        <v>43235</v>
      </c>
      <c r="B337" s="451">
        <v>11.3</v>
      </c>
      <c r="C337" s="451">
        <v>4.0999999999999996</v>
      </c>
      <c r="D337" s="38">
        <v>1.8</v>
      </c>
      <c r="M337" s="587"/>
      <c r="N337" s="587"/>
      <c r="O337" s="587"/>
    </row>
    <row r="338" spans="1:15">
      <c r="A338" s="592">
        <v>43236</v>
      </c>
      <c r="B338" s="451">
        <v>11.3</v>
      </c>
      <c r="C338" s="451">
        <v>4.0999999999999996</v>
      </c>
      <c r="D338" s="38">
        <v>1.8</v>
      </c>
      <c r="M338" s="587"/>
      <c r="N338" s="587"/>
      <c r="O338" s="587"/>
    </row>
    <row r="339" spans="1:15">
      <c r="A339" s="592">
        <v>43237</v>
      </c>
      <c r="B339" s="451">
        <v>11.2</v>
      </c>
      <c r="C339" s="451">
        <v>4</v>
      </c>
      <c r="D339" s="38">
        <v>1.8</v>
      </c>
      <c r="M339" s="587"/>
      <c r="N339" s="587"/>
      <c r="O339" s="587"/>
    </row>
    <row r="340" spans="1:15">
      <c r="A340" s="592">
        <v>43238</v>
      </c>
      <c r="B340" s="451">
        <v>11.2</v>
      </c>
      <c r="C340" s="451">
        <v>4</v>
      </c>
      <c r="D340" s="38">
        <v>1.8</v>
      </c>
      <c r="M340" s="587"/>
      <c r="N340" s="587"/>
      <c r="O340" s="587"/>
    </row>
    <row r="341" spans="1:15">
      <c r="A341" s="592">
        <v>43241</v>
      </c>
      <c r="B341" s="451">
        <v>11.2</v>
      </c>
      <c r="C341" s="451">
        <v>4</v>
      </c>
      <c r="D341" s="38">
        <v>1.8</v>
      </c>
      <c r="M341" s="587"/>
      <c r="N341" s="587"/>
      <c r="O341" s="587"/>
    </row>
    <row r="342" spans="1:15">
      <c r="A342" s="592">
        <v>43242</v>
      </c>
      <c r="B342" s="451">
        <v>11</v>
      </c>
      <c r="C342" s="451">
        <v>4</v>
      </c>
      <c r="D342" s="38">
        <v>1.8</v>
      </c>
      <c r="M342" s="587"/>
      <c r="N342" s="587"/>
      <c r="O342" s="587"/>
    </row>
    <row r="343" spans="1:15">
      <c r="A343" s="592">
        <v>43243</v>
      </c>
      <c r="B343" s="451">
        <v>11</v>
      </c>
      <c r="C343" s="451">
        <v>4</v>
      </c>
      <c r="D343" s="38">
        <v>1.8</v>
      </c>
      <c r="M343" s="587"/>
      <c r="N343" s="587"/>
      <c r="O343" s="587"/>
    </row>
    <row r="344" spans="1:15">
      <c r="A344" s="592">
        <v>43244</v>
      </c>
      <c r="B344" s="451">
        <v>11.1</v>
      </c>
      <c r="C344" s="451">
        <v>4</v>
      </c>
      <c r="D344" s="38">
        <v>1.8</v>
      </c>
      <c r="M344" s="587"/>
      <c r="N344" s="587"/>
      <c r="O344" s="587"/>
    </row>
    <row r="345" spans="1:15">
      <c r="A345" s="592">
        <v>43245</v>
      </c>
      <c r="B345" s="451">
        <v>10.8</v>
      </c>
      <c r="C345" s="451">
        <v>3.9</v>
      </c>
      <c r="D345" s="38">
        <v>1.7</v>
      </c>
      <c r="M345" s="587"/>
      <c r="N345" s="587"/>
      <c r="O345" s="587"/>
    </row>
    <row r="346" spans="1:15">
      <c r="A346" s="592">
        <v>43249</v>
      </c>
      <c r="B346" s="451">
        <v>10.7</v>
      </c>
      <c r="C346" s="451">
        <v>3.9</v>
      </c>
      <c r="D346" s="38">
        <v>1.7</v>
      </c>
      <c r="M346" s="587"/>
      <c r="N346" s="587"/>
      <c r="O346" s="587"/>
    </row>
    <row r="347" spans="1:15">
      <c r="A347" s="592">
        <v>43250</v>
      </c>
      <c r="B347" s="451">
        <v>10.7</v>
      </c>
      <c r="C347" s="451">
        <v>3.9</v>
      </c>
      <c r="D347" s="38">
        <v>1.7</v>
      </c>
      <c r="M347" s="587"/>
      <c r="N347" s="587"/>
      <c r="O347" s="587"/>
    </row>
    <row r="348" spans="1:15">
      <c r="A348" s="592">
        <v>43251</v>
      </c>
      <c r="B348" s="451">
        <v>10.7</v>
      </c>
      <c r="C348" s="451">
        <v>3.9</v>
      </c>
      <c r="D348" s="38">
        <v>1.7</v>
      </c>
      <c r="M348" s="587"/>
      <c r="N348" s="587"/>
      <c r="O348" s="587"/>
    </row>
    <row r="349" spans="1:15">
      <c r="A349" s="592">
        <v>43252</v>
      </c>
      <c r="B349" s="451">
        <v>10.7</v>
      </c>
      <c r="C349" s="451">
        <v>3.9</v>
      </c>
      <c r="D349" s="38">
        <v>1.7</v>
      </c>
      <c r="M349" s="587"/>
      <c r="N349" s="587"/>
      <c r="O349" s="587"/>
    </row>
    <row r="350" spans="1:15">
      <c r="A350" s="592">
        <v>43255</v>
      </c>
      <c r="B350" s="451">
        <v>10.7</v>
      </c>
      <c r="C350" s="451">
        <v>3.9</v>
      </c>
      <c r="D350" s="38">
        <v>1.7</v>
      </c>
      <c r="M350" s="587"/>
      <c r="N350" s="587"/>
      <c r="O350" s="587"/>
    </row>
    <row r="351" spans="1:15">
      <c r="A351" s="592">
        <v>43256</v>
      </c>
      <c r="B351" s="451">
        <v>10.7</v>
      </c>
      <c r="C351" s="451">
        <v>3.9</v>
      </c>
      <c r="D351" s="38">
        <v>1.7</v>
      </c>
      <c r="M351" s="587"/>
      <c r="N351" s="587"/>
      <c r="O351" s="587"/>
    </row>
    <row r="352" spans="1:15">
      <c r="A352" s="592">
        <v>43257</v>
      </c>
      <c r="B352" s="451">
        <v>10.7</v>
      </c>
      <c r="C352" s="451">
        <v>3.9</v>
      </c>
      <c r="D352" s="38">
        <v>1.7</v>
      </c>
      <c r="M352" s="587"/>
      <c r="N352" s="587"/>
      <c r="O352" s="587"/>
    </row>
    <row r="353" spans="1:15">
      <c r="A353" s="592">
        <v>43258</v>
      </c>
      <c r="B353" s="451">
        <v>10.6</v>
      </c>
      <c r="C353" s="451">
        <v>3.9</v>
      </c>
      <c r="D353" s="38">
        <v>1.7</v>
      </c>
      <c r="M353" s="587"/>
      <c r="N353" s="587"/>
      <c r="O353" s="587"/>
    </row>
    <row r="354" spans="1:15">
      <c r="A354" s="592">
        <v>43259</v>
      </c>
      <c r="B354" s="451">
        <v>10.3</v>
      </c>
      <c r="C354" s="451">
        <v>3.8</v>
      </c>
      <c r="D354" s="38">
        <v>1.7</v>
      </c>
      <c r="M354" s="587"/>
      <c r="N354" s="587"/>
      <c r="O354" s="587"/>
    </row>
    <row r="355" spans="1:15">
      <c r="A355" s="592">
        <v>43262</v>
      </c>
      <c r="B355" s="451">
        <v>10.3</v>
      </c>
      <c r="C355" s="451">
        <v>3.8</v>
      </c>
      <c r="D355" s="38">
        <v>1.7</v>
      </c>
      <c r="M355" s="587"/>
      <c r="N355" s="587"/>
      <c r="O355" s="587"/>
    </row>
    <row r="356" spans="1:15">
      <c r="A356" s="592">
        <v>43263</v>
      </c>
      <c r="B356" s="451">
        <v>10.3</v>
      </c>
      <c r="C356" s="451">
        <v>3.8</v>
      </c>
      <c r="D356" s="38">
        <v>1.7</v>
      </c>
      <c r="M356" s="587"/>
      <c r="N356" s="587"/>
      <c r="O356" s="587"/>
    </row>
    <row r="357" spans="1:15">
      <c r="A357" s="592">
        <v>43264</v>
      </c>
      <c r="B357" s="451">
        <v>10.3</v>
      </c>
      <c r="C357" s="451">
        <v>3.8</v>
      </c>
      <c r="D357" s="38">
        <v>1.7</v>
      </c>
      <c r="M357" s="587"/>
      <c r="N357" s="587"/>
      <c r="O357" s="587"/>
    </row>
    <row r="358" spans="1:15">
      <c r="A358" s="592">
        <v>43265</v>
      </c>
      <c r="B358" s="451">
        <v>10.3</v>
      </c>
      <c r="C358" s="451">
        <v>3.8</v>
      </c>
      <c r="D358" s="38">
        <v>1.7</v>
      </c>
      <c r="M358" s="587"/>
      <c r="N358" s="587"/>
      <c r="O358" s="587"/>
    </row>
    <row r="359" spans="1:15">
      <c r="A359" s="592">
        <v>43266</v>
      </c>
      <c r="B359" s="451">
        <v>10.3</v>
      </c>
      <c r="C359" s="451">
        <v>3.8</v>
      </c>
      <c r="D359" s="38">
        <v>1.7</v>
      </c>
      <c r="M359" s="587"/>
      <c r="N359" s="587"/>
      <c r="O359" s="587"/>
    </row>
    <row r="360" spans="1:15">
      <c r="A360" s="592">
        <v>43269</v>
      </c>
      <c r="B360" s="451">
        <v>10.3</v>
      </c>
      <c r="C360" s="451">
        <v>3.8</v>
      </c>
      <c r="D360" s="38">
        <v>1.7</v>
      </c>
      <c r="M360" s="587"/>
      <c r="N360" s="587"/>
      <c r="O360" s="587"/>
    </row>
    <row r="361" spans="1:15">
      <c r="A361" s="592">
        <v>43270</v>
      </c>
      <c r="B361" s="451">
        <v>10.3</v>
      </c>
      <c r="C361" s="451">
        <v>3.8</v>
      </c>
      <c r="D361" s="38">
        <v>1.7</v>
      </c>
      <c r="M361" s="587"/>
      <c r="N361" s="587"/>
      <c r="O361" s="587"/>
    </row>
    <row r="362" spans="1:15">
      <c r="A362" s="592">
        <v>43271</v>
      </c>
      <c r="B362" s="451">
        <v>10.1</v>
      </c>
      <c r="C362" s="451">
        <v>3.7</v>
      </c>
      <c r="D362" s="38">
        <v>1.6</v>
      </c>
      <c r="M362" s="587"/>
      <c r="N362" s="587"/>
      <c r="O362" s="587"/>
    </row>
    <row r="363" spans="1:15">
      <c r="A363" s="592">
        <v>43272</v>
      </c>
      <c r="B363" s="451">
        <v>10.1</v>
      </c>
      <c r="C363" s="451">
        <v>3.7</v>
      </c>
      <c r="D363" s="38">
        <v>1.6</v>
      </c>
      <c r="M363" s="587"/>
      <c r="N363" s="587"/>
      <c r="O363" s="587"/>
    </row>
    <row r="364" spans="1:15">
      <c r="A364" s="592">
        <v>43273</v>
      </c>
      <c r="B364" s="451">
        <v>10.1</v>
      </c>
      <c r="C364" s="451">
        <v>3.7</v>
      </c>
      <c r="D364" s="38">
        <v>1.6</v>
      </c>
      <c r="M364" s="587"/>
      <c r="N364" s="587"/>
      <c r="O364" s="587"/>
    </row>
    <row r="365" spans="1:15">
      <c r="A365" s="592">
        <v>43274</v>
      </c>
      <c r="B365" s="451">
        <v>10.1</v>
      </c>
      <c r="C365" s="451">
        <v>3.7</v>
      </c>
      <c r="D365" s="38">
        <v>1.6</v>
      </c>
      <c r="M365" s="587"/>
      <c r="N365" s="587"/>
      <c r="O365" s="587"/>
    </row>
    <row r="366" spans="1:15">
      <c r="A366" s="592">
        <v>43276</v>
      </c>
      <c r="B366" s="451">
        <v>10.1</v>
      </c>
      <c r="C366" s="451">
        <v>3.7</v>
      </c>
      <c r="D366" s="38">
        <v>1.6</v>
      </c>
      <c r="M366" s="587"/>
      <c r="N366" s="587"/>
      <c r="O366" s="587"/>
    </row>
    <row r="367" spans="1:15">
      <c r="A367" s="592">
        <v>43277</v>
      </c>
      <c r="B367" s="451">
        <v>9.9</v>
      </c>
      <c r="C367" s="451">
        <v>3.6</v>
      </c>
      <c r="D367" s="38">
        <v>1.6</v>
      </c>
      <c r="M367" s="587"/>
      <c r="N367" s="587"/>
      <c r="O367" s="587"/>
    </row>
    <row r="368" spans="1:15">
      <c r="A368" s="592">
        <v>43278</v>
      </c>
      <c r="B368" s="451">
        <v>9.9</v>
      </c>
      <c r="C368" s="451">
        <v>3.6</v>
      </c>
      <c r="D368" s="38">
        <v>1.6</v>
      </c>
      <c r="M368" s="587"/>
      <c r="N368" s="587"/>
      <c r="O368" s="587"/>
    </row>
    <row r="369" spans="1:15">
      <c r="A369" s="592">
        <v>43283</v>
      </c>
      <c r="B369" s="451">
        <v>9.9</v>
      </c>
      <c r="C369" s="451">
        <v>3.6</v>
      </c>
      <c r="D369" s="38">
        <v>1.6</v>
      </c>
      <c r="M369" s="587"/>
      <c r="N369" s="587"/>
      <c r="O369" s="587"/>
    </row>
    <row r="370" spans="1:15">
      <c r="A370" s="592">
        <v>43284</v>
      </c>
      <c r="B370" s="451">
        <v>9.9</v>
      </c>
      <c r="C370" s="451">
        <v>3.6</v>
      </c>
      <c r="D370" s="38">
        <v>1.6</v>
      </c>
      <c r="M370" s="587"/>
      <c r="N370" s="587"/>
      <c r="O370" s="587"/>
    </row>
    <row r="371" spans="1:15">
      <c r="A371" s="592">
        <v>43285</v>
      </c>
      <c r="B371" s="451">
        <v>9.9</v>
      </c>
      <c r="C371" s="451">
        <v>3.6</v>
      </c>
      <c r="D371" s="38">
        <v>1.6</v>
      </c>
      <c r="M371" s="587"/>
      <c r="N371" s="587"/>
      <c r="O371" s="587"/>
    </row>
    <row r="372" spans="1:15">
      <c r="A372" s="592">
        <v>43286</v>
      </c>
      <c r="B372" s="451">
        <v>9.9</v>
      </c>
      <c r="C372" s="451">
        <v>3.6</v>
      </c>
      <c r="D372" s="38">
        <v>1.6</v>
      </c>
      <c r="M372" s="587"/>
      <c r="N372" s="587"/>
      <c r="O372" s="587"/>
    </row>
    <row r="373" spans="1:15">
      <c r="A373" s="592">
        <v>43287</v>
      </c>
      <c r="B373" s="451">
        <v>9.9</v>
      </c>
      <c r="C373" s="451">
        <v>3.6</v>
      </c>
      <c r="D373" s="38">
        <v>1.6</v>
      </c>
      <c r="M373" s="587"/>
      <c r="N373" s="587"/>
      <c r="O373" s="587"/>
    </row>
    <row r="374" spans="1:15">
      <c r="A374" s="592">
        <v>43290</v>
      </c>
      <c r="B374" s="451">
        <v>9.9</v>
      </c>
      <c r="C374" s="451">
        <v>3.6</v>
      </c>
      <c r="D374" s="38">
        <v>1.6</v>
      </c>
      <c r="M374" s="587"/>
      <c r="N374" s="587"/>
      <c r="O374" s="587"/>
    </row>
    <row r="375" spans="1:15">
      <c r="A375" s="592">
        <v>43291</v>
      </c>
      <c r="B375" s="451">
        <v>9.9</v>
      </c>
      <c r="C375" s="451">
        <v>3.6</v>
      </c>
      <c r="D375" s="38">
        <v>1.6</v>
      </c>
      <c r="M375" s="587"/>
      <c r="N375" s="587"/>
      <c r="O375" s="587"/>
    </row>
    <row r="376" spans="1:15">
      <c r="A376" s="592">
        <v>43292</v>
      </c>
      <c r="B376" s="451">
        <v>9.9</v>
      </c>
      <c r="C376" s="451">
        <v>3.6</v>
      </c>
      <c r="D376" s="38">
        <v>1.6</v>
      </c>
      <c r="M376" s="587"/>
      <c r="N376" s="587"/>
      <c r="O376" s="587"/>
    </row>
    <row r="377" spans="1:15">
      <c r="A377" s="592">
        <v>43293</v>
      </c>
      <c r="B377" s="451">
        <v>9.9</v>
      </c>
      <c r="C377" s="451">
        <v>3.6</v>
      </c>
      <c r="D377" s="38">
        <v>1.6</v>
      </c>
      <c r="M377" s="587"/>
      <c r="N377" s="587"/>
      <c r="O377" s="587"/>
    </row>
    <row r="378" spans="1:15">
      <c r="A378" s="592">
        <v>43294</v>
      </c>
      <c r="B378" s="451">
        <v>9.9</v>
      </c>
      <c r="C378" s="451">
        <v>3.6</v>
      </c>
      <c r="D378" s="38">
        <v>1.6</v>
      </c>
      <c r="M378" s="587"/>
      <c r="N378" s="587"/>
      <c r="O378" s="587"/>
    </row>
    <row r="379" spans="1:15">
      <c r="A379" s="592">
        <v>43297</v>
      </c>
      <c r="B379" s="451">
        <v>9.9</v>
      </c>
      <c r="C379" s="451">
        <v>3.6</v>
      </c>
      <c r="D379" s="38">
        <v>1.6</v>
      </c>
      <c r="M379" s="587"/>
      <c r="N379" s="587"/>
      <c r="O379" s="587"/>
    </row>
    <row r="380" spans="1:15">
      <c r="A380" s="592">
        <v>43298</v>
      </c>
      <c r="B380" s="451">
        <v>9.9</v>
      </c>
      <c r="C380" s="451">
        <v>3.6</v>
      </c>
      <c r="D380" s="38">
        <v>1.6</v>
      </c>
      <c r="M380" s="587"/>
      <c r="N380" s="587"/>
      <c r="O380" s="587"/>
    </row>
    <row r="381" spans="1:15">
      <c r="A381" s="592">
        <v>43299</v>
      </c>
      <c r="B381" s="451">
        <v>9.9</v>
      </c>
      <c r="C381" s="451">
        <v>3.6</v>
      </c>
      <c r="D381" s="38">
        <v>1.6</v>
      </c>
      <c r="M381" s="587"/>
      <c r="N381" s="587"/>
      <c r="O381" s="587"/>
    </row>
    <row r="382" spans="1:15">
      <c r="A382" s="592">
        <v>43300</v>
      </c>
      <c r="B382" s="451">
        <v>9.9</v>
      </c>
      <c r="C382" s="451">
        <v>3.6</v>
      </c>
      <c r="D382" s="38">
        <v>1.6</v>
      </c>
      <c r="M382" s="587"/>
      <c r="N382" s="587"/>
      <c r="O382" s="587"/>
    </row>
    <row r="383" spans="1:15">
      <c r="A383" s="592">
        <v>43301</v>
      </c>
      <c r="B383" s="451">
        <v>9.6999999999999993</v>
      </c>
      <c r="C383" s="451">
        <v>3.5</v>
      </c>
      <c r="D383" s="38">
        <v>1.6</v>
      </c>
      <c r="M383" s="587"/>
      <c r="N383" s="587"/>
      <c r="O383" s="587"/>
    </row>
    <row r="384" spans="1:15">
      <c r="A384" s="592">
        <v>43304</v>
      </c>
      <c r="B384" s="451">
        <v>9.6999999999999993</v>
      </c>
      <c r="C384" s="451">
        <v>3.5</v>
      </c>
      <c r="D384" s="38">
        <v>1.5</v>
      </c>
      <c r="M384" s="587"/>
      <c r="N384" s="587"/>
      <c r="O384" s="587"/>
    </row>
    <row r="385" spans="1:15">
      <c r="A385" s="592">
        <v>43305</v>
      </c>
      <c r="B385" s="451">
        <v>9.5</v>
      </c>
      <c r="C385" s="451">
        <v>3.5</v>
      </c>
      <c r="D385" s="38">
        <v>1.5</v>
      </c>
      <c r="M385" s="587"/>
      <c r="N385" s="587"/>
      <c r="O385" s="587"/>
    </row>
    <row r="386" spans="1:15">
      <c r="A386" s="592">
        <v>43306</v>
      </c>
      <c r="B386" s="451">
        <v>9.3000000000000007</v>
      </c>
      <c r="C386" s="451">
        <v>3.4</v>
      </c>
      <c r="D386" s="38">
        <v>1.5</v>
      </c>
      <c r="M386" s="587"/>
      <c r="N386" s="587"/>
      <c r="O386" s="587"/>
    </row>
    <row r="387" spans="1:15">
      <c r="A387" s="592">
        <v>43307</v>
      </c>
      <c r="B387" s="451">
        <v>8.6999999999999993</v>
      </c>
      <c r="C387" s="451">
        <v>3.2</v>
      </c>
      <c r="D387" s="38">
        <v>1.4</v>
      </c>
      <c r="M387" s="587"/>
      <c r="N387" s="587"/>
      <c r="O387" s="587"/>
    </row>
    <row r="388" spans="1:15">
      <c r="A388" s="592">
        <v>43308</v>
      </c>
      <c r="B388" s="451">
        <v>8.6999999999999993</v>
      </c>
      <c r="C388" s="451">
        <v>3.2</v>
      </c>
      <c r="D388" s="38">
        <v>1.4</v>
      </c>
      <c r="M388" s="587"/>
      <c r="N388" s="587"/>
      <c r="O388" s="587"/>
    </row>
    <row r="389" spans="1:15">
      <c r="A389" s="592">
        <v>43311</v>
      </c>
      <c r="B389" s="451">
        <v>8.6999999999999993</v>
      </c>
      <c r="C389" s="451">
        <v>3.2</v>
      </c>
      <c r="D389" s="38">
        <v>1.4</v>
      </c>
      <c r="M389" s="587"/>
      <c r="N389" s="587"/>
      <c r="O389" s="587"/>
    </row>
    <row r="390" spans="1:15">
      <c r="A390" s="592">
        <v>43312</v>
      </c>
      <c r="B390" s="451">
        <v>8.6999999999999993</v>
      </c>
      <c r="C390" s="451">
        <v>3.2</v>
      </c>
      <c r="D390" s="38">
        <v>1.4</v>
      </c>
      <c r="M390" s="587"/>
      <c r="N390" s="587"/>
      <c r="O390" s="587"/>
    </row>
    <row r="391" spans="1:15">
      <c r="A391" s="592">
        <v>43313</v>
      </c>
      <c r="B391" s="451">
        <v>8.6999999999999993</v>
      </c>
      <c r="C391" s="451">
        <v>3.2</v>
      </c>
      <c r="D391" s="38">
        <v>1.4</v>
      </c>
      <c r="M391" s="587"/>
      <c r="N391" s="587"/>
      <c r="O391" s="587"/>
    </row>
    <row r="392" spans="1:15">
      <c r="A392" s="592">
        <v>43314</v>
      </c>
      <c r="B392" s="451">
        <v>8.6999999999999993</v>
      </c>
      <c r="C392" s="451">
        <v>3.2</v>
      </c>
      <c r="D392" s="38">
        <v>1.4</v>
      </c>
      <c r="M392" s="587"/>
      <c r="N392" s="587"/>
      <c r="O392" s="587"/>
    </row>
    <row r="393" spans="1:15">
      <c r="A393" s="592">
        <v>43315</v>
      </c>
      <c r="B393" s="451">
        <v>8.6999999999999993</v>
      </c>
      <c r="C393" s="451">
        <v>3.2</v>
      </c>
      <c r="D393" s="38">
        <v>1.4</v>
      </c>
      <c r="M393" s="587"/>
      <c r="N393" s="587"/>
      <c r="O393" s="587"/>
    </row>
    <row r="394" spans="1:15">
      <c r="A394" s="592">
        <v>43318</v>
      </c>
      <c r="B394" s="451">
        <v>8.6999999999999993</v>
      </c>
      <c r="C394" s="451">
        <v>3.2</v>
      </c>
      <c r="D394" s="38">
        <v>1.4</v>
      </c>
      <c r="M394" s="587"/>
      <c r="N394" s="587"/>
      <c r="O394" s="587"/>
    </row>
    <row r="395" spans="1:15">
      <c r="A395" s="592">
        <v>43319</v>
      </c>
      <c r="B395" s="451">
        <v>8.1999999999999993</v>
      </c>
      <c r="C395" s="451">
        <v>3</v>
      </c>
      <c r="D395" s="38">
        <v>1.3</v>
      </c>
      <c r="M395" s="587"/>
      <c r="N395" s="587"/>
      <c r="O395" s="587"/>
    </row>
    <row r="396" spans="1:15">
      <c r="A396" s="592">
        <v>43320</v>
      </c>
      <c r="B396" s="451">
        <v>8.1999999999999993</v>
      </c>
      <c r="C396" s="451">
        <v>3</v>
      </c>
      <c r="D396" s="38">
        <v>1.3</v>
      </c>
      <c r="M396" s="587"/>
      <c r="N396" s="587"/>
      <c r="O396" s="587"/>
    </row>
    <row r="397" spans="1:15">
      <c r="A397" s="592">
        <v>43321</v>
      </c>
      <c r="B397" s="451">
        <v>7.8</v>
      </c>
      <c r="C397" s="451">
        <v>2.8</v>
      </c>
      <c r="D397" s="38">
        <v>1.2</v>
      </c>
      <c r="M397" s="587"/>
      <c r="N397" s="587"/>
      <c r="O397" s="587"/>
    </row>
    <row r="398" spans="1:15">
      <c r="A398" s="592">
        <v>43322</v>
      </c>
      <c r="B398" s="451">
        <v>7.8</v>
      </c>
      <c r="C398" s="451">
        <v>2.8</v>
      </c>
      <c r="D398" s="38">
        <v>1.2</v>
      </c>
      <c r="M398" s="587"/>
      <c r="N398" s="587"/>
      <c r="O398" s="587"/>
    </row>
    <row r="399" spans="1:15">
      <c r="A399" s="592">
        <v>43325</v>
      </c>
      <c r="B399" s="451">
        <v>7.7</v>
      </c>
      <c r="C399" s="451">
        <v>2.8</v>
      </c>
      <c r="D399" s="38">
        <v>1.2</v>
      </c>
      <c r="M399" s="587"/>
      <c r="N399" s="587"/>
      <c r="O399" s="587"/>
    </row>
    <row r="400" spans="1:15">
      <c r="A400" s="592">
        <v>43326</v>
      </c>
      <c r="B400" s="451">
        <v>7.7</v>
      </c>
      <c r="C400" s="451">
        <v>2.8</v>
      </c>
      <c r="D400" s="38">
        <v>1.2</v>
      </c>
      <c r="M400" s="587"/>
      <c r="N400" s="587"/>
      <c r="O400" s="587"/>
    </row>
    <row r="401" spans="1:15">
      <c r="A401" s="592">
        <v>43327</v>
      </c>
      <c r="B401" s="451">
        <v>7.7</v>
      </c>
      <c r="C401" s="451">
        <v>2.8</v>
      </c>
      <c r="D401" s="38">
        <v>1.2</v>
      </c>
      <c r="M401" s="587"/>
      <c r="N401" s="587"/>
      <c r="O401" s="587"/>
    </row>
    <row r="402" spans="1:15">
      <c r="A402" s="592">
        <v>43328</v>
      </c>
      <c r="B402" s="451">
        <v>7.6</v>
      </c>
      <c r="C402" s="451">
        <v>2.7</v>
      </c>
      <c r="D402" s="38">
        <v>1.2</v>
      </c>
      <c r="M402" s="587"/>
      <c r="N402" s="587"/>
      <c r="O402" s="587"/>
    </row>
    <row r="403" spans="1:15">
      <c r="A403" s="592">
        <v>43329</v>
      </c>
      <c r="B403" s="451">
        <v>7.4</v>
      </c>
      <c r="C403" s="451">
        <v>2.7</v>
      </c>
      <c r="D403" s="38">
        <v>1.2</v>
      </c>
      <c r="M403" s="587"/>
      <c r="N403" s="587"/>
      <c r="O403" s="587"/>
    </row>
    <row r="404" spans="1:15">
      <c r="A404" s="592">
        <v>43332</v>
      </c>
      <c r="B404" s="451">
        <v>7.4</v>
      </c>
      <c r="C404" s="451">
        <v>2.7</v>
      </c>
      <c r="D404" s="38">
        <v>1.2</v>
      </c>
      <c r="M404" s="587"/>
      <c r="N404" s="587"/>
      <c r="O404" s="587"/>
    </row>
    <row r="405" spans="1:15">
      <c r="A405" s="592">
        <v>43333</v>
      </c>
      <c r="B405" s="451">
        <v>7.4</v>
      </c>
      <c r="C405" s="451">
        <v>2.7</v>
      </c>
      <c r="D405" s="38">
        <v>1.2</v>
      </c>
      <c r="M405" s="587"/>
      <c r="N405" s="587"/>
      <c r="O405" s="587"/>
    </row>
    <row r="406" spans="1:15">
      <c r="A406" s="592">
        <v>43334</v>
      </c>
      <c r="B406" s="451">
        <v>7.3</v>
      </c>
      <c r="C406" s="451">
        <v>2.7</v>
      </c>
      <c r="D406" s="38">
        <v>1.2</v>
      </c>
      <c r="M406" s="587"/>
      <c r="N406" s="587"/>
      <c r="O406" s="587"/>
    </row>
    <row r="407" spans="1:15">
      <c r="A407" s="592">
        <v>43335</v>
      </c>
      <c r="B407" s="451">
        <v>7.3</v>
      </c>
      <c r="C407" s="451">
        <v>2.7</v>
      </c>
      <c r="D407" s="38">
        <v>1.2</v>
      </c>
      <c r="M407" s="587"/>
      <c r="N407" s="587"/>
      <c r="O407" s="587"/>
    </row>
    <row r="408" spans="1:15">
      <c r="A408" s="592">
        <v>43339</v>
      </c>
      <c r="B408" s="451">
        <v>7.3</v>
      </c>
      <c r="C408" s="451">
        <v>2.7</v>
      </c>
      <c r="D408" s="38">
        <v>1.2</v>
      </c>
      <c r="M408" s="587"/>
      <c r="N408" s="587"/>
      <c r="O408" s="587"/>
    </row>
    <row r="409" spans="1:15">
      <c r="A409" s="592">
        <v>43340</v>
      </c>
      <c r="B409" s="451">
        <v>7.3</v>
      </c>
      <c r="C409" s="451">
        <v>2.7</v>
      </c>
      <c r="D409" s="38">
        <v>1.2</v>
      </c>
      <c r="M409" s="587"/>
      <c r="N409" s="587"/>
      <c r="O409" s="587"/>
    </row>
    <row r="410" spans="1:15">
      <c r="A410" s="592">
        <v>43341</v>
      </c>
      <c r="B410" s="451">
        <v>7.3</v>
      </c>
      <c r="C410" s="451">
        <v>2.7</v>
      </c>
      <c r="D410" s="38">
        <v>1.2</v>
      </c>
      <c r="M410" s="587"/>
      <c r="N410" s="587"/>
      <c r="O410" s="587"/>
    </row>
    <row r="411" spans="1:15">
      <c r="A411" s="592">
        <v>43342</v>
      </c>
      <c r="B411" s="451">
        <v>7.3</v>
      </c>
      <c r="C411" s="451">
        <v>2.7</v>
      </c>
      <c r="D411" s="38">
        <v>1.2</v>
      </c>
      <c r="M411" s="587"/>
      <c r="N411" s="587"/>
      <c r="O411" s="587"/>
    </row>
    <row r="412" spans="1:15">
      <c r="A412" s="592">
        <v>43343</v>
      </c>
      <c r="B412" s="451">
        <v>7.3</v>
      </c>
      <c r="C412" s="451">
        <v>2.7</v>
      </c>
      <c r="D412" s="38">
        <v>1.2</v>
      </c>
      <c r="M412" s="587"/>
      <c r="N412" s="587"/>
      <c r="O412" s="587"/>
    </row>
    <row r="413" spans="1:15">
      <c r="A413" s="592">
        <v>43346</v>
      </c>
      <c r="B413" s="451">
        <v>7.3</v>
      </c>
      <c r="C413" s="451">
        <v>2.7</v>
      </c>
      <c r="D413" s="38">
        <v>1.2</v>
      </c>
      <c r="M413" s="587"/>
      <c r="N413" s="587"/>
      <c r="O413" s="587"/>
    </row>
    <row r="414" spans="1:15">
      <c r="A414" s="592">
        <v>43347</v>
      </c>
      <c r="B414" s="451">
        <v>7.3</v>
      </c>
      <c r="C414" s="451">
        <v>2.7</v>
      </c>
      <c r="D414" s="38">
        <v>1.2</v>
      </c>
      <c r="M414" s="587"/>
      <c r="N414" s="587"/>
      <c r="O414" s="587"/>
    </row>
    <row r="415" spans="1:15">
      <c r="A415" s="592">
        <v>43348</v>
      </c>
      <c r="B415" s="451">
        <v>7.3</v>
      </c>
      <c r="C415" s="451">
        <v>2.7</v>
      </c>
      <c r="D415" s="38">
        <v>1.2</v>
      </c>
      <c r="M415" s="587"/>
      <c r="N415" s="587"/>
      <c r="O415" s="587"/>
    </row>
    <row r="416" spans="1:15">
      <c r="A416" s="592">
        <v>43349</v>
      </c>
      <c r="B416" s="451">
        <v>7.2</v>
      </c>
      <c r="C416" s="451">
        <v>2.6</v>
      </c>
      <c r="D416" s="38">
        <v>1.2</v>
      </c>
      <c r="M416" s="587"/>
      <c r="N416" s="587"/>
      <c r="O416" s="587"/>
    </row>
    <row r="417" spans="1:15">
      <c r="A417" s="592">
        <v>43350</v>
      </c>
      <c r="B417" s="451">
        <v>7.2</v>
      </c>
      <c r="C417" s="451">
        <v>2.6</v>
      </c>
      <c r="D417" s="38">
        <v>1.2</v>
      </c>
      <c r="M417" s="587"/>
      <c r="N417" s="587"/>
      <c r="O417" s="587"/>
    </row>
    <row r="418" spans="1:15">
      <c r="A418" s="592">
        <v>43353</v>
      </c>
      <c r="B418" s="451">
        <v>7.2</v>
      </c>
      <c r="C418" s="451">
        <v>2.6</v>
      </c>
      <c r="D418" s="38">
        <v>1.2</v>
      </c>
      <c r="M418" s="587"/>
      <c r="N418" s="587"/>
      <c r="O418" s="587"/>
    </row>
    <row r="419" spans="1:15">
      <c r="A419" s="592">
        <v>43354</v>
      </c>
      <c r="B419" s="451">
        <v>7.2</v>
      </c>
      <c r="C419" s="451">
        <v>2.6</v>
      </c>
      <c r="D419" s="38">
        <v>1.2</v>
      </c>
      <c r="M419" s="587"/>
      <c r="N419" s="587"/>
      <c r="O419" s="587"/>
    </row>
    <row r="420" spans="1:15">
      <c r="A420" s="592">
        <v>43355</v>
      </c>
      <c r="B420" s="451">
        <v>7.2</v>
      </c>
      <c r="C420" s="451">
        <v>2.6</v>
      </c>
      <c r="D420" s="38">
        <v>1.2</v>
      </c>
      <c r="M420" s="587"/>
      <c r="N420" s="587"/>
      <c r="O420" s="587"/>
    </row>
    <row r="421" spans="1:15">
      <c r="A421" s="592">
        <v>43356</v>
      </c>
      <c r="B421" s="451">
        <v>7.2</v>
      </c>
      <c r="C421" s="451">
        <v>2.6</v>
      </c>
      <c r="D421" s="38">
        <v>1.2</v>
      </c>
      <c r="M421" s="587"/>
      <c r="N421" s="587"/>
      <c r="O421" s="587"/>
    </row>
    <row r="422" spans="1:15">
      <c r="A422" s="592">
        <v>43357</v>
      </c>
      <c r="B422" s="451">
        <v>7.2</v>
      </c>
      <c r="C422" s="451">
        <v>2.6</v>
      </c>
      <c r="D422" s="38">
        <v>1.2</v>
      </c>
      <c r="M422" s="587"/>
      <c r="N422" s="587"/>
      <c r="O422" s="587"/>
    </row>
    <row r="423" spans="1:15">
      <c r="A423" s="592">
        <v>43360</v>
      </c>
      <c r="B423" s="451">
        <v>7.2</v>
      </c>
      <c r="C423" s="451">
        <v>2.6</v>
      </c>
      <c r="D423" s="38">
        <v>1.2</v>
      </c>
      <c r="M423" s="587"/>
      <c r="N423" s="587"/>
      <c r="O423" s="587"/>
    </row>
    <row r="424" spans="1:15">
      <c r="A424" s="592">
        <v>43361</v>
      </c>
      <c r="B424" s="451">
        <v>7.2</v>
      </c>
      <c r="C424" s="451">
        <v>2.6</v>
      </c>
      <c r="D424" s="38">
        <v>1.2</v>
      </c>
      <c r="M424" s="587"/>
      <c r="N424" s="587"/>
      <c r="O424" s="587"/>
    </row>
    <row r="425" spans="1:15">
      <c r="A425" s="592">
        <v>43362</v>
      </c>
      <c r="B425" s="451">
        <v>7.2</v>
      </c>
      <c r="C425" s="451">
        <v>2.6</v>
      </c>
      <c r="D425" s="38">
        <v>1.2</v>
      </c>
      <c r="M425" s="587"/>
      <c r="N425" s="587"/>
      <c r="O425" s="587"/>
    </row>
    <row r="426" spans="1:15">
      <c r="A426" s="592">
        <v>43363</v>
      </c>
      <c r="B426" s="451">
        <v>7.2</v>
      </c>
      <c r="C426" s="451">
        <v>2.6</v>
      </c>
      <c r="D426" s="38">
        <v>1.2</v>
      </c>
      <c r="M426" s="587"/>
      <c r="N426" s="587"/>
      <c r="O426" s="587"/>
    </row>
    <row r="427" spans="1:15">
      <c r="A427" s="592">
        <v>43364</v>
      </c>
      <c r="B427" s="451">
        <v>7.2</v>
      </c>
      <c r="C427" s="451">
        <v>2.6</v>
      </c>
      <c r="D427" s="38">
        <v>1.2</v>
      </c>
      <c r="M427" s="587"/>
      <c r="N427" s="587"/>
      <c r="O427" s="587"/>
    </row>
    <row r="428" spans="1:15">
      <c r="A428" s="592">
        <v>43367</v>
      </c>
      <c r="B428" s="451">
        <v>7.2</v>
      </c>
      <c r="C428" s="451">
        <v>2.6</v>
      </c>
      <c r="D428" s="38">
        <v>1.2</v>
      </c>
      <c r="M428" s="587"/>
      <c r="N428" s="587"/>
      <c r="O428" s="587"/>
    </row>
    <row r="429" spans="1:15">
      <c r="A429" s="592">
        <v>43368</v>
      </c>
      <c r="B429" s="451">
        <v>7</v>
      </c>
      <c r="C429" s="451">
        <v>2.6</v>
      </c>
      <c r="D429" s="38">
        <v>1.1000000000000001</v>
      </c>
      <c r="M429" s="587"/>
      <c r="N429" s="587"/>
      <c r="O429" s="587"/>
    </row>
    <row r="430" spans="1:15">
      <c r="A430" s="592">
        <v>43369</v>
      </c>
      <c r="B430" s="451">
        <v>7</v>
      </c>
      <c r="C430" s="451">
        <v>2.6</v>
      </c>
      <c r="D430" s="38">
        <v>1.1000000000000001</v>
      </c>
      <c r="M430" s="587"/>
      <c r="N430" s="587"/>
      <c r="O430" s="587"/>
    </row>
    <row r="431" spans="1:15">
      <c r="A431" s="592">
        <v>43370</v>
      </c>
      <c r="B431" s="451">
        <v>7</v>
      </c>
      <c r="C431" s="451">
        <v>2.6</v>
      </c>
      <c r="D431" s="38">
        <v>1.1000000000000001</v>
      </c>
      <c r="M431" s="587"/>
      <c r="N431" s="587"/>
      <c r="O431" s="587"/>
    </row>
    <row r="432" spans="1:15">
      <c r="A432" s="592">
        <v>43371</v>
      </c>
      <c r="B432" s="451">
        <v>7</v>
      </c>
      <c r="C432" s="451">
        <v>2.6</v>
      </c>
      <c r="D432" s="38">
        <v>1.1000000000000001</v>
      </c>
      <c r="M432" s="587"/>
      <c r="N432" s="587"/>
      <c r="O432" s="587"/>
    </row>
    <row r="433" spans="1:15">
      <c r="A433" s="592">
        <v>43374</v>
      </c>
      <c r="B433" s="451">
        <v>7</v>
      </c>
      <c r="C433" s="451">
        <v>2.6</v>
      </c>
      <c r="D433" s="38">
        <v>1.1000000000000001</v>
      </c>
      <c r="M433" s="587"/>
      <c r="N433" s="587"/>
      <c r="O433" s="587"/>
    </row>
    <row r="434" spans="1:15">
      <c r="A434" s="592">
        <v>43375</v>
      </c>
      <c r="B434" s="451">
        <v>7</v>
      </c>
      <c r="C434" s="451">
        <v>2.6</v>
      </c>
      <c r="D434" s="38">
        <v>1.1000000000000001</v>
      </c>
      <c r="M434" s="587"/>
      <c r="N434" s="587"/>
      <c r="O434" s="587"/>
    </row>
    <row r="435" spans="1:15">
      <c r="A435" s="592">
        <v>43376</v>
      </c>
      <c r="B435" s="451">
        <v>7</v>
      </c>
      <c r="C435" s="451">
        <v>2.6</v>
      </c>
      <c r="D435" s="38">
        <v>1.1000000000000001</v>
      </c>
      <c r="M435" s="587"/>
      <c r="N435" s="587"/>
      <c r="O435" s="587"/>
    </row>
    <row r="436" spans="1:15">
      <c r="A436" s="592">
        <v>43377</v>
      </c>
      <c r="B436" s="451">
        <v>7</v>
      </c>
      <c r="C436" s="451">
        <v>2.6</v>
      </c>
      <c r="D436" s="38">
        <v>1.1000000000000001</v>
      </c>
      <c r="M436" s="587"/>
      <c r="N436" s="587"/>
      <c r="O436" s="587"/>
    </row>
    <row r="437" spans="1:15">
      <c r="A437" s="592">
        <v>43378</v>
      </c>
      <c r="B437" s="451">
        <v>7</v>
      </c>
      <c r="C437" s="451">
        <v>2.6</v>
      </c>
      <c r="D437" s="38">
        <v>1.1000000000000001</v>
      </c>
      <c r="M437" s="587"/>
      <c r="N437" s="587"/>
      <c r="O437" s="587"/>
    </row>
    <row r="438" spans="1:15">
      <c r="A438" s="592">
        <v>43381</v>
      </c>
      <c r="B438" s="451">
        <v>7</v>
      </c>
      <c r="C438" s="451">
        <v>2.6</v>
      </c>
      <c r="D438" s="38">
        <v>1.1000000000000001</v>
      </c>
      <c r="M438" s="587"/>
      <c r="N438" s="587"/>
      <c r="O438" s="587"/>
    </row>
    <row r="439" spans="1:15">
      <c r="A439" s="592">
        <v>43382</v>
      </c>
      <c r="B439" s="451">
        <v>7</v>
      </c>
      <c r="C439" s="451">
        <v>2.6</v>
      </c>
      <c r="D439" s="38">
        <v>1.1000000000000001</v>
      </c>
      <c r="M439" s="587"/>
      <c r="N439" s="587"/>
      <c r="O439" s="587"/>
    </row>
    <row r="440" spans="1:15">
      <c r="A440" s="592">
        <v>43383</v>
      </c>
      <c r="B440" s="451">
        <v>7</v>
      </c>
      <c r="C440" s="451">
        <v>2.6</v>
      </c>
      <c r="D440" s="38">
        <v>1.1000000000000001</v>
      </c>
      <c r="M440" s="587"/>
      <c r="N440" s="587"/>
      <c r="O440" s="587"/>
    </row>
    <row r="441" spans="1:15">
      <c r="A441" s="592">
        <v>43384</v>
      </c>
      <c r="B441" s="451">
        <v>7</v>
      </c>
      <c r="C441" s="451">
        <v>2.6</v>
      </c>
      <c r="D441" s="38">
        <v>1.1000000000000001</v>
      </c>
      <c r="M441" s="587"/>
      <c r="N441" s="587"/>
      <c r="O441" s="587"/>
    </row>
    <row r="442" spans="1:15">
      <c r="A442" s="592">
        <v>43385</v>
      </c>
      <c r="B442" s="451">
        <v>7</v>
      </c>
      <c r="C442" s="451">
        <v>2.6</v>
      </c>
      <c r="D442" s="38">
        <v>1.1000000000000001</v>
      </c>
      <c r="M442" s="587"/>
      <c r="N442" s="587"/>
      <c r="O442" s="587"/>
    </row>
    <row r="443" spans="1:15">
      <c r="A443" s="592">
        <v>43389</v>
      </c>
      <c r="B443" s="451">
        <v>7</v>
      </c>
      <c r="C443" s="451">
        <v>2.6</v>
      </c>
      <c r="D443" s="38">
        <v>1.1000000000000001</v>
      </c>
      <c r="M443" s="587"/>
      <c r="N443" s="587"/>
      <c r="O443" s="587"/>
    </row>
    <row r="444" spans="1:15">
      <c r="A444" s="592">
        <v>43390</v>
      </c>
      <c r="B444" s="451">
        <v>7</v>
      </c>
      <c r="C444" s="451">
        <v>2.6</v>
      </c>
      <c r="D444" s="38">
        <v>1.1000000000000001</v>
      </c>
      <c r="M444" s="587"/>
      <c r="N444" s="587"/>
      <c r="O444" s="587"/>
    </row>
    <row r="445" spans="1:15">
      <c r="A445" s="592">
        <v>43391</v>
      </c>
      <c r="B445" s="451">
        <v>7</v>
      </c>
      <c r="C445" s="451">
        <v>2.6</v>
      </c>
      <c r="D445" s="38">
        <v>1.1000000000000001</v>
      </c>
      <c r="M445" s="587"/>
      <c r="N445" s="587"/>
      <c r="O445" s="587"/>
    </row>
    <row r="446" spans="1:15">
      <c r="A446" s="592">
        <v>43392</v>
      </c>
      <c r="B446" s="451">
        <v>7</v>
      </c>
      <c r="C446" s="451">
        <v>2.6</v>
      </c>
      <c r="D446" s="38">
        <v>1.1000000000000001</v>
      </c>
      <c r="M446" s="587"/>
      <c r="N446" s="587"/>
      <c r="O446" s="587"/>
    </row>
    <row r="447" spans="1:15">
      <c r="A447" s="592">
        <v>43395</v>
      </c>
      <c r="B447" s="451">
        <v>6.9</v>
      </c>
      <c r="C447" s="451">
        <v>2.6</v>
      </c>
      <c r="D447" s="38">
        <v>1.1000000000000001</v>
      </c>
      <c r="M447" s="587"/>
      <c r="N447" s="587"/>
      <c r="O447" s="587"/>
    </row>
    <row r="448" spans="1:15">
      <c r="A448" s="592">
        <v>43396</v>
      </c>
      <c r="B448" s="451">
        <v>6.9</v>
      </c>
      <c r="C448" s="451">
        <v>2.6</v>
      </c>
      <c r="D448" s="38">
        <v>1.1000000000000001</v>
      </c>
      <c r="M448" s="587"/>
      <c r="N448" s="587"/>
      <c r="O448" s="587"/>
    </row>
    <row r="449" spans="1:15">
      <c r="A449" s="592">
        <v>43397</v>
      </c>
      <c r="B449" s="451">
        <v>6.9</v>
      </c>
      <c r="C449" s="451">
        <v>2.6</v>
      </c>
      <c r="D449" s="38">
        <v>1.1000000000000001</v>
      </c>
      <c r="M449" s="587"/>
      <c r="N449" s="587"/>
      <c r="O449" s="587"/>
    </row>
    <row r="450" spans="1:15">
      <c r="A450" s="592">
        <v>43398</v>
      </c>
      <c r="B450" s="451">
        <v>6.9</v>
      </c>
      <c r="C450" s="451">
        <v>2.6</v>
      </c>
      <c r="D450" s="38">
        <v>1.1000000000000001</v>
      </c>
      <c r="M450" s="587"/>
      <c r="N450" s="587"/>
      <c r="O450" s="587"/>
    </row>
    <row r="451" spans="1:15">
      <c r="A451" s="592">
        <v>43399</v>
      </c>
      <c r="B451" s="451">
        <v>6.9</v>
      </c>
      <c r="C451" s="451">
        <v>2.6</v>
      </c>
      <c r="D451" s="38">
        <v>1.1000000000000001</v>
      </c>
      <c r="M451" s="587"/>
      <c r="N451" s="587"/>
      <c r="O451" s="587"/>
    </row>
    <row r="452" spans="1:15">
      <c r="A452" s="592">
        <v>43402</v>
      </c>
      <c r="B452" s="451">
        <v>6.9</v>
      </c>
      <c r="C452" s="451">
        <v>2.6</v>
      </c>
      <c r="D452" s="38">
        <v>1.1000000000000001</v>
      </c>
      <c r="M452" s="587"/>
      <c r="N452" s="587"/>
      <c r="O452" s="587"/>
    </row>
    <row r="453" spans="1:15">
      <c r="A453" s="592">
        <v>43403</v>
      </c>
      <c r="B453" s="451">
        <v>6.9</v>
      </c>
      <c r="C453" s="451">
        <v>2.6</v>
      </c>
      <c r="D453" s="38">
        <v>1.1000000000000001</v>
      </c>
      <c r="M453" s="587"/>
      <c r="N453" s="587"/>
      <c r="O453" s="587"/>
    </row>
    <row r="454" spans="1:15">
      <c r="A454" s="592">
        <v>43404</v>
      </c>
      <c r="B454" s="451">
        <v>6.9</v>
      </c>
      <c r="C454" s="451">
        <v>2.6</v>
      </c>
      <c r="D454" s="38">
        <v>1.1000000000000001</v>
      </c>
      <c r="M454" s="587"/>
      <c r="N454" s="587"/>
      <c r="O454" s="587"/>
    </row>
    <row r="455" spans="1:15">
      <c r="A455" s="592">
        <v>43405</v>
      </c>
      <c r="B455" s="451">
        <v>6.9</v>
      </c>
      <c r="C455" s="451">
        <v>2.6</v>
      </c>
      <c r="D455" s="38">
        <v>1.1000000000000001</v>
      </c>
      <c r="M455" s="587"/>
      <c r="N455" s="587"/>
      <c r="O455" s="587"/>
    </row>
    <row r="456" spans="1:15">
      <c r="A456" s="592">
        <v>43406</v>
      </c>
      <c r="B456" s="451">
        <v>6.9</v>
      </c>
      <c r="C456" s="451">
        <v>2.6</v>
      </c>
      <c r="D456" s="38">
        <v>1.1000000000000001</v>
      </c>
      <c r="M456" s="587"/>
      <c r="N456" s="587"/>
      <c r="O456" s="587"/>
    </row>
    <row r="457" spans="1:15">
      <c r="A457" s="592">
        <v>43409</v>
      </c>
      <c r="B457" s="451">
        <v>6.9</v>
      </c>
      <c r="C457" s="451">
        <v>2.6</v>
      </c>
      <c r="D457" s="38">
        <v>1.1000000000000001</v>
      </c>
      <c r="M457" s="587"/>
      <c r="N457" s="587"/>
      <c r="O457" s="587"/>
    </row>
    <row r="458" spans="1:15">
      <c r="A458" s="592">
        <v>43410</v>
      </c>
      <c r="B458" s="451">
        <v>6.9</v>
      </c>
      <c r="C458" s="451">
        <v>2.6</v>
      </c>
      <c r="D458" s="38">
        <v>1.1000000000000001</v>
      </c>
      <c r="M458" s="587"/>
      <c r="N458" s="587"/>
      <c r="O458" s="587"/>
    </row>
    <row r="459" spans="1:15">
      <c r="A459" s="592">
        <v>43411</v>
      </c>
      <c r="B459" s="451">
        <v>6.9</v>
      </c>
      <c r="C459" s="451">
        <v>2.6</v>
      </c>
      <c r="D459" s="38">
        <v>1.1000000000000001</v>
      </c>
      <c r="M459" s="587"/>
      <c r="N459" s="587"/>
      <c r="O459" s="587"/>
    </row>
    <row r="460" spans="1:15">
      <c r="A460" s="592">
        <v>43412</v>
      </c>
      <c r="B460" s="451">
        <v>6.8</v>
      </c>
      <c r="C460" s="451">
        <v>2.6</v>
      </c>
      <c r="D460" s="38">
        <v>1.1000000000000001</v>
      </c>
      <c r="M460" s="587"/>
      <c r="N460" s="587"/>
      <c r="O460" s="587"/>
    </row>
    <row r="461" spans="1:15">
      <c r="A461" s="592">
        <v>43413</v>
      </c>
      <c r="B461" s="451">
        <v>6.8</v>
      </c>
      <c r="C461" s="451">
        <v>2.6</v>
      </c>
      <c r="D461" s="38">
        <v>1.1000000000000001</v>
      </c>
      <c r="M461" s="587"/>
      <c r="N461" s="587"/>
      <c r="O461" s="587"/>
    </row>
    <row r="462" spans="1:15">
      <c r="A462" s="592">
        <v>43416</v>
      </c>
      <c r="B462" s="451">
        <v>6.8</v>
      </c>
      <c r="C462" s="451">
        <v>2.6</v>
      </c>
      <c r="D462" s="38">
        <v>1.1000000000000001</v>
      </c>
      <c r="M462" s="587"/>
      <c r="N462" s="587"/>
      <c r="O462" s="587"/>
    </row>
    <row r="463" spans="1:15">
      <c r="A463" s="592">
        <v>43417</v>
      </c>
      <c r="B463" s="451">
        <v>6.8</v>
      </c>
      <c r="C463" s="451">
        <v>2.6</v>
      </c>
      <c r="D463" s="38">
        <v>1.1000000000000001</v>
      </c>
      <c r="M463" s="587"/>
      <c r="N463" s="587"/>
      <c r="O463" s="587"/>
    </row>
    <row r="464" spans="1:15">
      <c r="A464" s="592">
        <v>43418</v>
      </c>
      <c r="B464" s="451">
        <v>6.8</v>
      </c>
      <c r="C464" s="451">
        <v>2.6</v>
      </c>
      <c r="D464" s="38">
        <v>1.1000000000000001</v>
      </c>
      <c r="M464" s="587"/>
      <c r="N464" s="587"/>
      <c r="O464" s="587"/>
    </row>
    <row r="465" spans="1:15">
      <c r="A465" s="592">
        <v>43419</v>
      </c>
      <c r="B465" s="451">
        <v>6.5</v>
      </c>
      <c r="C465" s="451">
        <v>2.5</v>
      </c>
      <c r="D465" s="38">
        <v>1.1000000000000001</v>
      </c>
      <c r="M465" s="587"/>
      <c r="N465" s="587"/>
      <c r="O465" s="587"/>
    </row>
    <row r="466" spans="1:15">
      <c r="A466" s="592">
        <v>43420</v>
      </c>
      <c r="B466" s="451">
        <v>6.5</v>
      </c>
      <c r="C466" s="451">
        <v>2.5</v>
      </c>
      <c r="D466" s="38">
        <v>1.1000000000000001</v>
      </c>
      <c r="M466" s="587"/>
      <c r="N466" s="587"/>
      <c r="O466" s="587"/>
    </row>
    <row r="467" spans="1:15">
      <c r="A467" s="592">
        <v>43423</v>
      </c>
      <c r="B467" s="451">
        <v>6.5</v>
      </c>
      <c r="C467" s="451">
        <v>2.5</v>
      </c>
      <c r="D467" s="38">
        <v>1.1000000000000001</v>
      </c>
      <c r="M467" s="587"/>
      <c r="N467" s="587"/>
      <c r="O467" s="587"/>
    </row>
    <row r="468" spans="1:15">
      <c r="A468" s="592">
        <v>43424</v>
      </c>
      <c r="B468" s="451">
        <v>6.5</v>
      </c>
      <c r="C468" s="451">
        <v>2.5</v>
      </c>
      <c r="D468" s="38">
        <v>1.1000000000000001</v>
      </c>
      <c r="M468" s="587"/>
      <c r="N468" s="587"/>
      <c r="O468" s="587"/>
    </row>
    <row r="469" spans="1:15">
      <c r="A469" s="592">
        <v>43425</v>
      </c>
      <c r="B469" s="451">
        <v>6.5</v>
      </c>
      <c r="C469" s="451">
        <v>2.5</v>
      </c>
      <c r="D469" s="38">
        <v>1.1000000000000001</v>
      </c>
      <c r="M469" s="587"/>
      <c r="N469" s="587"/>
      <c r="O469" s="587"/>
    </row>
    <row r="470" spans="1:15">
      <c r="A470" s="592">
        <v>43426</v>
      </c>
      <c r="B470" s="451">
        <v>6.5</v>
      </c>
      <c r="C470" s="451">
        <v>2.5</v>
      </c>
      <c r="D470" s="38">
        <v>1.1000000000000001</v>
      </c>
      <c r="M470" s="587"/>
      <c r="N470" s="587"/>
      <c r="O470" s="587"/>
    </row>
    <row r="471" spans="1:15">
      <c r="A471" s="592">
        <v>43427</v>
      </c>
      <c r="B471" s="451">
        <v>6.5</v>
      </c>
      <c r="C471" s="451">
        <v>2.5</v>
      </c>
      <c r="D471" s="38">
        <v>1.1000000000000001</v>
      </c>
      <c r="M471" s="587"/>
      <c r="N471" s="587"/>
      <c r="O471" s="587"/>
    </row>
    <row r="472" spans="1:15">
      <c r="A472" s="592">
        <v>43430</v>
      </c>
      <c r="B472" s="451">
        <v>6.5</v>
      </c>
      <c r="C472" s="451">
        <v>2.5</v>
      </c>
      <c r="D472" s="38">
        <v>1.1000000000000001</v>
      </c>
      <c r="M472" s="587"/>
      <c r="N472" s="587"/>
      <c r="O472" s="587"/>
    </row>
    <row r="473" spans="1:15">
      <c r="A473" s="592">
        <v>43431</v>
      </c>
      <c r="B473" s="451">
        <v>6.5</v>
      </c>
      <c r="C473" s="451">
        <v>2.5</v>
      </c>
      <c r="D473" s="38">
        <v>1.1000000000000001</v>
      </c>
      <c r="M473" s="587"/>
      <c r="N473" s="587"/>
      <c r="O473" s="587"/>
    </row>
    <row r="474" spans="1:15">
      <c r="A474" s="592">
        <v>43432</v>
      </c>
      <c r="B474" s="451">
        <v>6.3</v>
      </c>
      <c r="C474" s="451">
        <v>2.4</v>
      </c>
      <c r="D474" s="38">
        <v>1</v>
      </c>
      <c r="M474" s="587"/>
      <c r="N474" s="587"/>
      <c r="O474" s="587"/>
    </row>
    <row r="475" spans="1:15">
      <c r="A475" s="592">
        <v>43433</v>
      </c>
      <c r="B475" s="451">
        <v>6.2</v>
      </c>
      <c r="C475" s="451">
        <v>2.4</v>
      </c>
      <c r="D475" s="38">
        <v>1</v>
      </c>
      <c r="M475" s="587"/>
      <c r="N475" s="587"/>
      <c r="O475" s="587"/>
    </row>
    <row r="476" spans="1:15">
      <c r="A476" s="592">
        <v>43434</v>
      </c>
      <c r="B476" s="451">
        <v>6.2</v>
      </c>
      <c r="C476" s="451">
        <v>2.4</v>
      </c>
      <c r="D476" s="38">
        <v>1</v>
      </c>
      <c r="M476" s="587"/>
      <c r="N476" s="587"/>
      <c r="O476" s="587"/>
    </row>
    <row r="477" spans="1:15">
      <c r="A477" s="592">
        <v>43437</v>
      </c>
      <c r="B477" s="451">
        <v>6.2</v>
      </c>
      <c r="C477" s="451">
        <v>2.4</v>
      </c>
      <c r="D477" s="38">
        <v>1</v>
      </c>
      <c r="M477" s="587"/>
      <c r="N477" s="587"/>
      <c r="O477" s="587"/>
    </row>
    <row r="478" spans="1:15">
      <c r="A478" s="592">
        <v>43438</v>
      </c>
      <c r="B478" s="451">
        <v>6.2</v>
      </c>
      <c r="C478" s="451">
        <v>2.4</v>
      </c>
      <c r="D478" s="38">
        <v>1</v>
      </c>
      <c r="M478" s="587"/>
      <c r="N478" s="587"/>
      <c r="O478" s="587"/>
    </row>
    <row r="479" spans="1:15">
      <c r="A479" s="592">
        <v>43439</v>
      </c>
      <c r="B479" s="451">
        <v>6.2</v>
      </c>
      <c r="C479" s="451">
        <v>2.4</v>
      </c>
      <c r="D479" s="38">
        <v>1</v>
      </c>
      <c r="M479" s="587"/>
      <c r="N479" s="587"/>
      <c r="O479" s="587"/>
    </row>
    <row r="480" spans="1:15">
      <c r="A480" s="592">
        <v>43440</v>
      </c>
      <c r="B480" s="451">
        <v>6.2</v>
      </c>
      <c r="C480" s="451">
        <v>2.4</v>
      </c>
      <c r="D480" s="38">
        <v>1</v>
      </c>
      <c r="M480" s="587"/>
      <c r="N480" s="587"/>
      <c r="O480" s="587"/>
    </row>
    <row r="481" spans="1:15">
      <c r="A481" s="592">
        <v>43441</v>
      </c>
      <c r="B481" s="451">
        <v>6.2</v>
      </c>
      <c r="C481" s="451">
        <v>2.4</v>
      </c>
      <c r="D481" s="38">
        <v>1</v>
      </c>
      <c r="M481" s="587"/>
      <c r="N481" s="587"/>
      <c r="O481" s="587"/>
    </row>
    <row r="482" spans="1:15">
      <c r="A482" s="592">
        <v>43444</v>
      </c>
      <c r="B482" s="451">
        <v>6.2</v>
      </c>
      <c r="C482" s="451">
        <v>2.4</v>
      </c>
      <c r="D482" s="38">
        <v>1</v>
      </c>
      <c r="M482" s="587"/>
      <c r="N482" s="587"/>
      <c r="O482" s="587"/>
    </row>
    <row r="483" spans="1:15">
      <c r="A483" s="592">
        <v>43445</v>
      </c>
      <c r="B483" s="451">
        <v>6.2</v>
      </c>
      <c r="C483" s="451">
        <v>2.4</v>
      </c>
      <c r="D483" s="38">
        <v>1</v>
      </c>
      <c r="M483" s="587"/>
      <c r="N483" s="587"/>
      <c r="O483" s="587"/>
    </row>
    <row r="484" spans="1:15">
      <c r="A484" s="592">
        <v>43445</v>
      </c>
      <c r="B484" s="451">
        <v>6.2</v>
      </c>
      <c r="C484" s="451">
        <v>2.4</v>
      </c>
      <c r="D484" s="38">
        <v>1</v>
      </c>
      <c r="M484" s="587"/>
      <c r="N484" s="587"/>
      <c r="O484" s="587"/>
    </row>
    <row r="485" spans="1:15">
      <c r="A485" s="592">
        <v>43446</v>
      </c>
      <c r="B485" s="451">
        <v>6.2</v>
      </c>
      <c r="C485" s="451">
        <v>2.4</v>
      </c>
      <c r="D485" s="38">
        <v>1</v>
      </c>
      <c r="M485" s="587"/>
      <c r="N485" s="587"/>
      <c r="O485" s="587"/>
    </row>
    <row r="486" spans="1:15">
      <c r="A486" s="592">
        <v>43447</v>
      </c>
      <c r="B486" s="451">
        <v>6.1</v>
      </c>
      <c r="C486" s="451">
        <v>2.4</v>
      </c>
      <c r="D486" s="38">
        <v>1</v>
      </c>
      <c r="M486" s="587"/>
      <c r="N486" s="587"/>
      <c r="O486" s="587"/>
    </row>
    <row r="487" spans="1:15">
      <c r="A487" s="592">
        <v>43448</v>
      </c>
      <c r="B487" s="451">
        <v>6.1</v>
      </c>
      <c r="C487" s="451">
        <v>2.4</v>
      </c>
      <c r="D487" s="38">
        <v>1</v>
      </c>
      <c r="M487" s="587"/>
      <c r="N487" s="587"/>
      <c r="O487" s="587"/>
    </row>
    <row r="488" spans="1:15">
      <c r="A488" s="592">
        <v>43451</v>
      </c>
      <c r="B488" s="451">
        <v>6.1</v>
      </c>
      <c r="C488" s="451">
        <v>2.4</v>
      </c>
      <c r="D488" s="38">
        <v>1</v>
      </c>
      <c r="M488" s="587"/>
      <c r="N488" s="587"/>
      <c r="O488" s="587"/>
    </row>
    <row r="489" spans="1:15">
      <c r="A489" s="592">
        <v>43452</v>
      </c>
      <c r="B489" s="451">
        <v>6.1</v>
      </c>
      <c r="C489" s="451">
        <v>2.4</v>
      </c>
      <c r="D489" s="38">
        <v>1</v>
      </c>
      <c r="M489" s="587"/>
      <c r="N489" s="587"/>
      <c r="O489" s="587"/>
    </row>
    <row r="490" spans="1:15">
      <c r="A490" s="592">
        <v>43453</v>
      </c>
      <c r="B490" s="451">
        <v>6.1</v>
      </c>
      <c r="C490" s="451">
        <v>2.4</v>
      </c>
      <c r="D490" s="38">
        <v>1</v>
      </c>
      <c r="M490" s="587"/>
      <c r="N490" s="587"/>
      <c r="O490" s="587"/>
    </row>
    <row r="491" spans="1:15">
      <c r="A491" s="592">
        <v>43454</v>
      </c>
      <c r="B491" s="451">
        <v>6.1</v>
      </c>
      <c r="C491" s="451">
        <v>2.2999999999999998</v>
      </c>
      <c r="D491" s="38">
        <v>1</v>
      </c>
      <c r="M491" s="587"/>
      <c r="N491" s="587"/>
      <c r="O491" s="587"/>
    </row>
    <row r="492" spans="1:15">
      <c r="A492" s="592">
        <v>43455</v>
      </c>
      <c r="B492" s="451">
        <v>6.1</v>
      </c>
      <c r="C492" s="451">
        <v>2.2999999999999998</v>
      </c>
      <c r="D492" s="38">
        <v>1</v>
      </c>
      <c r="M492" s="587"/>
      <c r="N492" s="587"/>
      <c r="O492" s="587"/>
    </row>
    <row r="493" spans="1:15">
      <c r="A493" s="592">
        <v>43456</v>
      </c>
      <c r="B493" s="451">
        <v>6.1</v>
      </c>
      <c r="C493" s="451">
        <v>2.2999999999999998</v>
      </c>
      <c r="D493" s="38">
        <v>1</v>
      </c>
      <c r="M493" s="587"/>
      <c r="N493" s="587"/>
      <c r="O493" s="587"/>
    </row>
    <row r="494" spans="1:15">
      <c r="A494" s="592">
        <v>43460</v>
      </c>
      <c r="B494" s="451">
        <v>6.1</v>
      </c>
      <c r="C494" s="451">
        <v>2.2999999999999998</v>
      </c>
      <c r="D494" s="38">
        <v>1</v>
      </c>
      <c r="M494" s="587"/>
      <c r="N494" s="587"/>
      <c r="O494" s="587"/>
    </row>
    <row r="495" spans="1:15">
      <c r="A495" s="592">
        <v>43461</v>
      </c>
      <c r="B495" s="451">
        <v>6.1</v>
      </c>
      <c r="C495" s="451">
        <v>2.2999999999999998</v>
      </c>
      <c r="D495" s="38">
        <v>1</v>
      </c>
      <c r="M495" s="587"/>
      <c r="N495" s="587"/>
      <c r="O495" s="587"/>
    </row>
    <row r="496" spans="1:15">
      <c r="A496" s="592">
        <v>43462</v>
      </c>
      <c r="B496" s="451">
        <v>6.1</v>
      </c>
      <c r="C496" s="451">
        <v>2.2999999999999998</v>
      </c>
      <c r="D496" s="38">
        <v>1</v>
      </c>
      <c r="M496" s="587"/>
      <c r="N496" s="587"/>
      <c r="O496" s="587"/>
    </row>
    <row r="497" spans="1:15">
      <c r="A497" s="592">
        <v>43463</v>
      </c>
      <c r="B497" s="451">
        <v>6.1</v>
      </c>
      <c r="C497" s="451">
        <v>2.2999999999999998</v>
      </c>
      <c r="D497" s="38">
        <v>1</v>
      </c>
      <c r="M497" s="587"/>
      <c r="N497" s="587"/>
      <c r="O497" s="587"/>
    </row>
    <row r="498" spans="1:15">
      <c r="A498" s="592">
        <v>43468</v>
      </c>
      <c r="B498" s="451">
        <v>6.1</v>
      </c>
      <c r="C498" s="451">
        <v>2.2999999999999998</v>
      </c>
      <c r="D498" s="38">
        <v>1</v>
      </c>
      <c r="M498" s="587"/>
      <c r="N498" s="587"/>
      <c r="O498" s="587"/>
    </row>
    <row r="499" spans="1:15">
      <c r="A499" s="592">
        <v>43469</v>
      </c>
      <c r="B499" s="451">
        <v>6.1</v>
      </c>
      <c r="C499" s="451">
        <v>2.2999999999999998</v>
      </c>
      <c r="D499" s="38">
        <v>1</v>
      </c>
      <c r="M499" s="587"/>
      <c r="N499" s="587"/>
      <c r="O499" s="587"/>
    </row>
    <row r="500" spans="1:15">
      <c r="A500" s="592">
        <v>43473</v>
      </c>
      <c r="B500" s="451">
        <v>6.1</v>
      </c>
      <c r="C500" s="451">
        <v>2.2999999999999998</v>
      </c>
      <c r="D500" s="38">
        <v>1</v>
      </c>
      <c r="M500" s="587"/>
      <c r="N500" s="587"/>
      <c r="O500" s="587"/>
    </row>
    <row r="501" spans="1:15">
      <c r="A501" s="592">
        <v>43474</v>
      </c>
      <c r="B501" s="451">
        <v>6.1</v>
      </c>
      <c r="C501" s="451">
        <v>2.2999999999999998</v>
      </c>
      <c r="D501" s="38">
        <v>1</v>
      </c>
      <c r="M501" s="587"/>
      <c r="N501" s="587"/>
      <c r="O501" s="587"/>
    </row>
    <row r="502" spans="1:15">
      <c r="A502" s="592">
        <v>43475</v>
      </c>
      <c r="B502" s="451">
        <v>6.1</v>
      </c>
      <c r="C502" s="451">
        <v>2.2999999999999998</v>
      </c>
      <c r="D502" s="38">
        <v>1</v>
      </c>
      <c r="M502" s="587"/>
      <c r="N502" s="587"/>
      <c r="O502" s="587"/>
    </row>
    <row r="503" spans="1:15">
      <c r="A503" s="592">
        <v>43476</v>
      </c>
      <c r="B503" s="451">
        <v>6</v>
      </c>
      <c r="C503" s="451">
        <v>2.2999999999999998</v>
      </c>
      <c r="D503" s="38">
        <v>1</v>
      </c>
      <c r="M503" s="587"/>
      <c r="N503" s="587"/>
      <c r="O503" s="587"/>
    </row>
    <row r="504" spans="1:15">
      <c r="A504" s="592">
        <v>43479</v>
      </c>
      <c r="B504" s="451">
        <v>6</v>
      </c>
      <c r="C504" s="451">
        <v>2.2999999999999998</v>
      </c>
      <c r="D504" s="38">
        <v>1</v>
      </c>
      <c r="M504" s="587"/>
      <c r="N504" s="587"/>
      <c r="O504" s="587"/>
    </row>
    <row r="505" spans="1:15">
      <c r="A505" s="592">
        <v>43480</v>
      </c>
      <c r="B505" s="451">
        <v>6</v>
      </c>
      <c r="C505" s="451">
        <v>2.2999999999999998</v>
      </c>
      <c r="D505" s="38">
        <v>1</v>
      </c>
      <c r="M505" s="587"/>
      <c r="N505" s="587"/>
      <c r="O505" s="587"/>
    </row>
    <row r="506" spans="1:15">
      <c r="A506" s="592">
        <v>43481</v>
      </c>
      <c r="B506" s="451">
        <v>6</v>
      </c>
      <c r="C506" s="451">
        <v>2.2999999999999998</v>
      </c>
      <c r="D506" s="38">
        <v>1</v>
      </c>
      <c r="M506" s="587"/>
      <c r="N506" s="587"/>
      <c r="O506" s="587"/>
    </row>
    <row r="507" spans="1:15">
      <c r="A507" s="592">
        <v>43482</v>
      </c>
      <c r="B507" s="451">
        <v>7.5</v>
      </c>
      <c r="C507" s="451">
        <v>2.8</v>
      </c>
      <c r="D507" s="38">
        <v>1.2</v>
      </c>
      <c r="M507" s="587"/>
      <c r="N507" s="587"/>
      <c r="O507" s="587"/>
    </row>
    <row r="508" spans="1:15">
      <c r="A508" s="592">
        <v>43483</v>
      </c>
      <c r="B508" s="451">
        <v>7.5</v>
      </c>
      <c r="C508" s="451">
        <v>2.8</v>
      </c>
      <c r="D508" s="38">
        <v>1.2</v>
      </c>
      <c r="M508" s="587"/>
      <c r="N508" s="587"/>
      <c r="O508" s="587"/>
    </row>
    <row r="509" spans="1:15">
      <c r="A509" s="592">
        <v>43486</v>
      </c>
      <c r="B509" s="451">
        <v>7.5</v>
      </c>
      <c r="C509" s="451">
        <v>2.8</v>
      </c>
      <c r="D509" s="38">
        <v>1.2</v>
      </c>
      <c r="M509" s="587"/>
      <c r="N509" s="587"/>
      <c r="O509" s="587"/>
    </row>
    <row r="510" spans="1:15">
      <c r="A510" s="592">
        <v>43487</v>
      </c>
      <c r="B510" s="451">
        <v>7.5</v>
      </c>
      <c r="C510" s="451">
        <v>2.8</v>
      </c>
      <c r="D510" s="38">
        <v>1.2</v>
      </c>
      <c r="M510" s="587"/>
      <c r="N510" s="587"/>
      <c r="O510" s="587"/>
    </row>
    <row r="511" spans="1:15">
      <c r="A511" s="592">
        <v>43488</v>
      </c>
      <c r="B511" s="451">
        <v>7.6</v>
      </c>
      <c r="C511" s="451">
        <v>2.8</v>
      </c>
      <c r="D511" s="38">
        <v>1.2</v>
      </c>
      <c r="M511" s="587"/>
      <c r="N511" s="587"/>
      <c r="O511" s="587"/>
    </row>
    <row r="512" spans="1:15">
      <c r="A512" s="592">
        <v>43489</v>
      </c>
      <c r="B512" s="451">
        <v>9.3000000000000007</v>
      </c>
      <c r="C512" s="451">
        <v>3.4</v>
      </c>
      <c r="D512" s="38">
        <v>1.5</v>
      </c>
      <c r="M512" s="587"/>
      <c r="N512" s="587"/>
      <c r="O512" s="587"/>
    </row>
    <row r="513" spans="1:15">
      <c r="A513" s="592">
        <v>43490</v>
      </c>
      <c r="B513" s="451">
        <v>9.3000000000000007</v>
      </c>
      <c r="C513" s="451">
        <v>3.4</v>
      </c>
      <c r="D513" s="38">
        <v>1.5</v>
      </c>
      <c r="M513" s="587"/>
      <c r="N513" s="587"/>
      <c r="O513" s="587"/>
    </row>
    <row r="514" spans="1:15">
      <c r="A514" s="592">
        <v>43493</v>
      </c>
      <c r="B514" s="451">
        <v>9.3000000000000007</v>
      </c>
      <c r="C514" s="451">
        <v>3.4</v>
      </c>
      <c r="D514" s="38">
        <v>1.5</v>
      </c>
      <c r="M514" s="587"/>
      <c r="N514" s="587"/>
      <c r="O514" s="587"/>
    </row>
    <row r="515" spans="1:15">
      <c r="A515" s="592">
        <v>43494</v>
      </c>
      <c r="B515" s="451">
        <v>9.5</v>
      </c>
      <c r="C515" s="451">
        <v>3.5</v>
      </c>
      <c r="D515" s="38">
        <v>1.5</v>
      </c>
      <c r="M515" s="587"/>
      <c r="N515" s="587"/>
      <c r="O515" s="587"/>
    </row>
    <row r="516" spans="1:15">
      <c r="A516" s="592">
        <v>43495</v>
      </c>
      <c r="B516" s="451">
        <v>9.6999999999999993</v>
      </c>
      <c r="C516" s="451">
        <v>3.5</v>
      </c>
      <c r="D516" s="38">
        <v>1.6</v>
      </c>
      <c r="M516" s="587"/>
      <c r="N516" s="587"/>
      <c r="O516" s="587"/>
    </row>
    <row r="517" spans="1:15">
      <c r="A517" s="592">
        <v>43496</v>
      </c>
      <c r="B517" s="451">
        <v>11.7</v>
      </c>
      <c r="C517" s="451">
        <v>4.0999999999999996</v>
      </c>
      <c r="D517" s="38">
        <v>1.9</v>
      </c>
      <c r="M517" s="587"/>
      <c r="N517" s="587"/>
      <c r="O517" s="587"/>
    </row>
    <row r="518" spans="1:15">
      <c r="A518" s="592">
        <v>43497</v>
      </c>
      <c r="B518" s="451">
        <v>11.7</v>
      </c>
      <c r="C518" s="451">
        <v>4.0999999999999996</v>
      </c>
      <c r="D518" s="38">
        <v>1.9</v>
      </c>
      <c r="M518" s="587"/>
      <c r="N518" s="587"/>
      <c r="O518" s="587"/>
    </row>
    <row r="519" spans="1:15">
      <c r="A519" s="592">
        <v>43500</v>
      </c>
      <c r="B519" s="451">
        <v>11.7</v>
      </c>
      <c r="C519" s="451">
        <v>4.0999999999999996</v>
      </c>
      <c r="D519" s="38">
        <v>1.9</v>
      </c>
      <c r="M519" s="587"/>
      <c r="N519" s="587"/>
      <c r="O519" s="587"/>
    </row>
    <row r="520" spans="1:15">
      <c r="A520" s="592">
        <v>43501</v>
      </c>
      <c r="B520" s="451">
        <v>11.7</v>
      </c>
      <c r="C520" s="451">
        <v>4.0999999999999996</v>
      </c>
      <c r="D520" s="38">
        <v>1.9</v>
      </c>
      <c r="M520" s="587"/>
      <c r="N520" s="587"/>
      <c r="O520" s="587"/>
    </row>
    <row r="521" spans="1:15">
      <c r="A521" s="592">
        <v>43502</v>
      </c>
      <c r="B521" s="451">
        <v>11.7</v>
      </c>
      <c r="C521" s="451">
        <v>4.0999999999999996</v>
      </c>
      <c r="D521" s="38">
        <v>1.9</v>
      </c>
      <c r="M521" s="587"/>
      <c r="N521" s="587"/>
      <c r="O521" s="587"/>
    </row>
    <row r="522" spans="1:15">
      <c r="A522" s="592">
        <v>43503</v>
      </c>
      <c r="B522" s="451">
        <v>12.8</v>
      </c>
      <c r="C522" s="451">
        <v>4.5</v>
      </c>
      <c r="D522" s="38">
        <v>2</v>
      </c>
      <c r="M522" s="587"/>
      <c r="N522" s="587"/>
      <c r="O522" s="587"/>
    </row>
    <row r="523" spans="1:15">
      <c r="A523" s="592">
        <v>43504</v>
      </c>
      <c r="B523" s="451">
        <v>12.8</v>
      </c>
      <c r="C523" s="451">
        <v>4.5</v>
      </c>
      <c r="D523" s="38">
        <v>2</v>
      </c>
      <c r="M523" s="587"/>
      <c r="N523" s="587"/>
      <c r="O523" s="587"/>
    </row>
    <row r="524" spans="1:15">
      <c r="A524" s="592">
        <v>43507</v>
      </c>
      <c r="B524" s="451">
        <v>12.8</v>
      </c>
      <c r="C524" s="451">
        <v>4.5</v>
      </c>
      <c r="D524" s="38">
        <v>2</v>
      </c>
      <c r="M524" s="587"/>
      <c r="N524" s="587"/>
      <c r="O524" s="587"/>
    </row>
    <row r="525" spans="1:15">
      <c r="A525" s="592">
        <v>43508</v>
      </c>
      <c r="B525" s="451">
        <v>12.8</v>
      </c>
      <c r="C525" s="451">
        <v>4.5</v>
      </c>
      <c r="D525" s="38">
        <v>2</v>
      </c>
      <c r="M525" s="587"/>
      <c r="N525" s="587"/>
      <c r="O525" s="587"/>
    </row>
    <row r="526" spans="1:15">
      <c r="A526" s="592">
        <v>43509</v>
      </c>
      <c r="B526" s="451">
        <v>12.9</v>
      </c>
      <c r="C526" s="451">
        <v>4.5</v>
      </c>
      <c r="D526" s="38">
        <v>2.1</v>
      </c>
      <c r="M526" s="587"/>
      <c r="N526" s="587"/>
      <c r="O526" s="587"/>
    </row>
    <row r="527" spans="1:15">
      <c r="A527" s="592">
        <v>43510</v>
      </c>
      <c r="B527" s="451">
        <v>12.9</v>
      </c>
      <c r="C527" s="451">
        <v>4.5</v>
      </c>
      <c r="D527" s="38">
        <v>2.1</v>
      </c>
      <c r="M527" s="587"/>
      <c r="N527" s="587"/>
      <c r="O527" s="587"/>
    </row>
    <row r="528" spans="1:15">
      <c r="A528" s="592">
        <v>43511</v>
      </c>
      <c r="B528" s="451">
        <v>12.9</v>
      </c>
      <c r="C528" s="451">
        <v>4.5</v>
      </c>
      <c r="D528" s="38">
        <v>2.1</v>
      </c>
      <c r="M528" s="587"/>
      <c r="N528" s="587"/>
      <c r="O528" s="587"/>
    </row>
    <row r="529" spans="1:15">
      <c r="A529" s="592">
        <v>43514</v>
      </c>
      <c r="B529" s="451">
        <v>12.9</v>
      </c>
      <c r="C529" s="451">
        <v>4.5</v>
      </c>
      <c r="D529" s="38">
        <v>2.1</v>
      </c>
      <c r="M529" s="587"/>
      <c r="N529" s="587"/>
      <c r="O529" s="587"/>
    </row>
    <row r="530" spans="1:15">
      <c r="A530" s="592">
        <v>43515</v>
      </c>
      <c r="B530" s="451">
        <v>12.6</v>
      </c>
      <c r="C530" s="451">
        <v>4.4000000000000004</v>
      </c>
      <c r="D530" s="38">
        <v>2</v>
      </c>
      <c r="M530" s="587"/>
      <c r="N530" s="587"/>
      <c r="O530" s="587"/>
    </row>
    <row r="531" spans="1:15">
      <c r="A531" s="592">
        <v>43516</v>
      </c>
      <c r="B531" s="451">
        <v>12.9</v>
      </c>
      <c r="C531" s="451">
        <v>4.5</v>
      </c>
      <c r="D531" s="38">
        <v>2.1</v>
      </c>
      <c r="M531" s="587"/>
      <c r="N531" s="587"/>
      <c r="O531" s="587"/>
    </row>
    <row r="532" spans="1:15">
      <c r="A532" s="592">
        <v>43517</v>
      </c>
      <c r="B532" s="451">
        <v>12.9</v>
      </c>
      <c r="C532" s="451">
        <v>4.5</v>
      </c>
      <c r="D532" s="38">
        <v>2.1</v>
      </c>
      <c r="M532" s="587"/>
      <c r="N532" s="587"/>
      <c r="O532" s="587"/>
    </row>
    <row r="533" spans="1:15">
      <c r="A533" s="592">
        <v>43518</v>
      </c>
      <c r="B533" s="451">
        <v>12.9</v>
      </c>
      <c r="C533" s="451">
        <v>4.4000000000000004</v>
      </c>
      <c r="D533" s="38">
        <v>2.1</v>
      </c>
      <c r="M533" s="587"/>
      <c r="N533" s="587"/>
      <c r="O533" s="587"/>
    </row>
    <row r="534" spans="1:15">
      <c r="A534" s="592">
        <v>43521</v>
      </c>
      <c r="B534" s="451">
        <v>12.9</v>
      </c>
      <c r="C534" s="451">
        <v>4.4000000000000004</v>
      </c>
      <c r="D534" s="38">
        <v>2.1</v>
      </c>
      <c r="M534" s="587"/>
      <c r="N534" s="587"/>
      <c r="O534" s="587"/>
    </row>
    <row r="535" spans="1:15">
      <c r="A535" s="592">
        <v>43522</v>
      </c>
      <c r="B535" s="451">
        <v>12.9</v>
      </c>
      <c r="C535" s="451">
        <v>4.4000000000000004</v>
      </c>
      <c r="D535" s="38">
        <v>2.1</v>
      </c>
      <c r="M535" s="587"/>
      <c r="N535" s="587"/>
      <c r="O535" s="587"/>
    </row>
    <row r="536" spans="1:15">
      <c r="A536" s="592">
        <v>43523</v>
      </c>
      <c r="B536" s="451">
        <v>12.9</v>
      </c>
      <c r="C536" s="451">
        <v>4.4000000000000004</v>
      </c>
      <c r="D536" s="38">
        <v>2.1</v>
      </c>
      <c r="M536" s="587"/>
      <c r="N536" s="587"/>
      <c r="O536" s="587"/>
    </row>
    <row r="537" spans="1:15">
      <c r="A537" s="592">
        <v>43524</v>
      </c>
      <c r="B537" s="451">
        <v>12.9</v>
      </c>
      <c r="C537" s="451">
        <v>4.5</v>
      </c>
      <c r="D537" s="38">
        <v>2.1</v>
      </c>
      <c r="M537" s="587"/>
      <c r="N537" s="587"/>
      <c r="O537" s="587"/>
    </row>
    <row r="538" spans="1:15">
      <c r="A538" s="592">
        <v>43525</v>
      </c>
      <c r="B538" s="451">
        <v>12.9</v>
      </c>
      <c r="C538" s="451">
        <v>4.5</v>
      </c>
      <c r="D538" s="38">
        <v>2.1</v>
      </c>
      <c r="M538" s="587"/>
      <c r="N538" s="587"/>
      <c r="O538" s="587"/>
    </row>
    <row r="539" spans="1:15">
      <c r="A539" s="592">
        <v>43528</v>
      </c>
      <c r="B539" s="451">
        <v>12.9</v>
      </c>
      <c r="C539" s="451">
        <v>4.5</v>
      </c>
      <c r="D539" s="38">
        <v>2.1</v>
      </c>
      <c r="M539" s="587"/>
      <c r="N539" s="587"/>
      <c r="O539" s="587"/>
    </row>
    <row r="540" spans="1:15">
      <c r="A540" s="592">
        <v>43529</v>
      </c>
      <c r="B540" s="451">
        <v>12.5</v>
      </c>
      <c r="C540" s="451">
        <v>4.3</v>
      </c>
      <c r="D540" s="38">
        <v>2</v>
      </c>
      <c r="M540" s="587"/>
      <c r="N540" s="587"/>
      <c r="O540" s="587"/>
    </row>
    <row r="541" spans="1:15">
      <c r="A541" s="592">
        <v>43530</v>
      </c>
      <c r="B541" s="451">
        <v>12.5</v>
      </c>
      <c r="C541" s="451">
        <v>4.3</v>
      </c>
      <c r="D541" s="38">
        <v>2</v>
      </c>
      <c r="M541" s="587"/>
      <c r="N541" s="587"/>
      <c r="O541" s="587"/>
    </row>
    <row r="542" spans="1:15">
      <c r="A542" s="592">
        <v>43531</v>
      </c>
      <c r="B542" s="451">
        <v>13.2</v>
      </c>
      <c r="C542" s="451">
        <v>4.5999999999999996</v>
      </c>
      <c r="D542" s="38">
        <v>2.1</v>
      </c>
      <c r="M542" s="587"/>
      <c r="N542" s="587"/>
      <c r="O542" s="587"/>
    </row>
    <row r="543" spans="1:15">
      <c r="A543" s="592">
        <v>43535</v>
      </c>
      <c r="B543" s="451">
        <v>13.2</v>
      </c>
      <c r="C543" s="451">
        <v>4.5999999999999996</v>
      </c>
      <c r="D543" s="38">
        <v>2.1</v>
      </c>
      <c r="M543" s="587"/>
      <c r="N543" s="587"/>
      <c r="O543" s="587"/>
    </row>
    <row r="544" spans="1:15">
      <c r="A544" s="592">
        <v>43536</v>
      </c>
      <c r="B544" s="451">
        <v>13.2</v>
      </c>
      <c r="C544" s="451">
        <v>4.5999999999999996</v>
      </c>
      <c r="D544" s="38">
        <v>2.1</v>
      </c>
      <c r="M544" s="587"/>
      <c r="N544" s="587"/>
      <c r="O544" s="587"/>
    </row>
    <row r="545" spans="1:15">
      <c r="A545" s="592">
        <v>43537</v>
      </c>
      <c r="B545" s="451">
        <v>13.2</v>
      </c>
      <c r="C545" s="451">
        <v>4.5999999999999996</v>
      </c>
      <c r="D545" s="38">
        <v>2.1</v>
      </c>
      <c r="M545" s="587"/>
      <c r="N545" s="587"/>
      <c r="O545" s="587"/>
    </row>
    <row r="546" spans="1:15">
      <c r="A546" s="592">
        <v>43538</v>
      </c>
      <c r="B546" s="451">
        <v>13.5</v>
      </c>
      <c r="C546" s="451">
        <v>4.5999999999999996</v>
      </c>
      <c r="D546" s="38">
        <v>2.1</v>
      </c>
      <c r="M546" s="587"/>
      <c r="N546" s="587"/>
      <c r="O546" s="587"/>
    </row>
    <row r="547" spans="1:15">
      <c r="A547" s="592">
        <v>43539</v>
      </c>
      <c r="B547" s="451">
        <v>13.5</v>
      </c>
      <c r="C547" s="451">
        <v>4.5999999999999996</v>
      </c>
      <c r="D547" s="38">
        <v>2.1</v>
      </c>
      <c r="M547" s="587"/>
      <c r="N547" s="587"/>
      <c r="O547" s="587"/>
    </row>
    <row r="548" spans="1:15">
      <c r="A548" s="592">
        <v>43542</v>
      </c>
      <c r="B548" s="451">
        <v>13.5</v>
      </c>
      <c r="C548" s="451">
        <v>4.5999999999999996</v>
      </c>
      <c r="D548" s="38">
        <v>2.1</v>
      </c>
      <c r="M548" s="587"/>
      <c r="N548" s="587"/>
      <c r="O548" s="587"/>
    </row>
    <row r="549" spans="1:15">
      <c r="A549" s="592">
        <v>43543</v>
      </c>
      <c r="B549" s="451">
        <v>13.5</v>
      </c>
      <c r="C549" s="451">
        <v>4.5999999999999996</v>
      </c>
      <c r="D549" s="38">
        <v>2.1</v>
      </c>
      <c r="M549" s="587"/>
      <c r="N549" s="587"/>
      <c r="O549" s="587"/>
    </row>
    <row r="550" spans="1:15">
      <c r="A550" s="592">
        <v>43544</v>
      </c>
      <c r="B550" s="451">
        <v>13.5</v>
      </c>
      <c r="C550" s="451">
        <v>4.5999999999999996</v>
      </c>
      <c r="D550" s="38">
        <v>2.1</v>
      </c>
      <c r="M550" s="587"/>
      <c r="N550" s="587"/>
      <c r="O550" s="587"/>
    </row>
    <row r="551" spans="1:15">
      <c r="A551" s="592">
        <v>43545</v>
      </c>
      <c r="B551" s="451">
        <v>17.5</v>
      </c>
      <c r="C551" s="451">
        <v>5.8</v>
      </c>
      <c r="D551" s="38">
        <v>2.7</v>
      </c>
      <c r="M551" s="587"/>
      <c r="N551" s="587"/>
      <c r="O551" s="587"/>
    </row>
    <row r="552" spans="1:15">
      <c r="A552" s="592">
        <v>43546</v>
      </c>
      <c r="B552" s="451">
        <v>17.5</v>
      </c>
      <c r="C552" s="451">
        <v>5.8</v>
      </c>
      <c r="D552" s="38">
        <v>2.7</v>
      </c>
      <c r="M552" s="587"/>
      <c r="N552" s="587"/>
      <c r="O552" s="587"/>
    </row>
    <row r="553" spans="1:15">
      <c r="A553" s="592">
        <v>43549</v>
      </c>
      <c r="B553" s="451">
        <v>17.5</v>
      </c>
      <c r="C553" s="451">
        <v>5.8</v>
      </c>
      <c r="D553" s="38">
        <v>2.7</v>
      </c>
      <c r="M553" s="587"/>
      <c r="N553" s="587"/>
      <c r="O553" s="587"/>
    </row>
    <row r="554" spans="1:15">
      <c r="A554" s="592">
        <v>43550</v>
      </c>
      <c r="B554" s="451">
        <v>17.5</v>
      </c>
      <c r="C554" s="451">
        <v>5.8</v>
      </c>
      <c r="D554" s="38">
        <v>2.7</v>
      </c>
      <c r="M554" s="587"/>
      <c r="N554" s="587"/>
      <c r="O554" s="587"/>
    </row>
    <row r="555" spans="1:15">
      <c r="A555" s="592">
        <v>43551</v>
      </c>
      <c r="B555" s="451">
        <v>17.5</v>
      </c>
      <c r="C555" s="451">
        <v>5.8</v>
      </c>
      <c r="D555" s="38">
        <v>2.7</v>
      </c>
      <c r="M555" s="587"/>
      <c r="N555" s="587"/>
      <c r="O555" s="587"/>
    </row>
    <row r="556" spans="1:15">
      <c r="A556" s="592">
        <v>43552</v>
      </c>
      <c r="B556" s="451">
        <v>19.5</v>
      </c>
      <c r="C556" s="451">
        <v>6.5</v>
      </c>
      <c r="D556" s="38">
        <v>3.1</v>
      </c>
      <c r="M556" s="587"/>
      <c r="N556" s="587"/>
      <c r="O556" s="587"/>
    </row>
    <row r="557" spans="1:15">
      <c r="A557" s="592">
        <v>43553</v>
      </c>
      <c r="B557" s="451">
        <v>19.5</v>
      </c>
      <c r="C557" s="451">
        <v>6.5</v>
      </c>
      <c r="D557" s="38">
        <v>3.1</v>
      </c>
      <c r="M557" s="587"/>
      <c r="N557" s="587"/>
      <c r="O557" s="587"/>
    </row>
    <row r="558" spans="1:15">
      <c r="A558" s="592">
        <v>43556</v>
      </c>
      <c r="B558" s="451">
        <v>19.5</v>
      </c>
      <c r="C558" s="451">
        <v>6.5</v>
      </c>
      <c r="D558" s="38">
        <v>3.1</v>
      </c>
      <c r="M558" s="587"/>
      <c r="N558" s="587"/>
      <c r="O558" s="587"/>
    </row>
    <row r="559" spans="1:15">
      <c r="A559" s="592">
        <v>43557</v>
      </c>
      <c r="B559" s="451">
        <v>19.5</v>
      </c>
      <c r="C559" s="451">
        <v>6.5</v>
      </c>
      <c r="D559" s="38">
        <v>3.1</v>
      </c>
      <c r="M559" s="587"/>
      <c r="N559" s="587"/>
      <c r="O559" s="587"/>
    </row>
    <row r="560" spans="1:15">
      <c r="A560" s="592">
        <v>43558</v>
      </c>
      <c r="B560" s="451">
        <v>19.5</v>
      </c>
      <c r="C560" s="451">
        <v>6.5</v>
      </c>
      <c r="D560" s="38">
        <v>3.1</v>
      </c>
      <c r="M560" s="587"/>
      <c r="N560" s="587"/>
      <c r="O560" s="587"/>
    </row>
    <row r="561" spans="1:15">
      <c r="A561" s="592">
        <v>43559</v>
      </c>
      <c r="B561" s="451">
        <v>21.5</v>
      </c>
      <c r="C561" s="451">
        <v>7.1</v>
      </c>
      <c r="D561" s="38">
        <v>3.4</v>
      </c>
      <c r="M561" s="587"/>
      <c r="N561" s="587"/>
      <c r="O561" s="587"/>
    </row>
    <row r="562" spans="1:15">
      <c r="A562" s="592">
        <v>43560</v>
      </c>
      <c r="B562" s="451">
        <v>21.6</v>
      </c>
      <c r="C562" s="451">
        <v>7.2</v>
      </c>
      <c r="D562" s="38">
        <v>3.4</v>
      </c>
      <c r="M562" s="587"/>
      <c r="N562" s="587"/>
      <c r="O562" s="587"/>
    </row>
    <row r="563" spans="1:15">
      <c r="A563" s="592">
        <v>43563</v>
      </c>
      <c r="B563" s="451">
        <v>21.7</v>
      </c>
      <c r="C563" s="451">
        <v>7.2</v>
      </c>
      <c r="D563" s="38">
        <v>3.4</v>
      </c>
      <c r="M563" s="587"/>
      <c r="N563" s="587"/>
      <c r="O563" s="587"/>
    </row>
    <row r="564" spans="1:15">
      <c r="A564" s="592">
        <v>43564</v>
      </c>
      <c r="B564" s="451">
        <v>21.7</v>
      </c>
      <c r="C564" s="451">
        <v>7.2</v>
      </c>
      <c r="D564" s="38">
        <v>3.4</v>
      </c>
      <c r="M564" s="587"/>
      <c r="N564" s="587"/>
      <c r="O564" s="587"/>
    </row>
    <row r="565" spans="1:15">
      <c r="A565" s="592">
        <v>43565</v>
      </c>
      <c r="B565" s="451">
        <v>21.7</v>
      </c>
      <c r="C565" s="451">
        <v>7.2</v>
      </c>
      <c r="D565" s="38">
        <v>3.4</v>
      </c>
      <c r="M565" s="587"/>
      <c r="N565" s="587"/>
      <c r="O565" s="587"/>
    </row>
    <row r="566" spans="1:15">
      <c r="A566" s="592">
        <v>43566</v>
      </c>
      <c r="B566" s="451">
        <v>24.6</v>
      </c>
      <c r="C566" s="451">
        <v>8.1</v>
      </c>
      <c r="D566" s="38">
        <v>3.8</v>
      </c>
      <c r="M566" s="587"/>
      <c r="N566" s="587"/>
      <c r="O566" s="587"/>
    </row>
    <row r="567" spans="1:15">
      <c r="A567" s="592">
        <v>43567</v>
      </c>
      <c r="B567" s="451">
        <v>24.7</v>
      </c>
      <c r="C567" s="451">
        <v>8.1</v>
      </c>
      <c r="D567" s="38">
        <v>3.9</v>
      </c>
      <c r="M567" s="587"/>
      <c r="N567" s="587"/>
      <c r="O567" s="587"/>
    </row>
    <row r="568" spans="1:15">
      <c r="A568" s="592">
        <v>43570</v>
      </c>
      <c r="B568" s="451">
        <v>24.7</v>
      </c>
      <c r="C568" s="451">
        <v>8.1</v>
      </c>
      <c r="D568" s="38">
        <v>3.9</v>
      </c>
      <c r="M568" s="587"/>
      <c r="N568" s="587"/>
      <c r="O568" s="587"/>
    </row>
    <row r="569" spans="1:15">
      <c r="A569" s="592">
        <v>43571</v>
      </c>
      <c r="B569" s="451">
        <v>24.7</v>
      </c>
      <c r="C569" s="451">
        <v>8.1</v>
      </c>
      <c r="D569" s="38">
        <v>3.9</v>
      </c>
      <c r="M569" s="587"/>
      <c r="N569" s="587"/>
      <c r="O569" s="587"/>
    </row>
    <row r="570" spans="1:15">
      <c r="A570" s="592">
        <v>43572</v>
      </c>
      <c r="B570" s="451">
        <v>24.7</v>
      </c>
      <c r="C570" s="451">
        <v>8.1</v>
      </c>
      <c r="D570" s="38">
        <v>3.9</v>
      </c>
      <c r="M570" s="587"/>
      <c r="N570" s="587"/>
      <c r="O570" s="587"/>
    </row>
    <row r="571" spans="1:15">
      <c r="A571" s="592">
        <v>43573</v>
      </c>
      <c r="B571" s="451">
        <v>30.1</v>
      </c>
      <c r="C571" s="451">
        <v>9.6999999999999993</v>
      </c>
      <c r="D571" s="38">
        <v>4.5999999999999996</v>
      </c>
      <c r="M571" s="587"/>
      <c r="N571" s="587"/>
      <c r="O571" s="587"/>
    </row>
    <row r="572" spans="1:15">
      <c r="A572" s="592">
        <v>43574</v>
      </c>
      <c r="B572" s="451">
        <v>30.1</v>
      </c>
      <c r="C572" s="451">
        <v>9.6999999999999993</v>
      </c>
      <c r="D572" s="38">
        <v>4.5999999999999996</v>
      </c>
      <c r="M572" s="587"/>
      <c r="N572" s="587"/>
      <c r="O572" s="587"/>
    </row>
    <row r="573" spans="1:15">
      <c r="A573" s="592">
        <v>43577</v>
      </c>
      <c r="B573" s="451">
        <v>29.9</v>
      </c>
      <c r="C573" s="451">
        <v>9.6</v>
      </c>
      <c r="D573" s="38">
        <v>4.5999999999999996</v>
      </c>
      <c r="M573" s="587"/>
      <c r="N573" s="587"/>
      <c r="O573" s="587"/>
    </row>
    <row r="574" spans="1:15">
      <c r="A574" s="592">
        <v>43578</v>
      </c>
      <c r="B574" s="451">
        <v>29.9</v>
      </c>
      <c r="C574" s="451">
        <v>9.6</v>
      </c>
      <c r="D574" s="38">
        <v>4.5999999999999996</v>
      </c>
      <c r="M574" s="587"/>
      <c r="N574" s="587"/>
      <c r="O574" s="587"/>
    </row>
    <row r="575" spans="1:15">
      <c r="A575" s="592">
        <v>43579</v>
      </c>
      <c r="B575" s="451">
        <v>29.9</v>
      </c>
      <c r="C575" s="451">
        <v>9.6</v>
      </c>
      <c r="D575" s="38">
        <v>4.5999999999999996</v>
      </c>
      <c r="M575" s="587"/>
      <c r="N575" s="587"/>
      <c r="O575" s="587"/>
    </row>
    <row r="576" spans="1:15">
      <c r="A576" s="592">
        <v>43580</v>
      </c>
      <c r="B576" s="451">
        <v>35.9</v>
      </c>
      <c r="C576" s="434">
        <v>11.2</v>
      </c>
      <c r="D576" s="36">
        <v>5.5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2">
    <tabColor theme="7"/>
  </sheetPr>
  <dimension ref="A1:AA47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2" width="10.140625" style="36" customWidth="1"/>
    <col min="3" max="5" width="8.85546875" style="36"/>
    <col min="6" max="6" width="8.85546875" style="35"/>
    <col min="7" max="10" width="8.85546875" style="36"/>
    <col min="11" max="11" width="18.140625" style="36" customWidth="1"/>
    <col min="12" max="16384" width="8.85546875" style="36"/>
  </cols>
  <sheetData>
    <row r="1" spans="1:22">
      <c r="A1" s="19" t="s">
        <v>140</v>
      </c>
      <c r="B1" s="417" t="str">
        <f>IF(Content!$E$1=1,B2,B3)</f>
        <v>Food industry</v>
      </c>
      <c r="C1" s="417" t="str">
        <f>IF(Content!$E$1=1,C2,C3)</f>
        <v>Electricity supply</v>
      </c>
      <c r="D1" s="417" t="str">
        <f>IF(Content!$E$1=1,D2,D3)</f>
        <v>Wholesale and retail trade</v>
      </c>
      <c r="E1" s="417" t="str">
        <f>IF(Content!$E$1=1,E2,E3)</f>
        <v>Telecommunications</v>
      </c>
      <c r="F1" s="417" t="str">
        <f>IF(Content!$E$1=1,F2,F3)</f>
        <v>Mining</v>
      </c>
      <c r="G1" s="417" t="str">
        <f>IF(Content!$E$1=1,G2,G3)</f>
        <v>Agriculture</v>
      </c>
      <c r="H1" s="417" t="str">
        <f>IF(Content!$E$1=1,H2,H3)</f>
        <v>Glass production</v>
      </c>
      <c r="I1" s="417" t="str">
        <f>IF(Content!$E$1=1,I2,I3)</f>
        <v xml:space="preserve">Others </v>
      </c>
      <c r="J1" s="33" t="str">
        <f>IF(Content!$E$1=1,J2,J3)</f>
        <v>FDI: Real Sector Equity Investment by Industry, USD mn*</v>
      </c>
    </row>
    <row r="2" spans="1:22" hidden="1">
      <c r="A2" s="19"/>
      <c r="B2" s="35" t="s">
        <v>127</v>
      </c>
      <c r="C2" s="35" t="s">
        <v>1184</v>
      </c>
      <c r="D2" s="35" t="s">
        <v>1185</v>
      </c>
      <c r="E2" s="35" t="s">
        <v>788</v>
      </c>
      <c r="F2" s="35" t="s">
        <v>135</v>
      </c>
      <c r="G2" s="35" t="s">
        <v>212</v>
      </c>
      <c r="H2" s="35" t="s">
        <v>1186</v>
      </c>
      <c r="I2" s="35" t="s">
        <v>122</v>
      </c>
      <c r="J2" s="35" t="s">
        <v>1183</v>
      </c>
    </row>
    <row r="3" spans="1:22" hidden="1">
      <c r="B3" s="35" t="s">
        <v>528</v>
      </c>
      <c r="C3" s="35" t="s">
        <v>530</v>
      </c>
      <c r="D3" s="35" t="s">
        <v>1187</v>
      </c>
      <c r="E3" s="35" t="s">
        <v>794</v>
      </c>
      <c r="F3" s="35" t="s">
        <v>529</v>
      </c>
      <c r="G3" s="35" t="s">
        <v>213</v>
      </c>
      <c r="H3" s="35" t="s">
        <v>1188</v>
      </c>
      <c r="I3" s="35" t="s">
        <v>1189</v>
      </c>
      <c r="J3" s="35" t="s">
        <v>1695</v>
      </c>
    </row>
    <row r="4" spans="1:22">
      <c r="A4" s="37" t="s">
        <v>47</v>
      </c>
      <c r="B4" s="13">
        <v>3</v>
      </c>
      <c r="C4" s="13">
        <v>0</v>
      </c>
      <c r="D4" s="13">
        <v>17</v>
      </c>
      <c r="E4" s="13">
        <v>0</v>
      </c>
      <c r="F4" s="13">
        <v>12.2</v>
      </c>
      <c r="G4" s="13">
        <v>10</v>
      </c>
      <c r="H4" s="13">
        <v>0</v>
      </c>
      <c r="I4" s="13">
        <v>73.8</v>
      </c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>
      <c r="A5" s="41" t="s">
        <v>48</v>
      </c>
      <c r="B5" s="13">
        <v>151.19999999999999</v>
      </c>
      <c r="C5" s="13">
        <v>0</v>
      </c>
      <c r="D5" s="13">
        <v>7.3</v>
      </c>
      <c r="E5" s="13">
        <v>0</v>
      </c>
      <c r="F5" s="13">
        <v>8.6</v>
      </c>
      <c r="G5" s="13">
        <v>10</v>
      </c>
      <c r="H5" s="13">
        <v>0</v>
      </c>
      <c r="I5" s="13">
        <v>77.900000000000006</v>
      </c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>
      <c r="A6" s="37" t="s">
        <v>49</v>
      </c>
      <c r="B6" s="13">
        <v>40</v>
      </c>
      <c r="C6" s="13">
        <v>126.7</v>
      </c>
      <c r="D6" s="13">
        <v>16.2</v>
      </c>
      <c r="E6" s="13">
        <v>74</v>
      </c>
      <c r="F6" s="13">
        <v>19.2</v>
      </c>
      <c r="G6" s="13">
        <v>0.5</v>
      </c>
      <c r="H6" s="13">
        <v>0</v>
      </c>
      <c r="I6" s="13">
        <v>146.4</v>
      </c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>
      <c r="A7" s="41" t="s">
        <v>50</v>
      </c>
      <c r="B7" s="13">
        <v>0</v>
      </c>
      <c r="C7" s="13">
        <v>0.6</v>
      </c>
      <c r="D7" s="13">
        <v>47.3</v>
      </c>
      <c r="E7" s="13">
        <v>0</v>
      </c>
      <c r="F7" s="13">
        <v>5.4</v>
      </c>
      <c r="G7" s="13">
        <v>14</v>
      </c>
      <c r="H7" s="13">
        <v>0</v>
      </c>
      <c r="I7" s="13">
        <v>38.700000000000003</v>
      </c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>
      <c r="A8" s="37" t="s">
        <v>51</v>
      </c>
      <c r="B8" s="13">
        <v>0</v>
      </c>
      <c r="C8" s="13">
        <v>0</v>
      </c>
      <c r="D8" s="13">
        <v>48.9</v>
      </c>
      <c r="E8" s="13">
        <v>54.7</v>
      </c>
      <c r="F8" s="13">
        <v>5.7</v>
      </c>
      <c r="G8" s="13">
        <v>10</v>
      </c>
      <c r="H8" s="13">
        <v>0</v>
      </c>
      <c r="I8" s="13">
        <v>88.7</v>
      </c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>
      <c r="A9" s="41" t="s">
        <v>52</v>
      </c>
      <c r="B9" s="13">
        <v>0</v>
      </c>
      <c r="C9" s="13">
        <v>0</v>
      </c>
      <c r="D9" s="13">
        <v>19.3</v>
      </c>
      <c r="E9" s="13">
        <v>25</v>
      </c>
      <c r="F9" s="13">
        <v>0</v>
      </c>
      <c r="G9" s="13">
        <v>36</v>
      </c>
      <c r="H9" s="13">
        <v>0</v>
      </c>
      <c r="I9" s="13">
        <v>71.7</v>
      </c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>
      <c r="A10" s="41" t="s">
        <v>53</v>
      </c>
      <c r="B10" s="13">
        <v>0</v>
      </c>
      <c r="C10" s="13">
        <v>2.8</v>
      </c>
      <c r="D10" s="13">
        <v>17.899999999999999</v>
      </c>
      <c r="E10" s="13">
        <v>0</v>
      </c>
      <c r="F10" s="13">
        <v>0</v>
      </c>
      <c r="G10" s="13">
        <v>65.7</v>
      </c>
      <c r="H10" s="13">
        <v>3.2</v>
      </c>
      <c r="I10" s="13">
        <v>15.4</v>
      </c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>
      <c r="A11" s="37" t="s">
        <v>336</v>
      </c>
      <c r="B11" s="13">
        <v>11.2</v>
      </c>
      <c r="C11" s="13">
        <v>0</v>
      </c>
      <c r="D11" s="13">
        <v>25.6</v>
      </c>
      <c r="E11" s="13">
        <v>1.3</v>
      </c>
      <c r="F11" s="13">
        <v>8.6</v>
      </c>
      <c r="G11" s="13">
        <v>28.8</v>
      </c>
      <c r="H11" s="13">
        <v>29.6</v>
      </c>
      <c r="I11" s="13">
        <v>424.9</v>
      </c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>
      <c r="A12" s="36" t="s">
        <v>420</v>
      </c>
      <c r="B12" s="13">
        <v>0</v>
      </c>
      <c r="C12" s="13">
        <v>13</v>
      </c>
      <c r="D12" s="13">
        <v>11</v>
      </c>
      <c r="E12" s="13">
        <v>2</v>
      </c>
      <c r="F12" s="13">
        <v>50</v>
      </c>
      <c r="G12" s="13">
        <v>0</v>
      </c>
      <c r="H12" s="13">
        <v>20.5</v>
      </c>
      <c r="I12" s="13">
        <v>2.5</v>
      </c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>
      <c r="B13" s="38"/>
      <c r="C13" s="38"/>
      <c r="D13" s="38"/>
      <c r="E13" s="38"/>
      <c r="F13" s="39"/>
      <c r="G13" s="40"/>
      <c r="M13" s="38"/>
      <c r="N13" s="38"/>
      <c r="O13" s="38"/>
      <c r="P13" s="38"/>
      <c r="Q13" s="38"/>
    </row>
    <row r="14" spans="1:22">
      <c r="B14" s="38"/>
      <c r="C14" s="38"/>
      <c r="D14" s="38"/>
      <c r="E14" s="38"/>
      <c r="F14" s="39"/>
      <c r="G14" s="40"/>
      <c r="M14" s="38"/>
      <c r="N14" s="38"/>
      <c r="O14" s="38"/>
      <c r="P14" s="38"/>
      <c r="Q14" s="38"/>
    </row>
    <row r="15" spans="1:22">
      <c r="B15" s="38"/>
      <c r="C15" s="38"/>
      <c r="D15" s="38"/>
      <c r="E15" s="38"/>
      <c r="F15" s="39"/>
      <c r="G15" s="40"/>
      <c r="M15" s="38"/>
      <c r="N15" s="38"/>
      <c r="O15" s="38"/>
      <c r="P15" s="38"/>
      <c r="Q15" s="38"/>
    </row>
    <row r="16" spans="1:22">
      <c r="B16" s="38"/>
      <c r="C16" s="38"/>
      <c r="D16" s="38"/>
      <c r="E16" s="38"/>
      <c r="F16" s="39"/>
      <c r="G16" s="40"/>
      <c r="M16" s="38"/>
      <c r="N16" s="38"/>
      <c r="O16" s="38"/>
      <c r="P16" s="38"/>
      <c r="Q16" s="38"/>
    </row>
    <row r="17" spans="1:27">
      <c r="B17" s="38"/>
      <c r="C17" s="38"/>
      <c r="D17" s="38"/>
      <c r="E17" s="38"/>
      <c r="F17" s="39"/>
      <c r="G17" s="40"/>
      <c r="M17" s="38"/>
      <c r="N17" s="38"/>
      <c r="O17" s="38"/>
      <c r="P17" s="38"/>
      <c r="Q17" s="38"/>
    </row>
    <row r="18" spans="1:27">
      <c r="B18" s="38"/>
      <c r="C18" s="38"/>
      <c r="D18" s="38"/>
      <c r="E18" s="38"/>
      <c r="F18" s="39"/>
      <c r="G18" s="40"/>
      <c r="J18" s="33" t="str">
        <f>IF(Content!$E$1=1,J20,J22)</f>
        <v>* Others include data adjustments.</v>
      </c>
      <c r="M18" s="38"/>
      <c r="N18" s="38"/>
      <c r="O18" s="38"/>
      <c r="P18" s="38"/>
      <c r="Q18" s="38"/>
    </row>
    <row r="19" spans="1:27">
      <c r="B19" s="38"/>
      <c r="C19" s="38"/>
      <c r="D19" s="38"/>
      <c r="E19" s="38"/>
      <c r="G19" s="40"/>
      <c r="J19" s="33" t="str">
        <f>IF(Content!$E$1=1,J21,J23)</f>
        <v>Source: NBU.</v>
      </c>
      <c r="M19" s="38"/>
      <c r="N19" s="38"/>
      <c r="O19" s="38"/>
      <c r="P19" s="38"/>
      <c r="Q19" s="38"/>
    </row>
    <row r="20" spans="1:27">
      <c r="A20" s="37"/>
      <c r="B20" s="38"/>
      <c r="C20" s="38"/>
      <c r="D20" s="38"/>
      <c r="E20" s="38"/>
      <c r="J20" s="35" t="s">
        <v>1805</v>
      </c>
    </row>
    <row r="21" spans="1:27">
      <c r="A21" s="37"/>
      <c r="B21" s="38"/>
      <c r="C21" s="38"/>
      <c r="D21" s="38"/>
      <c r="E21" s="38"/>
      <c r="J21" s="35" t="s">
        <v>84</v>
      </c>
    </row>
    <row r="22" spans="1:27">
      <c r="A22" s="37"/>
      <c r="B22" s="38"/>
      <c r="C22" s="38"/>
      <c r="D22" s="38"/>
      <c r="E22" s="38"/>
      <c r="J22" s="35" t="s">
        <v>1806</v>
      </c>
    </row>
    <row r="23" spans="1:27">
      <c r="A23" s="37"/>
      <c r="B23" s="38"/>
      <c r="C23" s="257"/>
      <c r="D23" s="38"/>
      <c r="E23" s="38"/>
      <c r="J23" s="35" t="s">
        <v>85</v>
      </c>
    </row>
    <row r="24" spans="1:27">
      <c r="A24" s="37"/>
      <c r="B24" s="38"/>
      <c r="C24" s="38"/>
      <c r="D24" s="38"/>
      <c r="E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 spans="1:27">
      <c r="A25" s="37"/>
      <c r="B25" s="38"/>
      <c r="C25" s="38"/>
      <c r="D25" s="38"/>
      <c r="E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 spans="1:27">
      <c r="A26" s="37"/>
      <c r="B26" s="38"/>
      <c r="C26" s="38"/>
      <c r="D26" s="38"/>
      <c r="E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 spans="1:27">
      <c r="A27" s="37"/>
      <c r="B27" s="38"/>
      <c r="C27" s="38"/>
      <c r="D27" s="38"/>
      <c r="E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 spans="1:27">
      <c r="A28" s="37"/>
      <c r="B28" s="38"/>
      <c r="C28" s="38"/>
      <c r="D28" s="38"/>
      <c r="E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 spans="1:27">
      <c r="A29" s="37"/>
      <c r="B29" s="38"/>
      <c r="C29" s="38"/>
      <c r="D29" s="38"/>
      <c r="E29" s="38"/>
    </row>
    <row r="30" spans="1:27">
      <c r="A30" s="19"/>
      <c r="B30" s="33"/>
      <c r="C30" s="33"/>
      <c r="D30" s="33"/>
      <c r="E30" s="33"/>
    </row>
    <row r="31" spans="1:27">
      <c r="A31" s="19"/>
      <c r="B31" s="26"/>
      <c r="C31" s="26"/>
      <c r="D31" s="26"/>
      <c r="E31" s="26"/>
      <c r="L31" s="38"/>
      <c r="N31" s="38"/>
      <c r="O31" s="38"/>
      <c r="P31" s="38"/>
      <c r="R31" s="38"/>
    </row>
    <row r="32" spans="1:27">
      <c r="B32" s="26"/>
      <c r="C32" s="26"/>
      <c r="D32" s="26"/>
      <c r="E32" s="26"/>
      <c r="L32" s="38"/>
      <c r="N32" s="38"/>
      <c r="O32" s="38"/>
      <c r="P32" s="38"/>
      <c r="R32" s="38"/>
    </row>
    <row r="33" spans="1:16">
      <c r="A33" s="37"/>
      <c r="B33" s="38"/>
      <c r="C33" s="38"/>
      <c r="D33" s="38"/>
      <c r="E33" s="38"/>
      <c r="L33" s="38"/>
      <c r="N33" s="38"/>
      <c r="O33" s="38"/>
      <c r="P33" s="38"/>
    </row>
    <row r="34" spans="1:16">
      <c r="A34" s="41"/>
      <c r="B34" s="38"/>
      <c r="C34" s="38"/>
      <c r="D34" s="38"/>
      <c r="E34" s="38"/>
      <c r="L34" s="38"/>
      <c r="N34" s="38"/>
      <c r="O34" s="38"/>
      <c r="P34" s="38"/>
    </row>
    <row r="35" spans="1:16">
      <c r="A35" s="37"/>
      <c r="B35" s="38"/>
      <c r="C35" s="38"/>
      <c r="D35" s="38"/>
      <c r="E35" s="38"/>
      <c r="L35" s="38"/>
      <c r="N35" s="38"/>
      <c r="O35" s="38"/>
      <c r="P35" s="38"/>
    </row>
    <row r="36" spans="1:16">
      <c r="A36" s="41"/>
      <c r="B36" s="38"/>
      <c r="C36" s="38"/>
      <c r="D36" s="38"/>
      <c r="E36" s="38"/>
      <c r="L36" s="38"/>
      <c r="N36" s="38"/>
      <c r="O36" s="38"/>
      <c r="P36" s="38"/>
    </row>
    <row r="37" spans="1:16">
      <c r="A37" s="37"/>
      <c r="B37" s="38"/>
      <c r="C37" s="38"/>
      <c r="D37" s="38"/>
      <c r="E37" s="38"/>
      <c r="L37" s="38"/>
      <c r="N37" s="38"/>
      <c r="O37" s="38"/>
      <c r="P37" s="38"/>
    </row>
    <row r="38" spans="1:16">
      <c r="A38" s="41"/>
      <c r="B38" s="38"/>
      <c r="C38" s="38"/>
      <c r="D38" s="38"/>
      <c r="E38" s="38"/>
      <c r="L38" s="38"/>
      <c r="N38" s="38"/>
      <c r="O38" s="38"/>
      <c r="P38" s="38"/>
    </row>
    <row r="39" spans="1:16">
      <c r="A39" s="37"/>
      <c r="B39" s="38"/>
      <c r="C39" s="38"/>
      <c r="D39" s="38"/>
      <c r="E39" s="38"/>
      <c r="L39" s="38"/>
      <c r="N39" s="38"/>
      <c r="O39" s="38"/>
      <c r="P39" s="38"/>
    </row>
    <row r="40" spans="1:16">
      <c r="A40" s="41"/>
      <c r="B40" s="38"/>
      <c r="C40" s="38"/>
      <c r="D40" s="38"/>
      <c r="E40" s="38"/>
      <c r="L40" s="38"/>
      <c r="N40" s="38"/>
      <c r="O40" s="38"/>
      <c r="P40" s="38"/>
    </row>
    <row r="41" spans="1:16">
      <c r="A41" s="37"/>
      <c r="B41" s="38"/>
      <c r="C41" s="38"/>
      <c r="D41" s="38"/>
      <c r="E41" s="38"/>
      <c r="L41" s="38"/>
      <c r="N41" s="38"/>
      <c r="O41" s="38"/>
      <c r="P41" s="38"/>
    </row>
    <row r="42" spans="1:16">
      <c r="A42" s="41"/>
      <c r="B42" s="38"/>
      <c r="C42" s="38"/>
      <c r="D42" s="38"/>
      <c r="E42" s="38"/>
      <c r="L42" s="38"/>
      <c r="N42" s="38"/>
      <c r="O42" s="38"/>
      <c r="P42" s="38"/>
    </row>
    <row r="43" spans="1:16">
      <c r="A43" s="37"/>
      <c r="B43" s="38"/>
      <c r="C43" s="38"/>
      <c r="D43" s="38"/>
      <c r="E43" s="38"/>
      <c r="L43" s="38"/>
      <c r="N43" s="38"/>
      <c r="O43" s="38"/>
      <c r="P43" s="38"/>
    </row>
    <row r="44" spans="1:16">
      <c r="A44" s="41"/>
      <c r="B44" s="38"/>
      <c r="C44" s="38"/>
      <c r="D44" s="38"/>
      <c r="E44" s="38"/>
      <c r="L44" s="38"/>
      <c r="N44" s="38"/>
      <c r="O44" s="38"/>
      <c r="P44" s="38"/>
    </row>
    <row r="45" spans="1:16">
      <c r="A45" s="37"/>
      <c r="B45" s="38"/>
      <c r="C45" s="38"/>
      <c r="D45" s="38"/>
      <c r="E45" s="38"/>
      <c r="L45" s="38"/>
      <c r="N45" s="38"/>
      <c r="O45" s="38"/>
      <c r="P45" s="38"/>
    </row>
    <row r="46" spans="1:16">
      <c r="A46" s="41"/>
      <c r="B46" s="38"/>
      <c r="C46" s="38"/>
      <c r="D46" s="38"/>
      <c r="E46" s="38"/>
      <c r="L46" s="38"/>
      <c r="N46" s="38"/>
      <c r="O46" s="38"/>
      <c r="P46" s="38"/>
    </row>
    <row r="47" spans="1:16">
      <c r="A47" s="41"/>
      <c r="B47" s="38"/>
      <c r="C47" s="38"/>
      <c r="D47" s="38"/>
      <c r="E47" s="3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4">
    <tabColor theme="7"/>
  </sheetPr>
  <dimension ref="A1:Y43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8" width="8.85546875" style="36"/>
    <col min="9" max="9" width="8.85546875" style="35"/>
    <col min="10" max="16384" width="8.85546875" style="36"/>
  </cols>
  <sheetData>
    <row r="1" spans="1:25">
      <c r="A1" s="19" t="s">
        <v>140</v>
      </c>
      <c r="B1" s="33" t="str">
        <f>IF(Content!$E$1=1,B2,B3)</f>
        <v>Net IMF disbursements</v>
      </c>
      <c r="C1" s="33" t="str">
        <f>IF(Content!$E$1=1,C2,C3)</f>
        <v>Net other disbursements</v>
      </c>
      <c r="D1" s="33" t="str">
        <f>IF(Content!$E$1=1,D2,D3)</f>
        <v>Net  FX purchases</v>
      </c>
      <c r="E1" s="416" t="str">
        <f>IF(Content!$E$1=1,E2,E3)</f>
        <v>Others</v>
      </c>
      <c r="F1" s="33" t="str">
        <f>IF(Content!$E$1=1,F2,F3)</f>
        <v>Change in reserves</v>
      </c>
      <c r="G1" s="33" t="str">
        <f>IF(Content!$E$1=1,G2,G3)</f>
        <v>International reserves (RHS)</v>
      </c>
      <c r="L1" s="33" t="str">
        <f>IF(Content!$E$1=1,L2,L3)</f>
        <v xml:space="preserve"> International Reserves and Their Change by Instruments, USD bn</v>
      </c>
    </row>
    <row r="2" spans="1:25" hidden="1">
      <c r="A2" s="19"/>
      <c r="B2" s="35" t="s">
        <v>1763</v>
      </c>
      <c r="C2" s="35" t="s">
        <v>1765</v>
      </c>
      <c r="D2" s="35" t="s">
        <v>1193</v>
      </c>
      <c r="E2" s="35" t="s">
        <v>757</v>
      </c>
      <c r="F2" s="35" t="s">
        <v>1194</v>
      </c>
      <c r="G2" s="35" t="s">
        <v>718</v>
      </c>
      <c r="L2" s="35" t="s">
        <v>1197</v>
      </c>
      <c r="M2" s="35"/>
      <c r="N2" s="35"/>
    </row>
    <row r="3" spans="1:25" hidden="1">
      <c r="B3" s="35" t="s">
        <v>1764</v>
      </c>
      <c r="C3" s="35" t="s">
        <v>1766</v>
      </c>
      <c r="D3" s="35" t="s">
        <v>1195</v>
      </c>
      <c r="E3" s="35" t="s">
        <v>115</v>
      </c>
      <c r="F3" s="35" t="s">
        <v>1196</v>
      </c>
      <c r="G3" s="35" t="s">
        <v>719</v>
      </c>
      <c r="L3" s="35" t="s">
        <v>1895</v>
      </c>
      <c r="M3" s="35"/>
      <c r="N3" s="35"/>
      <c r="Q3" s="43"/>
      <c r="R3" s="43"/>
    </row>
    <row r="4" spans="1:25">
      <c r="A4" s="226" t="s">
        <v>43</v>
      </c>
      <c r="B4" s="38">
        <v>0</v>
      </c>
      <c r="C4" s="38">
        <v>-0.1</v>
      </c>
      <c r="D4" s="38">
        <v>-0.2</v>
      </c>
      <c r="E4" s="38">
        <v>-0.2</v>
      </c>
      <c r="F4" s="38">
        <v>-0.6</v>
      </c>
      <c r="G4" s="38">
        <v>12.7</v>
      </c>
      <c r="O4" s="38"/>
      <c r="P4" s="38"/>
      <c r="R4" s="38"/>
      <c r="S4" s="38"/>
      <c r="T4" s="38"/>
      <c r="U4" s="38"/>
      <c r="V4" s="38"/>
      <c r="W4" s="38"/>
      <c r="X4" s="38"/>
      <c r="Y4" s="38"/>
    </row>
    <row r="5" spans="1:25">
      <c r="A5" s="226" t="s">
        <v>44</v>
      </c>
      <c r="B5" s="38">
        <v>0</v>
      </c>
      <c r="C5" s="38">
        <v>0.5</v>
      </c>
      <c r="D5" s="38">
        <v>1.4</v>
      </c>
      <c r="E5" s="38">
        <v>-0.7</v>
      </c>
      <c r="F5" s="38">
        <v>1.3</v>
      </c>
      <c r="G5" s="38">
        <v>14</v>
      </c>
      <c r="L5" s="38"/>
      <c r="M5" s="38"/>
      <c r="O5" s="38"/>
      <c r="P5" s="38"/>
      <c r="R5" s="38"/>
      <c r="S5" s="38"/>
      <c r="T5" s="38"/>
      <c r="U5" s="38"/>
      <c r="V5" s="38"/>
      <c r="W5" s="38"/>
      <c r="X5" s="38"/>
      <c r="Y5" s="38"/>
    </row>
    <row r="6" spans="1:25">
      <c r="A6" s="226" t="s">
        <v>45</v>
      </c>
      <c r="B6" s="38">
        <v>1</v>
      </c>
      <c r="C6" s="38">
        <v>0.3</v>
      </c>
      <c r="D6" s="38">
        <v>0.1</v>
      </c>
      <c r="E6" s="38">
        <v>0.1</v>
      </c>
      <c r="F6" s="38">
        <v>1.6</v>
      </c>
      <c r="G6" s="38">
        <v>15.6</v>
      </c>
      <c r="L6" s="38"/>
      <c r="O6" s="38"/>
      <c r="P6" s="38"/>
      <c r="R6" s="38"/>
      <c r="S6" s="38"/>
      <c r="T6" s="38"/>
      <c r="U6" s="38"/>
      <c r="V6" s="38"/>
      <c r="W6" s="38"/>
      <c r="X6" s="38"/>
      <c r="Y6" s="38"/>
    </row>
    <row r="7" spans="1:25">
      <c r="A7" s="226" t="s">
        <v>46</v>
      </c>
      <c r="B7" s="38">
        <v>0</v>
      </c>
      <c r="C7" s="38">
        <v>0.2</v>
      </c>
      <c r="D7" s="38">
        <v>0.2</v>
      </c>
      <c r="E7" s="38">
        <v>-0.4</v>
      </c>
      <c r="F7" s="38">
        <v>0</v>
      </c>
      <c r="G7" s="38">
        <v>15.5</v>
      </c>
      <c r="L7" s="38"/>
      <c r="O7" s="38"/>
      <c r="P7" s="38"/>
      <c r="R7" s="38"/>
      <c r="S7" s="38"/>
      <c r="T7" s="38"/>
      <c r="U7" s="38"/>
      <c r="V7" s="38"/>
      <c r="W7" s="38"/>
      <c r="X7" s="38"/>
      <c r="Y7" s="38"/>
    </row>
    <row r="8" spans="1:25">
      <c r="A8" s="228" t="s">
        <v>47</v>
      </c>
      <c r="B8" s="38">
        <v>0</v>
      </c>
      <c r="C8" s="38">
        <v>-0.8</v>
      </c>
      <c r="D8" s="38">
        <v>0.1</v>
      </c>
      <c r="E8" s="38">
        <v>0.2</v>
      </c>
      <c r="F8" s="38">
        <v>-0.4</v>
      </c>
      <c r="G8" s="38">
        <v>15.1</v>
      </c>
      <c r="L8" s="38"/>
      <c r="O8" s="38"/>
      <c r="P8" s="38"/>
      <c r="R8" s="38"/>
      <c r="S8" s="38"/>
      <c r="T8" s="38"/>
      <c r="U8" s="38"/>
      <c r="V8" s="38"/>
      <c r="W8" s="38"/>
      <c r="X8" s="38"/>
      <c r="Y8" s="38"/>
    </row>
    <row r="9" spans="1:25">
      <c r="A9" s="229" t="s">
        <v>48</v>
      </c>
      <c r="B9" s="38">
        <v>1</v>
      </c>
      <c r="C9" s="38">
        <v>0.3</v>
      </c>
      <c r="D9" s="38">
        <v>1.2</v>
      </c>
      <c r="E9" s="38">
        <v>0.3</v>
      </c>
      <c r="F9" s="38">
        <v>2.8</v>
      </c>
      <c r="G9" s="38">
        <v>18</v>
      </c>
      <c r="L9" s="38"/>
      <c r="O9" s="38"/>
      <c r="P9" s="38"/>
      <c r="R9" s="38"/>
      <c r="S9" s="38"/>
      <c r="T9" s="38"/>
      <c r="U9" s="38"/>
      <c r="V9" s="38"/>
      <c r="W9" s="38"/>
      <c r="X9" s="38"/>
      <c r="Y9" s="38"/>
    </row>
    <row r="10" spans="1:25">
      <c r="A10" s="229" t="s">
        <v>49</v>
      </c>
      <c r="B10" s="38">
        <v>-0.4</v>
      </c>
      <c r="C10" s="38">
        <v>0.6</v>
      </c>
      <c r="D10" s="38">
        <v>0.1</v>
      </c>
      <c r="E10" s="38">
        <v>0.3</v>
      </c>
      <c r="F10" s="38">
        <v>0.7</v>
      </c>
      <c r="G10" s="38">
        <v>18.600000000000001</v>
      </c>
      <c r="L10" s="38"/>
      <c r="O10" s="38"/>
      <c r="P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226" t="s">
        <v>50</v>
      </c>
      <c r="B11" s="38">
        <v>-0.5</v>
      </c>
      <c r="C11" s="38">
        <v>0.6</v>
      </c>
      <c r="D11" s="38">
        <v>-0.2</v>
      </c>
      <c r="E11" s="38">
        <v>0.3</v>
      </c>
      <c r="F11" s="38">
        <v>0.2</v>
      </c>
      <c r="G11" s="38">
        <v>18.8</v>
      </c>
      <c r="L11" s="38"/>
      <c r="O11" s="38"/>
      <c r="P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226" t="s">
        <v>51</v>
      </c>
      <c r="B12" s="38">
        <v>-0.5</v>
      </c>
      <c r="C12" s="38">
        <v>-1</v>
      </c>
      <c r="D12" s="38">
        <v>0.8</v>
      </c>
      <c r="E12" s="38">
        <v>0.1</v>
      </c>
      <c r="F12" s="38">
        <v>-0.6</v>
      </c>
      <c r="G12" s="38">
        <v>18.2</v>
      </c>
      <c r="L12" s="38"/>
      <c r="O12" s="38"/>
      <c r="P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41" t="s">
        <v>52</v>
      </c>
      <c r="B13" s="38">
        <v>-0.5</v>
      </c>
      <c r="C13" s="38">
        <v>0.1</v>
      </c>
      <c r="D13" s="38">
        <v>0.5</v>
      </c>
      <c r="E13" s="38">
        <v>-0.3</v>
      </c>
      <c r="F13" s="38">
        <v>-0.2</v>
      </c>
      <c r="G13" s="38">
        <v>18</v>
      </c>
      <c r="L13" s="38"/>
      <c r="O13" s="38"/>
      <c r="P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37" t="s">
        <v>53</v>
      </c>
      <c r="B14" s="38">
        <v>-0.5</v>
      </c>
      <c r="C14" s="38">
        <v>-0.1</v>
      </c>
      <c r="D14" s="38">
        <v>-0.7</v>
      </c>
      <c r="E14" s="38">
        <v>-0.1</v>
      </c>
      <c r="F14" s="38">
        <v>-1.3</v>
      </c>
      <c r="G14" s="38">
        <v>16.600000000000001</v>
      </c>
      <c r="L14" s="38"/>
      <c r="O14" s="38"/>
      <c r="P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41" t="s">
        <v>336</v>
      </c>
      <c r="B15" s="38">
        <v>0.9</v>
      </c>
      <c r="C15" s="38">
        <v>2.4</v>
      </c>
      <c r="D15" s="38">
        <v>0.8</v>
      </c>
      <c r="E15" s="38">
        <v>0.1</v>
      </c>
      <c r="F15" s="38">
        <v>4.2</v>
      </c>
      <c r="G15" s="38">
        <v>20.8</v>
      </c>
      <c r="L15" s="38"/>
      <c r="O15" s="38"/>
      <c r="P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37" t="s">
        <v>420</v>
      </c>
      <c r="B16" s="38">
        <v>-0.5</v>
      </c>
      <c r="C16" s="38">
        <v>-0.4</v>
      </c>
      <c r="D16" s="38">
        <v>0.6</v>
      </c>
      <c r="E16" s="38">
        <v>0.1</v>
      </c>
      <c r="F16" s="38">
        <v>-0.2</v>
      </c>
      <c r="G16" s="38">
        <v>20.6</v>
      </c>
      <c r="L16" s="38"/>
      <c r="O16" s="38"/>
      <c r="P16" s="38"/>
      <c r="R16" s="38"/>
      <c r="S16" s="38"/>
      <c r="T16" s="38"/>
      <c r="U16" s="38"/>
      <c r="V16" s="38"/>
      <c r="W16" s="38"/>
      <c r="X16" s="38"/>
      <c r="Y16" s="38"/>
    </row>
    <row r="17" spans="1:16">
      <c r="A17" s="41"/>
      <c r="B17" s="38"/>
      <c r="C17" s="38"/>
      <c r="D17" s="38"/>
      <c r="E17" s="38"/>
      <c r="F17" s="38"/>
      <c r="G17" s="38"/>
      <c r="H17" s="38"/>
      <c r="I17" s="39"/>
      <c r="J17" s="40"/>
      <c r="L17" s="38"/>
    </row>
    <row r="18" spans="1:16">
      <c r="A18" s="37"/>
      <c r="B18" s="38"/>
      <c r="C18" s="38"/>
      <c r="D18" s="38"/>
      <c r="E18" s="38"/>
      <c r="F18" s="38"/>
      <c r="G18" s="38"/>
      <c r="H18" s="38"/>
      <c r="I18" s="39"/>
      <c r="J18" s="40"/>
      <c r="L18" s="33" t="str">
        <f>IF(Content!$E$1=1,L19,L20)</f>
        <v xml:space="preserve">Source: NBU. </v>
      </c>
    </row>
    <row r="19" spans="1:16">
      <c r="A19" s="37"/>
      <c r="B19" s="38"/>
      <c r="C19" s="38"/>
      <c r="D19" s="38"/>
      <c r="E19" s="38"/>
      <c r="F19" s="38"/>
      <c r="G19" s="38"/>
      <c r="H19" s="38"/>
      <c r="J19" s="40"/>
      <c r="L19" s="35" t="s">
        <v>84</v>
      </c>
    </row>
    <row r="20" spans="1:16">
      <c r="A20" s="37"/>
      <c r="B20" s="38"/>
      <c r="C20" s="38"/>
      <c r="D20" s="38"/>
      <c r="E20" s="38"/>
      <c r="F20" s="38"/>
      <c r="G20" s="38"/>
      <c r="H20" s="38"/>
      <c r="L20" s="35" t="s">
        <v>972</v>
      </c>
    </row>
    <row r="21" spans="1:16">
      <c r="A21" s="37"/>
      <c r="B21" s="38"/>
      <c r="C21" s="38"/>
      <c r="D21" s="38"/>
      <c r="E21" s="38"/>
      <c r="F21" s="38"/>
      <c r="G21" s="38"/>
      <c r="H21" s="38"/>
    </row>
    <row r="22" spans="1:16">
      <c r="A22" s="37"/>
      <c r="B22" s="38"/>
      <c r="C22" s="38"/>
      <c r="D22" s="38"/>
    </row>
    <row r="23" spans="1:16">
      <c r="A23" s="37"/>
      <c r="B23" s="38"/>
      <c r="C23" s="38"/>
      <c r="D23" s="38"/>
      <c r="N23" s="38"/>
      <c r="O23" s="38"/>
      <c r="P23" s="230"/>
    </row>
    <row r="24" spans="1:16">
      <c r="A24" s="37"/>
      <c r="B24" s="38"/>
      <c r="C24" s="38"/>
      <c r="D24" s="38"/>
    </row>
    <row r="25" spans="1:16">
      <c r="A25" s="37"/>
      <c r="B25" s="38"/>
      <c r="C25" s="38"/>
      <c r="D25" s="38"/>
    </row>
    <row r="26" spans="1:16">
      <c r="A26" s="37"/>
      <c r="B26" s="38"/>
      <c r="C26" s="38"/>
      <c r="D26" s="38"/>
    </row>
    <row r="27" spans="1:16">
      <c r="A27" s="19"/>
      <c r="B27" s="33"/>
      <c r="C27" s="33"/>
      <c r="D27" s="33"/>
    </row>
    <row r="28" spans="1:16">
      <c r="A28" s="19"/>
      <c r="B28" s="26"/>
      <c r="C28" s="26"/>
      <c r="D28" s="26"/>
    </row>
    <row r="29" spans="1:16">
      <c r="B29" s="26"/>
      <c r="C29" s="26"/>
      <c r="D29" s="26"/>
    </row>
    <row r="30" spans="1:16">
      <c r="A30" s="37"/>
      <c r="B30" s="38"/>
      <c r="C30" s="38"/>
      <c r="D30" s="38"/>
    </row>
    <row r="31" spans="1:16">
      <c r="A31" s="41"/>
      <c r="B31" s="38"/>
      <c r="C31" s="38"/>
      <c r="D31" s="38"/>
    </row>
    <row r="32" spans="1:16">
      <c r="A32" s="37"/>
      <c r="B32" s="38"/>
      <c r="C32" s="38"/>
      <c r="D32" s="38"/>
      <c r="E32" s="38"/>
      <c r="F32" s="38"/>
      <c r="G32" s="38"/>
      <c r="H32" s="38"/>
    </row>
    <row r="33" spans="1:14">
      <c r="A33" s="41"/>
      <c r="B33" s="38"/>
      <c r="C33" s="38"/>
      <c r="D33" s="38"/>
      <c r="E33" s="38"/>
      <c r="F33" s="38"/>
      <c r="G33" s="38"/>
      <c r="H33" s="38"/>
      <c r="N33" s="226"/>
    </row>
    <row r="34" spans="1:14">
      <c r="A34" s="37"/>
      <c r="B34" s="38"/>
      <c r="C34" s="38"/>
      <c r="D34" s="38"/>
      <c r="E34" s="38"/>
      <c r="F34" s="38"/>
      <c r="G34" s="38"/>
      <c r="H34" s="38"/>
    </row>
    <row r="35" spans="1:14">
      <c r="A35" s="41"/>
      <c r="B35" s="38"/>
      <c r="C35" s="38"/>
      <c r="D35" s="38"/>
      <c r="E35" s="38"/>
      <c r="F35" s="38"/>
      <c r="G35" s="38"/>
      <c r="H35" s="38"/>
    </row>
    <row r="36" spans="1:14">
      <c r="A36" s="37"/>
      <c r="B36" s="38"/>
      <c r="C36" s="38"/>
      <c r="D36" s="38"/>
      <c r="E36" s="38"/>
      <c r="F36" s="38"/>
      <c r="G36" s="38"/>
      <c r="H36" s="38"/>
    </row>
    <row r="37" spans="1:14">
      <c r="A37" s="41"/>
      <c r="B37" s="38"/>
      <c r="C37" s="38"/>
      <c r="D37" s="38"/>
      <c r="E37" s="38"/>
      <c r="F37" s="38"/>
      <c r="G37" s="38"/>
      <c r="H37" s="38"/>
    </row>
    <row r="38" spans="1:14">
      <c r="A38" s="37"/>
      <c r="B38" s="38"/>
      <c r="C38" s="38"/>
      <c r="D38" s="38"/>
      <c r="E38" s="38"/>
      <c r="F38" s="38"/>
      <c r="G38" s="38"/>
      <c r="H38" s="38"/>
    </row>
    <row r="39" spans="1:14">
      <c r="A39" s="41"/>
      <c r="B39" s="38"/>
      <c r="C39" s="38"/>
      <c r="D39" s="38"/>
      <c r="E39" s="38"/>
      <c r="F39" s="38"/>
      <c r="G39" s="38"/>
      <c r="H39" s="38"/>
    </row>
    <row r="40" spans="1:14">
      <c r="A40" s="37"/>
      <c r="B40" s="38"/>
      <c r="C40" s="38"/>
      <c r="D40" s="38"/>
      <c r="E40" s="38"/>
      <c r="F40" s="38"/>
      <c r="G40" s="38"/>
      <c r="H40" s="38"/>
    </row>
    <row r="41" spans="1:14">
      <c r="A41" s="41"/>
      <c r="B41" s="38"/>
      <c r="C41" s="38"/>
      <c r="D41" s="38"/>
      <c r="E41" s="38"/>
      <c r="F41" s="38"/>
      <c r="G41" s="38"/>
      <c r="H41" s="38"/>
    </row>
    <row r="42" spans="1:14">
      <c r="A42" s="37"/>
      <c r="B42" s="38"/>
      <c r="C42" s="38"/>
      <c r="D42" s="38"/>
      <c r="E42" s="38"/>
      <c r="F42" s="38"/>
      <c r="G42" s="38"/>
      <c r="H42" s="38"/>
    </row>
    <row r="43" spans="1:14">
      <c r="A43" s="41"/>
      <c r="B43" s="38"/>
      <c r="C43" s="38"/>
      <c r="D43" s="38"/>
      <c r="E43" s="38"/>
      <c r="F43" s="38"/>
      <c r="G43" s="38"/>
      <c r="H43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3">
    <tabColor theme="7"/>
  </sheetPr>
  <dimension ref="A1:R24"/>
  <sheetViews>
    <sheetView showGridLines="0" zoomScaleNormal="100" workbookViewId="0">
      <selection activeCell="A3" sqref="A2:XFD3"/>
    </sheetView>
  </sheetViews>
  <sheetFormatPr defaultRowHeight="12.75"/>
  <sheetData>
    <row r="1" spans="1:18">
      <c r="A1" s="19" t="s">
        <v>140</v>
      </c>
      <c r="B1" t="str">
        <f>IF(Content!$E$1=1,B2,B3)</f>
        <v>General government</v>
      </c>
      <c r="C1" t="str">
        <f>IF(Content!$E$1=1,C2,C3)</f>
        <v>Central bank</v>
      </c>
      <c r="D1" t="str">
        <f>IF(Content!$E$1=1,D2,D3)</f>
        <v>Banks</v>
      </c>
      <c r="E1" t="str">
        <f>IF(Content!$E$1=1,E2,E3)</f>
        <v>Corporates*</v>
      </c>
      <c r="F1" t="str">
        <f>IF(Content!$E$1=1,F2,F3)</f>
        <v xml:space="preserve"> % of GDP</v>
      </c>
      <c r="I1" t="str">
        <f>IF(Content!$E$1=1,I2,I3)</f>
        <v>Gross external debt, USD bn</v>
      </c>
    </row>
    <row r="2" spans="1:18" hidden="1">
      <c r="B2" s="47" t="s">
        <v>189</v>
      </c>
      <c r="C2" s="47" t="s">
        <v>190</v>
      </c>
      <c r="D2" s="47" t="s">
        <v>57</v>
      </c>
      <c r="E2" s="47" t="s">
        <v>1809</v>
      </c>
      <c r="F2" s="2" t="s">
        <v>1190</v>
      </c>
      <c r="G2" s="2"/>
      <c r="H2" s="2"/>
      <c r="I2" s="2" t="s">
        <v>1807</v>
      </c>
      <c r="J2" s="2"/>
      <c r="K2" s="2"/>
    </row>
    <row r="3" spans="1:18" hidden="1">
      <c r="B3" s="47" t="s">
        <v>1191</v>
      </c>
      <c r="C3" s="47" t="s">
        <v>191</v>
      </c>
      <c r="D3" s="47" t="s">
        <v>61</v>
      </c>
      <c r="E3" s="47" t="s">
        <v>1810</v>
      </c>
      <c r="F3" s="2" t="s">
        <v>1192</v>
      </c>
      <c r="G3" s="2"/>
      <c r="H3" s="2"/>
      <c r="I3" s="2" t="s">
        <v>1808</v>
      </c>
      <c r="J3" s="2"/>
      <c r="K3" s="2"/>
    </row>
    <row r="4" spans="1:18">
      <c r="A4" s="225">
        <v>2010</v>
      </c>
      <c r="B4" s="28">
        <v>25</v>
      </c>
      <c r="C4" s="28">
        <v>7.5</v>
      </c>
      <c r="D4" s="28">
        <v>28.1</v>
      </c>
      <c r="E4" s="28">
        <v>56.7</v>
      </c>
      <c r="F4" s="28">
        <v>83.1</v>
      </c>
      <c r="G4" s="13"/>
      <c r="N4" s="13"/>
      <c r="O4" s="13"/>
      <c r="P4" s="13"/>
      <c r="Q4" s="13"/>
      <c r="R4" s="13"/>
    </row>
    <row r="5" spans="1:18">
      <c r="A5" s="225">
        <v>2011</v>
      </c>
      <c r="B5" s="28">
        <v>25.9</v>
      </c>
      <c r="C5" s="28">
        <v>7.5</v>
      </c>
      <c r="D5" s="28">
        <v>25.2</v>
      </c>
      <c r="E5" s="28">
        <v>67.7</v>
      </c>
      <c r="F5" s="28">
        <v>74.599999999999994</v>
      </c>
      <c r="G5" s="13"/>
      <c r="N5" s="13"/>
      <c r="O5" s="13"/>
      <c r="P5" s="13"/>
      <c r="Q5" s="13"/>
      <c r="R5" s="13"/>
    </row>
    <row r="6" spans="1:18">
      <c r="A6" s="225">
        <v>2012</v>
      </c>
      <c r="B6" s="28">
        <v>27.3</v>
      </c>
      <c r="C6" s="28">
        <v>4.9000000000000004</v>
      </c>
      <c r="D6" s="28">
        <v>21.5</v>
      </c>
      <c r="E6" s="28">
        <v>80.900000000000006</v>
      </c>
      <c r="F6" s="28">
        <v>73.7</v>
      </c>
      <c r="G6" s="13"/>
      <c r="N6" s="13"/>
      <c r="O6" s="13"/>
      <c r="P6" s="13"/>
      <c r="Q6" s="13"/>
      <c r="R6" s="13"/>
    </row>
    <row r="7" spans="1:18">
      <c r="A7" s="225">
        <v>2013</v>
      </c>
      <c r="B7" s="28">
        <v>29.9</v>
      </c>
      <c r="C7" s="28">
        <v>1.8</v>
      </c>
      <c r="D7" s="28">
        <v>22.6</v>
      </c>
      <c r="E7" s="28">
        <v>87.8</v>
      </c>
      <c r="F7" s="28">
        <v>74.599999999999994</v>
      </c>
      <c r="G7" s="13"/>
      <c r="N7" s="13"/>
      <c r="O7" s="13"/>
      <c r="P7" s="13"/>
      <c r="Q7" s="13"/>
      <c r="R7" s="13"/>
    </row>
    <row r="8" spans="1:18">
      <c r="A8" s="225">
        <v>2014</v>
      </c>
      <c r="B8" s="28">
        <v>32.9</v>
      </c>
      <c r="C8" s="28">
        <v>2.2000000000000002</v>
      </c>
      <c r="D8" s="28">
        <v>18.8</v>
      </c>
      <c r="E8" s="28">
        <v>71.5</v>
      </c>
      <c r="F8" s="28">
        <v>93.1</v>
      </c>
      <c r="G8" s="13"/>
      <c r="N8" s="13"/>
      <c r="O8" s="13"/>
      <c r="P8" s="13"/>
      <c r="Q8" s="13"/>
      <c r="R8" s="13"/>
    </row>
    <row r="9" spans="1:18">
      <c r="A9" s="225">
        <v>2015</v>
      </c>
      <c r="B9" s="28">
        <v>36</v>
      </c>
      <c r="C9" s="28">
        <v>6.7</v>
      </c>
      <c r="D9" s="28">
        <v>12.8</v>
      </c>
      <c r="E9" s="28">
        <v>62.1</v>
      </c>
      <c r="F9" s="28">
        <v>129.69999999999999</v>
      </c>
      <c r="G9" s="13"/>
      <c r="N9" s="13"/>
      <c r="O9" s="13"/>
      <c r="P9" s="13"/>
      <c r="Q9" s="13"/>
      <c r="R9" s="13"/>
    </row>
    <row r="10" spans="1:18">
      <c r="A10" s="225">
        <v>2016</v>
      </c>
      <c r="B10" s="28">
        <v>36.5</v>
      </c>
      <c r="C10" s="28">
        <v>6.2</v>
      </c>
      <c r="D10" s="28">
        <v>9</v>
      </c>
      <c r="E10" s="28">
        <v>60.8</v>
      </c>
      <c r="F10" s="28">
        <v>120.6</v>
      </c>
      <c r="G10" s="13"/>
      <c r="N10" s="13"/>
      <c r="O10" s="13"/>
      <c r="P10" s="13"/>
      <c r="Q10" s="13"/>
      <c r="R10" s="13"/>
    </row>
    <row r="11" spans="1:18">
      <c r="A11" s="225">
        <v>2017</v>
      </c>
      <c r="B11" s="28">
        <v>38.9</v>
      </c>
      <c r="C11" s="28">
        <v>7.4</v>
      </c>
      <c r="D11" s="28">
        <v>6.2</v>
      </c>
      <c r="E11" s="28">
        <v>62.9</v>
      </c>
      <c r="F11" s="28">
        <v>102.8</v>
      </c>
      <c r="G11" s="13"/>
      <c r="N11" s="13"/>
      <c r="O11" s="13"/>
      <c r="P11" s="13"/>
      <c r="Q11" s="13"/>
      <c r="R11" s="13"/>
    </row>
    <row r="12" spans="1:18">
      <c r="A12" s="225" t="s">
        <v>405</v>
      </c>
      <c r="B12" s="28">
        <v>40.1</v>
      </c>
      <c r="C12" s="28">
        <v>7.9</v>
      </c>
      <c r="D12" s="28">
        <v>5.8</v>
      </c>
      <c r="E12" s="28">
        <v>60.8</v>
      </c>
      <c r="F12" s="28">
        <v>87.9</v>
      </c>
      <c r="G12" s="13"/>
      <c r="N12" s="13"/>
      <c r="O12" s="13"/>
      <c r="P12" s="13"/>
      <c r="Q12" s="13"/>
      <c r="R12" s="13"/>
    </row>
    <row r="13" spans="1:18">
      <c r="A13" s="225"/>
      <c r="B13" s="28"/>
      <c r="C13" s="28"/>
      <c r="D13" s="28"/>
      <c r="E13" s="28"/>
      <c r="F13" s="2"/>
      <c r="O13" s="13"/>
      <c r="P13" s="13"/>
      <c r="Q13" s="13"/>
      <c r="R13" s="13"/>
    </row>
    <row r="14" spans="1:18">
      <c r="A14" s="225"/>
      <c r="B14" s="28"/>
      <c r="C14" s="28"/>
      <c r="D14" s="28"/>
      <c r="E14" s="28"/>
      <c r="F14" s="2" t="s">
        <v>49</v>
      </c>
      <c r="O14" s="13"/>
      <c r="P14" s="13"/>
      <c r="Q14" s="13"/>
      <c r="R14" s="13"/>
    </row>
    <row r="15" spans="1:18">
      <c r="A15" s="225"/>
      <c r="B15" s="28"/>
      <c r="C15" s="28"/>
      <c r="D15" s="28"/>
      <c r="E15" s="28"/>
      <c r="F15" s="2"/>
      <c r="O15" s="13"/>
      <c r="P15" s="13"/>
      <c r="Q15" s="13"/>
      <c r="R15" s="13"/>
    </row>
    <row r="16" spans="1:18">
      <c r="A16" s="418"/>
      <c r="B16" s="28"/>
      <c r="C16" s="28"/>
      <c r="D16" s="28"/>
      <c r="E16" s="28"/>
      <c r="F16" s="2" t="s">
        <v>51</v>
      </c>
      <c r="O16" s="13"/>
      <c r="P16" s="13"/>
      <c r="Q16" s="13"/>
      <c r="R16" s="13"/>
    </row>
    <row r="17" spans="2:18">
      <c r="B17" s="28"/>
      <c r="C17" s="28"/>
      <c r="D17" s="28"/>
      <c r="E17" s="28"/>
      <c r="F17" s="2"/>
      <c r="O17" s="13"/>
      <c r="P17" s="13"/>
      <c r="Q17" s="13"/>
      <c r="R17" s="13"/>
    </row>
    <row r="18" spans="2:18">
      <c r="B18" s="28"/>
      <c r="C18" s="28"/>
      <c r="D18" s="28"/>
      <c r="E18" s="28"/>
      <c r="F18" s="2"/>
      <c r="I18" t="str">
        <f>IF(Content!$E$1=1,I20,I22)</f>
        <v>* Including intercompany lending.</v>
      </c>
      <c r="O18" s="13"/>
      <c r="P18" s="13"/>
      <c r="Q18" s="13"/>
      <c r="R18" s="13"/>
    </row>
    <row r="19" spans="2:18">
      <c r="B19" s="28"/>
      <c r="C19" s="28"/>
      <c r="D19" s="28"/>
      <c r="E19" s="28"/>
      <c r="F19" s="2" t="s">
        <v>336</v>
      </c>
      <c r="I19" t="str">
        <f>IF(Content!$E$1=1,I21,I23)</f>
        <v>Source: NBU.</v>
      </c>
      <c r="O19" s="13"/>
      <c r="P19" s="13"/>
      <c r="Q19" s="13"/>
      <c r="R19" s="13"/>
    </row>
    <row r="20" spans="2:18">
      <c r="I20" s="2" t="s">
        <v>1841</v>
      </c>
    </row>
    <row r="21" spans="2:18">
      <c r="I21" s="2" t="s">
        <v>84</v>
      </c>
    </row>
    <row r="22" spans="2:18">
      <c r="I22" s="2" t="s">
        <v>1842</v>
      </c>
    </row>
    <row r="23" spans="2:18">
      <c r="I23" s="2" t="s">
        <v>85</v>
      </c>
    </row>
    <row r="24" spans="2:18">
      <c r="I24" s="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5">
    <tabColor theme="7"/>
  </sheetPr>
  <dimension ref="A1:T39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7" width="8.85546875" style="36"/>
    <col min="8" max="8" width="8.85546875" style="35"/>
    <col min="9" max="16384" width="8.85546875" style="36"/>
  </cols>
  <sheetData>
    <row r="1" spans="1:20">
      <c r="A1" s="19" t="s">
        <v>140</v>
      </c>
      <c r="B1" s="33" t="str">
        <f>IF(Content!$E$1=1,B2,B3)</f>
        <v>International reserves, USD bn</v>
      </c>
      <c r="C1" s="33" t="str">
        <f>IF(Content!$E$1=1,C2,C3)</f>
        <v>In months of future imports (normalized to 3m), RHS</v>
      </c>
      <c r="D1" s="33" t="str">
        <f>IF(Content!$E$1=1,D2,D3)</f>
        <v>As a ratio to 20% of broad money, RHS</v>
      </c>
      <c r="E1" s="33" t="str">
        <f>IF(Content!$E$1=1,E2,E3)</f>
        <v>As a ratio to short-term debt, RHS</v>
      </c>
      <c r="F1" s="33" t="str">
        <f>IF(Content!$E$1=1,F2,F3)</f>
        <v>In percent of composite IMF measure, RHS</v>
      </c>
      <c r="G1" s="33"/>
      <c r="J1" s="33" t="str">
        <f>IF(Content!$E$1=1,J2,J3)</f>
        <v xml:space="preserve">Adequacy Criteria of International Reserves, % </v>
      </c>
    </row>
    <row r="2" spans="1:20" hidden="1">
      <c r="A2" s="19"/>
      <c r="B2" s="35" t="s">
        <v>180</v>
      </c>
      <c r="C2" s="35" t="s">
        <v>1850</v>
      </c>
      <c r="D2" s="35" t="s">
        <v>1851</v>
      </c>
      <c r="E2" s="35" t="s">
        <v>1852</v>
      </c>
      <c r="F2" s="35" t="s">
        <v>1853</v>
      </c>
      <c r="G2" s="35"/>
      <c r="I2" s="35"/>
      <c r="J2" s="35" t="s">
        <v>181</v>
      </c>
      <c r="K2" s="35"/>
      <c r="L2" s="35"/>
      <c r="M2" s="35"/>
      <c r="N2" s="35"/>
    </row>
    <row r="3" spans="1:20" hidden="1">
      <c r="B3" s="35" t="s">
        <v>182</v>
      </c>
      <c r="C3" s="35" t="s">
        <v>1070</v>
      </c>
      <c r="D3" s="35" t="s">
        <v>1071</v>
      </c>
      <c r="E3" s="35" t="s">
        <v>1069</v>
      </c>
      <c r="F3" s="35" t="s">
        <v>1062</v>
      </c>
      <c r="G3" s="35"/>
      <c r="I3" s="35"/>
      <c r="J3" s="35" t="s">
        <v>183</v>
      </c>
      <c r="K3" s="35"/>
      <c r="L3" s="35"/>
      <c r="M3" s="35"/>
      <c r="N3" s="35"/>
    </row>
    <row r="4" spans="1:20">
      <c r="A4" s="37" t="s">
        <v>43</v>
      </c>
      <c r="B4" s="38">
        <v>12.7</v>
      </c>
      <c r="C4" s="38">
        <v>92.7</v>
      </c>
      <c r="D4" s="38">
        <v>165.6</v>
      </c>
      <c r="E4" s="38">
        <v>26.9</v>
      </c>
      <c r="F4" s="38">
        <v>45.1</v>
      </c>
      <c r="G4" s="47" t="s">
        <v>43</v>
      </c>
      <c r="H4" s="39" t="s">
        <v>185</v>
      </c>
      <c r="I4" s="40"/>
      <c r="O4" s="38"/>
      <c r="P4" s="38"/>
      <c r="Q4" s="38"/>
      <c r="R4" s="38"/>
      <c r="S4" s="38"/>
      <c r="T4" s="38"/>
    </row>
    <row r="5" spans="1:20">
      <c r="A5" s="41" t="s">
        <v>44</v>
      </c>
      <c r="B5" s="38">
        <v>14</v>
      </c>
      <c r="C5" s="38">
        <v>96.9</v>
      </c>
      <c r="D5" s="38">
        <v>167.7</v>
      </c>
      <c r="E5" s="38">
        <v>30.7</v>
      </c>
      <c r="F5" s="38">
        <v>50.4</v>
      </c>
      <c r="G5" s="47"/>
      <c r="H5" s="39"/>
      <c r="I5" s="40"/>
      <c r="O5" s="38"/>
      <c r="P5" s="38"/>
      <c r="Q5" s="38"/>
      <c r="R5" s="38"/>
      <c r="S5" s="38"/>
      <c r="T5" s="38"/>
    </row>
    <row r="6" spans="1:20">
      <c r="A6" s="37" t="s">
        <v>45</v>
      </c>
      <c r="B6" s="38">
        <v>15.6</v>
      </c>
      <c r="C6" s="38">
        <v>104</v>
      </c>
      <c r="D6" s="38">
        <v>191.6</v>
      </c>
      <c r="E6" s="38">
        <v>34.200000000000003</v>
      </c>
      <c r="F6" s="38">
        <v>56</v>
      </c>
      <c r="G6" s="2" t="s">
        <v>45</v>
      </c>
      <c r="H6" s="39" t="s">
        <v>186</v>
      </c>
      <c r="I6" s="40"/>
      <c r="O6" s="38"/>
      <c r="P6" s="38"/>
      <c r="Q6" s="38"/>
      <c r="R6" s="38"/>
      <c r="S6" s="38"/>
      <c r="T6" s="38"/>
    </row>
    <row r="7" spans="1:20">
      <c r="A7" s="41" t="s">
        <v>46</v>
      </c>
      <c r="B7" s="38">
        <v>15.5</v>
      </c>
      <c r="C7" s="38">
        <v>99.4</v>
      </c>
      <c r="D7" s="38">
        <v>191.6</v>
      </c>
      <c r="E7" s="38">
        <v>33.200000000000003</v>
      </c>
      <c r="F7" s="38">
        <v>56.1</v>
      </c>
      <c r="G7" s="2"/>
      <c r="H7" s="39"/>
      <c r="I7" s="40"/>
      <c r="O7" s="38"/>
      <c r="P7" s="38"/>
      <c r="Q7" s="38"/>
      <c r="R7" s="38"/>
      <c r="S7" s="38"/>
      <c r="T7" s="38"/>
    </row>
    <row r="8" spans="1:20">
      <c r="A8" s="37" t="s">
        <v>47</v>
      </c>
      <c r="B8" s="38">
        <v>15.1</v>
      </c>
      <c r="C8" s="38">
        <v>94.1</v>
      </c>
      <c r="D8" s="38">
        <v>189.8</v>
      </c>
      <c r="E8" s="38">
        <v>32.9</v>
      </c>
      <c r="F8" s="38">
        <v>54.7</v>
      </c>
      <c r="G8" s="2" t="s">
        <v>47</v>
      </c>
      <c r="H8" s="39" t="s">
        <v>187</v>
      </c>
      <c r="I8" s="40"/>
      <c r="O8" s="38"/>
      <c r="P8" s="38"/>
      <c r="Q8" s="38"/>
      <c r="R8" s="38"/>
      <c r="S8" s="38"/>
      <c r="T8" s="38"/>
    </row>
    <row r="9" spans="1:20">
      <c r="A9" s="41" t="s">
        <v>48</v>
      </c>
      <c r="B9" s="38">
        <v>18</v>
      </c>
      <c r="C9" s="38">
        <v>108.5</v>
      </c>
      <c r="D9" s="38">
        <v>212.5</v>
      </c>
      <c r="E9" s="38">
        <v>38.6</v>
      </c>
      <c r="F9" s="38">
        <v>64</v>
      </c>
      <c r="G9" s="2"/>
      <c r="H9" s="39"/>
      <c r="I9" s="40"/>
      <c r="O9" s="38"/>
      <c r="P9" s="38"/>
      <c r="Q9" s="38"/>
      <c r="R9" s="38"/>
      <c r="S9" s="38"/>
      <c r="T9" s="38"/>
    </row>
    <row r="10" spans="1:20">
      <c r="A10" s="37" t="s">
        <v>49</v>
      </c>
      <c r="B10" s="38">
        <v>18.600000000000001</v>
      </c>
      <c r="C10" s="38">
        <v>108.4</v>
      </c>
      <c r="D10" s="38">
        <v>219.9</v>
      </c>
      <c r="E10" s="38">
        <v>39.5</v>
      </c>
      <c r="F10" s="38">
        <v>65.2</v>
      </c>
      <c r="G10" s="2" t="s">
        <v>49</v>
      </c>
      <c r="H10" s="39" t="s">
        <v>188</v>
      </c>
      <c r="I10" s="40"/>
      <c r="O10" s="38"/>
      <c r="P10" s="38"/>
      <c r="Q10" s="38"/>
      <c r="R10" s="38"/>
      <c r="S10" s="38"/>
      <c r="T10" s="38"/>
    </row>
    <row r="11" spans="1:20">
      <c r="A11" s="41" t="s">
        <v>50</v>
      </c>
      <c r="B11" s="38">
        <v>18.8</v>
      </c>
      <c r="C11" s="38">
        <v>107</v>
      </c>
      <c r="D11" s="38">
        <v>218.3</v>
      </c>
      <c r="E11" s="38">
        <v>40.6</v>
      </c>
      <c r="F11" s="38">
        <v>66.099999999999994</v>
      </c>
      <c r="G11" s="2"/>
      <c r="H11" s="39"/>
      <c r="I11" s="40"/>
      <c r="O11" s="38"/>
      <c r="P11" s="38"/>
      <c r="Q11" s="38"/>
      <c r="R11" s="38"/>
      <c r="S11" s="38"/>
      <c r="T11" s="38"/>
    </row>
    <row r="12" spans="1:20">
      <c r="A12" s="37" t="s">
        <v>51</v>
      </c>
      <c r="B12" s="38">
        <v>18.2</v>
      </c>
      <c r="C12" s="38">
        <v>101.8</v>
      </c>
      <c r="D12" s="38">
        <v>206.6</v>
      </c>
      <c r="E12" s="38">
        <v>39.4</v>
      </c>
      <c r="F12" s="38">
        <v>63.9</v>
      </c>
      <c r="G12" s="2" t="s">
        <v>51</v>
      </c>
      <c r="H12" s="39" t="s">
        <v>170</v>
      </c>
      <c r="I12" s="40"/>
      <c r="O12" s="38"/>
      <c r="P12" s="38"/>
      <c r="Q12" s="38"/>
      <c r="R12" s="38"/>
      <c r="S12" s="38"/>
      <c r="T12" s="38"/>
    </row>
    <row r="13" spans="1:20">
      <c r="A13" s="41" t="s">
        <v>52</v>
      </c>
      <c r="B13" s="38">
        <v>18</v>
      </c>
      <c r="C13" s="38">
        <v>98.8</v>
      </c>
      <c r="D13" s="38">
        <v>194.1</v>
      </c>
      <c r="E13" s="38">
        <v>38.5</v>
      </c>
      <c r="F13" s="38">
        <v>63</v>
      </c>
      <c r="G13" s="2"/>
      <c r="H13" s="39"/>
      <c r="I13" s="40"/>
      <c r="J13" s="350"/>
      <c r="O13" s="38"/>
      <c r="P13" s="38"/>
      <c r="Q13" s="38"/>
      <c r="R13" s="38"/>
      <c r="S13" s="38"/>
      <c r="T13" s="38"/>
    </row>
    <row r="14" spans="1:20">
      <c r="A14" s="37" t="s">
        <v>53</v>
      </c>
      <c r="B14" s="38">
        <v>16.600000000000001</v>
      </c>
      <c r="C14" s="38">
        <v>91.6</v>
      </c>
      <c r="D14" s="38">
        <v>188.4</v>
      </c>
      <c r="E14" s="38">
        <v>34.1</v>
      </c>
      <c r="F14" s="38">
        <v>57.7</v>
      </c>
      <c r="G14" s="2" t="s">
        <v>53</v>
      </c>
      <c r="H14" s="39"/>
      <c r="I14" s="40"/>
      <c r="O14" s="38"/>
      <c r="P14" s="38"/>
      <c r="Q14" s="38"/>
      <c r="R14" s="38"/>
      <c r="S14" s="38"/>
      <c r="T14" s="38"/>
    </row>
    <row r="15" spans="1:20">
      <c r="A15" s="37" t="s">
        <v>336</v>
      </c>
      <c r="B15" s="38">
        <v>20.8</v>
      </c>
      <c r="C15" s="38">
        <v>114.6</v>
      </c>
      <c r="D15" s="38">
        <v>225.6</v>
      </c>
      <c r="E15" s="38">
        <v>45.5</v>
      </c>
      <c r="F15" s="38">
        <v>72.599999999999994</v>
      </c>
      <c r="G15" s="2"/>
      <c r="H15" s="35" t="s">
        <v>336</v>
      </c>
      <c r="I15" s="40"/>
      <c r="O15" s="38"/>
      <c r="P15" s="38"/>
      <c r="Q15" s="38"/>
      <c r="R15" s="38"/>
      <c r="S15" s="38"/>
      <c r="T15" s="38"/>
    </row>
    <row r="16" spans="1:20">
      <c r="A16" s="37" t="s">
        <v>420</v>
      </c>
      <c r="B16" s="36">
        <v>20.6</v>
      </c>
      <c r="C16" s="36">
        <v>112.5</v>
      </c>
      <c r="D16" s="36">
        <v>224.8</v>
      </c>
      <c r="G16" s="2" t="s">
        <v>420</v>
      </c>
      <c r="O16" s="38"/>
      <c r="P16" s="38"/>
      <c r="Q16" s="38"/>
      <c r="R16" s="38"/>
      <c r="S16" s="38"/>
      <c r="T16" s="38"/>
    </row>
    <row r="17" spans="1:10">
      <c r="A17" s="37"/>
      <c r="G17" s="38"/>
    </row>
    <row r="18" spans="1:10">
      <c r="A18" s="37"/>
      <c r="G18" s="38"/>
      <c r="J18" s="33" t="str">
        <f>IF(Content!$E$1=1,J19,J20)</f>
        <v>Source: NBU staff estimates.</v>
      </c>
    </row>
    <row r="19" spans="1:10">
      <c r="A19" s="37"/>
      <c r="G19" s="38"/>
      <c r="J19" s="35" t="s">
        <v>74</v>
      </c>
    </row>
    <row r="20" spans="1:10">
      <c r="A20" s="37"/>
      <c r="G20" s="38"/>
      <c r="J20" s="35" t="s">
        <v>75</v>
      </c>
    </row>
    <row r="21" spans="1:10">
      <c r="A21" s="37"/>
      <c r="G21" s="38"/>
    </row>
    <row r="22" spans="1:10">
      <c r="A22" s="37"/>
      <c r="G22" s="38"/>
    </row>
    <row r="23" spans="1:10">
      <c r="A23" s="37"/>
      <c r="G23" s="38"/>
    </row>
    <row r="24" spans="1:10">
      <c r="A24" s="37"/>
      <c r="G24" s="38"/>
    </row>
    <row r="25" spans="1:10">
      <c r="A25" s="37"/>
      <c r="G25" s="38"/>
    </row>
    <row r="26" spans="1:10">
      <c r="A26" s="37"/>
      <c r="G26" s="38"/>
    </row>
    <row r="27" spans="1:10">
      <c r="A27" s="37"/>
      <c r="G27" s="38"/>
    </row>
    <row r="28" spans="1:10">
      <c r="A28" s="37"/>
      <c r="G28" s="38"/>
    </row>
    <row r="29" spans="1:10">
      <c r="A29" s="37"/>
      <c r="G29" s="38"/>
    </row>
    <row r="30" spans="1:10">
      <c r="A30" s="37"/>
      <c r="G30" s="42"/>
    </row>
    <row r="31" spans="1:10">
      <c r="A31" s="37"/>
      <c r="G31" s="42"/>
    </row>
    <row r="32" spans="1:10">
      <c r="A32" s="37"/>
      <c r="B32" s="38"/>
      <c r="C32" s="38"/>
      <c r="D32" s="38"/>
      <c r="E32" s="38"/>
      <c r="F32" s="38"/>
      <c r="G32" s="42"/>
    </row>
    <row r="33" spans="2:6">
      <c r="B33" s="38"/>
      <c r="C33" s="38"/>
      <c r="D33" s="38"/>
      <c r="E33" s="38"/>
      <c r="F33" s="38"/>
    </row>
    <row r="34" spans="2:6">
      <c r="B34" s="38"/>
      <c r="C34" s="38"/>
      <c r="D34" s="38"/>
      <c r="E34" s="38"/>
      <c r="F34" s="38"/>
    </row>
    <row r="35" spans="2:6">
      <c r="B35" s="38"/>
      <c r="C35" s="38"/>
      <c r="D35" s="38"/>
      <c r="E35" s="38"/>
      <c r="F35" s="38"/>
    </row>
    <row r="36" spans="2:6">
      <c r="B36" s="38"/>
      <c r="C36" s="38"/>
      <c r="D36" s="38"/>
      <c r="E36" s="38"/>
      <c r="F36" s="38"/>
    </row>
    <row r="37" spans="2:6">
      <c r="B37" s="38"/>
      <c r="C37" s="38"/>
      <c r="D37" s="38"/>
      <c r="E37" s="38"/>
      <c r="F37" s="38"/>
    </row>
    <row r="38" spans="2:6">
      <c r="B38" s="38"/>
      <c r="C38" s="38"/>
      <c r="D38" s="38"/>
      <c r="E38" s="38"/>
      <c r="F38" s="38"/>
    </row>
    <row r="39" spans="2:6">
      <c r="B39" s="38"/>
      <c r="C39" s="38"/>
      <c r="D39" s="38"/>
      <c r="E39" s="38"/>
      <c r="F39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6">
    <tabColor theme="7"/>
  </sheetPr>
  <dimension ref="A1:N41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2" width="35.5703125" style="36" customWidth="1"/>
    <col min="3" max="11" width="8.140625" style="36" customWidth="1"/>
    <col min="12" max="16384" width="8.85546875" style="36"/>
  </cols>
  <sheetData>
    <row r="1" spans="1:14">
      <c r="A1" s="19" t="s">
        <v>140</v>
      </c>
      <c r="B1" s="33" t="str">
        <f>IF(Content!$E$1=1,B2,B3)</f>
        <v>External Sustainability and International Reserve Adequacy Indicators</v>
      </c>
    </row>
    <row r="2" spans="1:14">
      <c r="A2" s="19"/>
      <c r="B2" s="35" t="s">
        <v>1278</v>
      </c>
      <c r="C2" s="35"/>
      <c r="D2" s="35"/>
      <c r="E2" s="35"/>
      <c r="F2" s="35"/>
    </row>
    <row r="3" spans="1:14" ht="13.5" thickBot="1">
      <c r="B3" s="35" t="s">
        <v>1279</v>
      </c>
      <c r="C3" s="35"/>
      <c r="D3" s="35"/>
      <c r="E3" s="35"/>
      <c r="F3" s="35"/>
      <c r="K3" s="44"/>
      <c r="L3" s="43"/>
    </row>
    <row r="4" spans="1:14" ht="13.5" thickBot="1">
      <c r="B4" s="231" t="s">
        <v>193</v>
      </c>
      <c r="C4" s="232" t="s">
        <v>194</v>
      </c>
      <c r="D4" s="232" t="s">
        <v>47</v>
      </c>
      <c r="E4" s="233" t="s">
        <v>48</v>
      </c>
      <c r="F4" s="232" t="s">
        <v>49</v>
      </c>
      <c r="G4" s="232" t="s">
        <v>195</v>
      </c>
      <c r="H4" s="232" t="s">
        <v>51</v>
      </c>
      <c r="I4" s="233" t="s">
        <v>52</v>
      </c>
      <c r="J4" s="232" t="s">
        <v>53</v>
      </c>
      <c r="K4" s="232" t="s">
        <v>921</v>
      </c>
      <c r="L4" s="43"/>
    </row>
    <row r="5" spans="1:14">
      <c r="B5" s="234" t="str">
        <f>IF(Content!$E$1=1,M5,N5)</f>
        <v>External debt/GDP</v>
      </c>
      <c r="C5" s="437">
        <v>120.58188093259155</v>
      </c>
      <c r="D5" s="437">
        <v>115.58688359644785</v>
      </c>
      <c r="E5" s="438">
        <v>112.28478539619226</v>
      </c>
      <c r="F5" s="438">
        <v>108.45770362619713</v>
      </c>
      <c r="G5" s="437">
        <v>102.78523378437745</v>
      </c>
      <c r="H5" s="438">
        <v>99.208110842609145</v>
      </c>
      <c r="I5" s="439">
        <v>93.420111051383913</v>
      </c>
      <c r="J5" s="439">
        <v>90.693588285262621</v>
      </c>
      <c r="K5" s="439">
        <v>87.947633065644297</v>
      </c>
      <c r="L5" s="293"/>
      <c r="M5" s="35" t="s">
        <v>196</v>
      </c>
      <c r="N5" s="35" t="s">
        <v>205</v>
      </c>
    </row>
    <row r="6" spans="1:14">
      <c r="B6" s="235" t="str">
        <f>IF(Content!$E$1=1,M6,N6)</f>
        <v>External debt/exports of goods and services</v>
      </c>
      <c r="C6" s="440">
        <v>244.5748565466875</v>
      </c>
      <c r="D6" s="440">
        <v>230.67993366500826</v>
      </c>
      <c r="E6" s="441">
        <v>225.32056355865126</v>
      </c>
      <c r="F6" s="441">
        <v>222.16912607997554</v>
      </c>
      <c r="G6" s="440">
        <v>214.3206027601336</v>
      </c>
      <c r="H6" s="441">
        <v>209.21969003490523</v>
      </c>
      <c r="I6" s="442">
        <v>200.31392192303358</v>
      </c>
      <c r="J6" s="442">
        <v>197.40225713767271</v>
      </c>
      <c r="K6" s="442">
        <v>194.03386504727914</v>
      </c>
      <c r="L6" s="293"/>
      <c r="M6" s="35" t="s">
        <v>197</v>
      </c>
      <c r="N6" s="35" t="s">
        <v>206</v>
      </c>
    </row>
    <row r="7" spans="1:14">
      <c r="B7" s="234" t="str">
        <f>IF(Content!$E$1=1,M7,N7)</f>
        <v>Short-term debt/gross debt</v>
      </c>
      <c r="C7" s="437">
        <v>41.652796411738088</v>
      </c>
      <c r="D7" s="437">
        <v>40.835539134170673</v>
      </c>
      <c r="E7" s="438">
        <v>40.862917777746198</v>
      </c>
      <c r="F7" s="438">
        <v>40.583256640530529</v>
      </c>
      <c r="G7" s="437">
        <v>40.158462570757216</v>
      </c>
      <c r="H7" s="438">
        <v>40.086530586894533</v>
      </c>
      <c r="I7" s="439">
        <v>41.072338115385151</v>
      </c>
      <c r="J7" s="439">
        <v>42.713224164604952</v>
      </c>
      <c r="K7" s="439">
        <v>39.880333683163457</v>
      </c>
      <c r="L7" s="293"/>
      <c r="M7" s="35" t="s">
        <v>198</v>
      </c>
      <c r="N7" s="35" t="s">
        <v>207</v>
      </c>
    </row>
    <row r="8" spans="1:14">
      <c r="B8" s="235" t="str">
        <f>IF(Content!$E$1=1,M8,N8)</f>
        <v>Short-term debt/GDP</v>
      </c>
      <c r="C8" s="440">
        <v>50.225725374296779</v>
      </c>
      <c r="D8" s="440">
        <v>47.200527084995763</v>
      </c>
      <c r="E8" s="443">
        <v>45.882839533364816</v>
      </c>
      <c r="F8" s="443">
        <v>44.015668209045565</v>
      </c>
      <c r="G8" s="440">
        <v>41.276969637564513</v>
      </c>
      <c r="H8" s="441">
        <v>39.769089697602745</v>
      </c>
      <c r="I8" s="442">
        <v>38.369823878792694</v>
      </c>
      <c r="J8" s="442">
        <v>38.738155667208112</v>
      </c>
      <c r="K8" s="442">
        <v>35.073809533023145</v>
      </c>
      <c r="L8" s="293"/>
      <c r="M8" s="35" t="s">
        <v>199</v>
      </c>
      <c r="N8" s="35" t="s">
        <v>208</v>
      </c>
    </row>
    <row r="9" spans="1:14">
      <c r="B9" s="234" t="str">
        <f>IF(Content!$E$1=1,M9,N9)</f>
        <v>Short-term debt/exports of goods and services</v>
      </c>
      <c r="C9" s="437">
        <v>101.87226707169224</v>
      </c>
      <c r="D9" s="437">
        <v>94.199394586453408</v>
      </c>
      <c r="E9" s="438">
        <v>92.072556623326022</v>
      </c>
      <c r="F9" s="438">
        <v>90.163466613060308</v>
      </c>
      <c r="G9" s="437">
        <v>86.067859040849498</v>
      </c>
      <c r="H9" s="438">
        <v>83.868915039648201</v>
      </c>
      <c r="I9" s="439">
        <v>82.27361130441696</v>
      </c>
      <c r="J9" s="439">
        <v>84.316868597204021</v>
      </c>
      <c r="K9" s="439">
        <v>77.38135283919398</v>
      </c>
      <c r="L9" s="293"/>
      <c r="M9" s="35" t="s">
        <v>200</v>
      </c>
      <c r="N9" s="357" t="s">
        <v>209</v>
      </c>
    </row>
    <row r="10" spans="1:14">
      <c r="B10" s="235" t="str">
        <f>IF(Content!$E$1=1,M10,N10)</f>
        <v>Openness of the economy</v>
      </c>
      <c r="C10" s="440">
        <v>105.5203977244975</v>
      </c>
      <c r="D10" s="440">
        <v>106.40320916420352</v>
      </c>
      <c r="E10" s="441">
        <v>106.76856407407982</v>
      </c>
      <c r="F10" s="441">
        <v>104.74104670850683</v>
      </c>
      <c r="G10" s="440">
        <v>103.61263917595889</v>
      </c>
      <c r="H10" s="441">
        <v>102.79080217758165</v>
      </c>
      <c r="I10" s="442">
        <v>101.03234510019827</v>
      </c>
      <c r="J10" s="442">
        <v>100.55094286518744</v>
      </c>
      <c r="K10" s="442">
        <v>99.24211886590065</v>
      </c>
      <c r="L10" s="293"/>
      <c r="M10" s="35" t="s">
        <v>720</v>
      </c>
      <c r="N10" s="357" t="s">
        <v>721</v>
      </c>
    </row>
    <row r="11" spans="1:14">
      <c r="B11" s="234" t="str">
        <f>IF(Content!$E$1=1,M11,N11)</f>
        <v>Reserves/short-term debt</v>
      </c>
      <c r="C11" s="437">
        <v>33.154529983167855</v>
      </c>
      <c r="D11" s="437">
        <v>32.86972909058688</v>
      </c>
      <c r="E11" s="438">
        <v>38.623000610119263</v>
      </c>
      <c r="F11" s="438">
        <v>39.51191844028385</v>
      </c>
      <c r="G11" s="437">
        <v>40.5674986172072</v>
      </c>
      <c r="H11" s="438">
        <v>39.411178244121295</v>
      </c>
      <c r="I11" s="439">
        <v>38.479337706828133</v>
      </c>
      <c r="J11" s="439">
        <v>34.111042597123635</v>
      </c>
      <c r="K11" s="439">
        <v>45.513513596947099</v>
      </c>
      <c r="L11" s="293"/>
      <c r="M11" s="35" t="s">
        <v>201</v>
      </c>
      <c r="N11" s="358" t="s">
        <v>210</v>
      </c>
    </row>
    <row r="12" spans="1:14">
      <c r="B12" s="235" t="str">
        <f>IF(Content!$E$1=1,M12,N12)</f>
        <v>Reserves/IMF composite measure</v>
      </c>
      <c r="C12" s="440">
        <v>56.133013526086685</v>
      </c>
      <c r="D12" s="440">
        <v>54.74529648284188</v>
      </c>
      <c r="E12" s="441">
        <v>63.98989711600521</v>
      </c>
      <c r="F12" s="441">
        <v>65.168799539917188</v>
      </c>
      <c r="G12" s="440">
        <v>66.093495844377671</v>
      </c>
      <c r="H12" s="441">
        <v>63.871161374313658</v>
      </c>
      <c r="I12" s="442">
        <v>62.997027815316876</v>
      </c>
      <c r="J12" s="442">
        <v>57.691880642251924</v>
      </c>
      <c r="K12" s="442">
        <v>72.595963059625717</v>
      </c>
      <c r="L12" s="293"/>
      <c r="M12" s="35" t="s">
        <v>1767</v>
      </c>
      <c r="N12" s="358" t="s">
        <v>1076</v>
      </c>
    </row>
    <row r="13" spans="1:14">
      <c r="B13" s="234" t="str">
        <f>IF(Content!$E$1=1,M13,N13)</f>
        <v>Reserves in months of future imports (normalized to 3 months)</v>
      </c>
      <c r="C13" s="437">
        <v>99.432600677516632</v>
      </c>
      <c r="D13" s="437">
        <v>94.12354131009802</v>
      </c>
      <c r="E13" s="438">
        <v>108.52665428687894</v>
      </c>
      <c r="F13" s="438">
        <v>108.42829716679272</v>
      </c>
      <c r="G13" s="437">
        <v>106.98624877348162</v>
      </c>
      <c r="H13" s="438">
        <v>101.81986091482781</v>
      </c>
      <c r="I13" s="439">
        <v>98.79097956191309</v>
      </c>
      <c r="J13" s="439">
        <v>91.609048322384012</v>
      </c>
      <c r="K13" s="439">
        <v>114.5740346163708</v>
      </c>
      <c r="L13" s="293"/>
      <c r="M13" s="35" t="s">
        <v>202</v>
      </c>
      <c r="N13" s="358" t="s">
        <v>1077</v>
      </c>
    </row>
    <row r="14" spans="1:14">
      <c r="B14" s="235" t="str">
        <f>IF(Content!$E$1=1,M14,N14)</f>
        <v xml:space="preserve">Reserves/20% of broad money </v>
      </c>
      <c r="C14" s="440">
        <v>191.58771781353099</v>
      </c>
      <c r="D14" s="440">
        <v>189.76726497829091</v>
      </c>
      <c r="E14" s="441">
        <v>212.5232328028705</v>
      </c>
      <c r="F14" s="441">
        <v>219.85865305806502</v>
      </c>
      <c r="G14" s="440">
        <v>218.34673182634577</v>
      </c>
      <c r="H14" s="441">
        <v>206.56644148659612</v>
      </c>
      <c r="I14" s="442">
        <v>194.11315323264299</v>
      </c>
      <c r="J14" s="442">
        <v>188.42280815304076</v>
      </c>
      <c r="K14" s="442">
        <v>225.60456110126884</v>
      </c>
      <c r="L14" s="293"/>
      <c r="M14" s="35" t="s">
        <v>203</v>
      </c>
      <c r="N14" s="358" t="s">
        <v>1078</v>
      </c>
    </row>
    <row r="15" spans="1:14">
      <c r="A15" s="37"/>
      <c r="B15" s="234" t="str">
        <f>IF(Content!$E$1=1,M15,N15)</f>
        <v>Current account/GDP, 12-month rolling</v>
      </c>
      <c r="C15" s="437">
        <v>-1.43595784410146</v>
      </c>
      <c r="D15" s="437">
        <v>-0.79197907302196424</v>
      </c>
      <c r="E15" s="438">
        <v>-1.6645301379559889</v>
      </c>
      <c r="F15" s="438">
        <v>-1.5545946334100009</v>
      </c>
      <c r="G15" s="437">
        <v>-2.173772797322381</v>
      </c>
      <c r="H15" s="438">
        <v>-2.1260246976732575</v>
      </c>
      <c r="I15" s="439">
        <v>-2.2506801782408652</v>
      </c>
      <c r="J15" s="439">
        <v>-3.5006342579082306</v>
      </c>
      <c r="K15" s="439">
        <v>-3.4</v>
      </c>
      <c r="L15" s="294"/>
      <c r="M15" s="35" t="s">
        <v>204</v>
      </c>
      <c r="N15" s="358" t="s">
        <v>1079</v>
      </c>
    </row>
    <row r="16" spans="1:14">
      <c r="A16" s="41"/>
      <c r="B16" s="33"/>
      <c r="N16" s="357"/>
    </row>
    <row r="17" spans="1:11">
      <c r="A17" s="37"/>
      <c r="B17" s="33"/>
    </row>
    <row r="18" spans="1:11">
      <c r="A18" s="41"/>
      <c r="B18" s="33" t="str">
        <f>IF(Content!$E$1=1,B21,B24)</f>
        <v>Source: NBU staff estimates.</v>
      </c>
    </row>
    <row r="19" spans="1:11">
      <c r="A19" s="37"/>
      <c r="B19" s="35"/>
      <c r="C19" s="38"/>
      <c r="D19" s="38"/>
      <c r="E19" s="38"/>
      <c r="F19" s="38"/>
      <c r="G19" s="38"/>
      <c r="H19" s="38"/>
      <c r="I19" s="38"/>
      <c r="J19" s="38"/>
      <c r="K19" s="38"/>
    </row>
    <row r="20" spans="1:11">
      <c r="A20" s="41"/>
      <c r="B20" s="35"/>
      <c r="C20" s="38"/>
      <c r="D20" s="38"/>
      <c r="E20" s="38"/>
      <c r="F20" s="38"/>
      <c r="G20" s="38"/>
      <c r="H20" s="38"/>
      <c r="I20" s="38"/>
      <c r="J20" s="38"/>
      <c r="K20" s="38"/>
    </row>
    <row r="21" spans="1:11">
      <c r="A21" s="41"/>
      <c r="B21" s="35" t="s">
        <v>74</v>
      </c>
      <c r="C21" s="38"/>
      <c r="D21" s="38"/>
      <c r="E21" s="38"/>
      <c r="F21" s="38"/>
      <c r="G21" s="38"/>
      <c r="H21" s="38"/>
      <c r="I21" s="38"/>
      <c r="J21" s="38"/>
      <c r="K21" s="38"/>
    </row>
    <row r="22" spans="1:11">
      <c r="A22" s="41"/>
      <c r="B22" s="35"/>
      <c r="C22" s="38"/>
      <c r="D22" s="38"/>
      <c r="E22" s="38"/>
      <c r="F22" s="38"/>
      <c r="G22" s="38"/>
      <c r="H22" s="38"/>
      <c r="I22" s="38"/>
      <c r="J22" s="38"/>
      <c r="K22" s="38"/>
    </row>
    <row r="23" spans="1:11">
      <c r="A23" s="37"/>
      <c r="B23" s="35"/>
      <c r="C23" s="38"/>
      <c r="D23" s="38"/>
      <c r="E23" s="38"/>
      <c r="F23" s="38"/>
      <c r="G23" s="38"/>
      <c r="H23" s="38"/>
      <c r="I23" s="38"/>
      <c r="J23" s="38"/>
      <c r="K23" s="38"/>
    </row>
    <row r="24" spans="1:11">
      <c r="A24" s="37"/>
      <c r="B24" s="35" t="s">
        <v>75</v>
      </c>
      <c r="C24" s="38"/>
      <c r="D24" s="38"/>
      <c r="E24" s="38"/>
      <c r="F24" s="38"/>
      <c r="G24" s="38"/>
      <c r="H24" s="38"/>
      <c r="I24" s="38"/>
      <c r="J24" s="38"/>
      <c r="K24" s="38"/>
    </row>
    <row r="25" spans="1:11">
      <c r="A25" s="37"/>
      <c r="C25" s="38"/>
      <c r="D25" s="38"/>
      <c r="E25" s="38"/>
      <c r="F25" s="38"/>
      <c r="G25" s="38"/>
      <c r="H25" s="38"/>
      <c r="I25" s="38"/>
      <c r="J25" s="38"/>
      <c r="K25" s="38"/>
    </row>
    <row r="26" spans="1:11">
      <c r="A26" s="37"/>
      <c r="C26" s="38"/>
      <c r="D26" s="38"/>
      <c r="E26" s="38"/>
      <c r="F26" s="38"/>
      <c r="G26" s="38"/>
      <c r="H26" s="38"/>
      <c r="I26" s="38"/>
      <c r="J26" s="38"/>
      <c r="K26" s="38"/>
    </row>
    <row r="27" spans="1:11">
      <c r="A27" s="37"/>
      <c r="C27" s="38"/>
      <c r="D27" s="38"/>
      <c r="E27" s="38"/>
      <c r="F27" s="38"/>
      <c r="G27" s="38"/>
      <c r="H27" s="38"/>
      <c r="I27" s="38"/>
      <c r="J27" s="38"/>
      <c r="K27" s="38"/>
    </row>
    <row r="28" spans="1:11">
      <c r="A28" s="37"/>
      <c r="C28" s="38"/>
      <c r="D28" s="38"/>
      <c r="E28" s="38"/>
      <c r="F28" s="38"/>
      <c r="G28" s="38"/>
      <c r="H28" s="38"/>
      <c r="I28" s="38"/>
      <c r="J28" s="38"/>
      <c r="K28" s="38"/>
    </row>
    <row r="29" spans="1:11">
      <c r="A29" s="37"/>
      <c r="C29" s="38"/>
      <c r="D29" s="38"/>
      <c r="E29" s="38"/>
      <c r="F29" s="38"/>
      <c r="G29" s="38"/>
      <c r="H29" s="38"/>
      <c r="I29" s="38"/>
      <c r="J29" s="38"/>
      <c r="K29" s="38"/>
    </row>
    <row r="30" spans="1:11">
      <c r="A30" s="37"/>
      <c r="C30" s="38"/>
      <c r="D30" s="38"/>
      <c r="E30" s="38"/>
      <c r="F30" s="38"/>
      <c r="G30" s="38"/>
      <c r="H30" s="38"/>
      <c r="I30" s="38"/>
      <c r="J30" s="38"/>
      <c r="K30" s="38"/>
    </row>
    <row r="31" spans="1:11">
      <c r="A31" s="37"/>
      <c r="C31" s="38"/>
      <c r="D31" s="38"/>
      <c r="E31" s="38"/>
      <c r="F31" s="38"/>
      <c r="G31" s="38"/>
      <c r="H31" s="38"/>
      <c r="I31" s="38"/>
      <c r="J31" s="38"/>
      <c r="K31" s="38"/>
    </row>
    <row r="32" spans="1:11">
      <c r="A32" s="37"/>
      <c r="C32" s="38"/>
      <c r="D32" s="38"/>
      <c r="E32" s="38"/>
      <c r="F32" s="38"/>
      <c r="G32" s="38"/>
      <c r="H32" s="38"/>
      <c r="I32" s="38"/>
      <c r="J32" s="38"/>
      <c r="K32" s="38"/>
    </row>
    <row r="33" spans="1:11">
      <c r="A33" s="37"/>
      <c r="C33" s="38"/>
      <c r="D33" s="38"/>
      <c r="E33" s="38"/>
      <c r="F33" s="38"/>
      <c r="G33" s="38"/>
      <c r="H33" s="38"/>
      <c r="I33" s="38"/>
      <c r="J33" s="38"/>
      <c r="K33" s="38"/>
    </row>
    <row r="34" spans="1:11">
      <c r="A34" s="37"/>
      <c r="C34" s="38"/>
      <c r="D34" s="38"/>
      <c r="E34" s="38"/>
      <c r="F34" s="38"/>
      <c r="G34" s="38"/>
      <c r="H34" s="38"/>
      <c r="I34" s="38"/>
      <c r="J34" s="38"/>
      <c r="K34" s="38"/>
    </row>
    <row r="35" spans="1:11">
      <c r="A35" s="37"/>
      <c r="C35" s="38"/>
      <c r="D35" s="38"/>
      <c r="E35" s="38"/>
      <c r="F35" s="38"/>
      <c r="G35" s="38"/>
      <c r="H35" s="38"/>
      <c r="I35" s="38"/>
      <c r="J35" s="38"/>
      <c r="K35" s="38"/>
    </row>
    <row r="36" spans="1:11">
      <c r="A36" s="37"/>
      <c r="C36" s="38"/>
      <c r="D36" s="38"/>
      <c r="E36" s="38"/>
      <c r="F36" s="38"/>
      <c r="G36" s="38"/>
      <c r="H36" s="38"/>
      <c r="I36" s="38"/>
      <c r="J36" s="38"/>
      <c r="K36" s="38"/>
    </row>
    <row r="37" spans="1:11">
      <c r="A37" s="37"/>
    </row>
    <row r="38" spans="1:11">
      <c r="A38" s="37"/>
    </row>
    <row r="39" spans="1:11">
      <c r="A39" s="37"/>
    </row>
    <row r="40" spans="1:11">
      <c r="A40" s="37"/>
    </row>
    <row r="41" spans="1:11">
      <c r="A41" s="37"/>
    </row>
  </sheetData>
  <hyperlinks>
    <hyperlink ref="A1" location="Content!A1" display="&lt;&lt;"/>
    <hyperlink ref="B10" r:id="rId1" location="II.5.18!#REF!" display="../../../Моя папка/Inflation report/2019.1/Ext_sustainability.xlsx - II.5.18!#REF!"/>
  </hyperlinks>
  <pageMargins left="0.7" right="0.7" top="0.75" bottom="0.75" header="0.3" footer="0.3"/>
  <pageSetup paperSize="9" orientation="portrait" horizontalDpi="4294967293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theme="3"/>
  </sheetPr>
  <dimension ref="A1:L736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3.85546875" style="112" customWidth="1"/>
    <col min="2" max="16384" width="9.140625" style="112"/>
  </cols>
  <sheetData>
    <row r="1" spans="1:12">
      <c r="A1" s="19" t="s">
        <v>140</v>
      </c>
      <c r="D1" s="112" t="str">
        <f>IF(Content!$E$1=1,B2,B3)</f>
        <v>Semi-Finished Steel Prices in China and Ukraine, USD/MT</v>
      </c>
    </row>
    <row r="2" spans="1:12" hidden="1">
      <c r="A2" s="19"/>
      <c r="B2" s="142" t="s">
        <v>380</v>
      </c>
    </row>
    <row r="3" spans="1:12" hidden="1">
      <c r="B3" s="142" t="s">
        <v>381</v>
      </c>
    </row>
    <row r="4" spans="1:12">
      <c r="A4" s="69"/>
      <c r="J4" s="107"/>
      <c r="K4" s="107"/>
      <c r="L4" s="107"/>
    </row>
    <row r="5" spans="1:12">
      <c r="A5" s="69"/>
      <c r="B5" s="197" t="str">
        <f>IF(Content!$E$1=1,B6,B7)</f>
        <v>no permission</v>
      </c>
      <c r="J5" s="107"/>
      <c r="K5" s="107"/>
      <c r="L5" s="107"/>
    </row>
    <row r="6" spans="1:12">
      <c r="A6" s="69"/>
      <c r="B6" s="145" t="s">
        <v>672</v>
      </c>
      <c r="J6" s="107"/>
      <c r="K6" s="107"/>
      <c r="L6" s="107"/>
    </row>
    <row r="7" spans="1:12">
      <c r="A7" s="69"/>
      <c r="B7" s="145" t="s">
        <v>673</v>
      </c>
      <c r="J7" s="107"/>
      <c r="K7" s="107"/>
      <c r="L7" s="107"/>
    </row>
    <row r="8" spans="1:12">
      <c r="A8" s="69"/>
      <c r="J8" s="107"/>
      <c r="K8" s="107"/>
      <c r="L8" s="107"/>
    </row>
    <row r="9" spans="1:12">
      <c r="A9" s="69"/>
      <c r="J9" s="107"/>
      <c r="K9" s="107"/>
      <c r="L9" s="107"/>
    </row>
    <row r="10" spans="1:12">
      <c r="A10" s="69"/>
      <c r="J10" s="107"/>
      <c r="K10" s="107"/>
      <c r="L10" s="107"/>
    </row>
    <row r="11" spans="1:12">
      <c r="A11" s="69"/>
      <c r="J11" s="107"/>
      <c r="K11" s="107"/>
      <c r="L11" s="107"/>
    </row>
    <row r="12" spans="1:12">
      <c r="A12" s="69"/>
      <c r="J12" s="107"/>
      <c r="K12" s="107"/>
      <c r="L12" s="107"/>
    </row>
    <row r="13" spans="1:12">
      <c r="A13" s="69"/>
      <c r="J13" s="107"/>
      <c r="K13" s="107"/>
      <c r="L13" s="107"/>
    </row>
    <row r="14" spans="1:12">
      <c r="A14" s="69"/>
      <c r="J14" s="107"/>
      <c r="K14" s="107"/>
      <c r="L14" s="107"/>
    </row>
    <row r="15" spans="1:12">
      <c r="A15" s="69"/>
      <c r="J15" s="107"/>
      <c r="K15" s="107"/>
      <c r="L15" s="107"/>
    </row>
    <row r="16" spans="1:12">
      <c r="A16" s="69"/>
      <c r="J16" s="107"/>
      <c r="K16" s="107"/>
      <c r="L16" s="107"/>
    </row>
    <row r="17" spans="1:12">
      <c r="A17" s="69"/>
      <c r="J17" s="107"/>
      <c r="K17" s="107"/>
      <c r="L17" s="107"/>
    </row>
    <row r="18" spans="1:12">
      <c r="A18" s="69"/>
      <c r="J18" s="107"/>
      <c r="K18" s="107"/>
      <c r="L18" s="107"/>
    </row>
    <row r="19" spans="1:12">
      <c r="A19" s="69"/>
      <c r="B19" s="145"/>
      <c r="D19" t="str">
        <f>IF(Content!$E$1=1,D20,D21)</f>
        <v>Source: Thomson Reuters.</v>
      </c>
      <c r="J19" s="107"/>
      <c r="K19" s="107"/>
      <c r="L19" s="107"/>
    </row>
    <row r="20" spans="1:12">
      <c r="A20" s="69"/>
      <c r="B20" s="145"/>
      <c r="D20" s="2" t="s">
        <v>810</v>
      </c>
      <c r="J20" s="107"/>
      <c r="K20" s="107"/>
      <c r="L20" s="107"/>
    </row>
    <row r="21" spans="1:12">
      <c r="A21" s="69"/>
      <c r="D21" s="2" t="s">
        <v>811</v>
      </c>
      <c r="J21" s="107"/>
      <c r="K21" s="107"/>
      <c r="L21" s="107"/>
    </row>
    <row r="22" spans="1:12">
      <c r="A22" s="69"/>
      <c r="J22" s="107"/>
      <c r="K22" s="107"/>
      <c r="L22" s="107"/>
    </row>
    <row r="23" spans="1:12">
      <c r="A23" s="69"/>
      <c r="J23" s="107"/>
      <c r="K23" s="107"/>
      <c r="L23" s="107"/>
    </row>
    <row r="24" spans="1:12">
      <c r="A24" s="69"/>
      <c r="J24" s="107"/>
      <c r="K24" s="107"/>
      <c r="L24" s="107"/>
    </row>
    <row r="25" spans="1:12">
      <c r="A25" s="69"/>
      <c r="J25" s="107"/>
      <c r="K25" s="107"/>
      <c r="L25" s="107"/>
    </row>
    <row r="26" spans="1:12">
      <c r="A26" s="69"/>
      <c r="J26" s="107"/>
      <c r="K26" s="107"/>
      <c r="L26" s="107"/>
    </row>
    <row r="27" spans="1:12">
      <c r="A27" s="69"/>
      <c r="J27" s="107"/>
      <c r="K27" s="107"/>
      <c r="L27" s="107"/>
    </row>
    <row r="28" spans="1:12">
      <c r="A28" s="69"/>
      <c r="J28" s="107"/>
      <c r="K28" s="107"/>
      <c r="L28" s="107"/>
    </row>
    <row r="29" spans="1:12">
      <c r="A29" s="69"/>
      <c r="J29" s="107"/>
      <c r="K29" s="107"/>
      <c r="L29" s="107"/>
    </row>
    <row r="30" spans="1:12">
      <c r="A30" s="69"/>
      <c r="J30" s="107"/>
      <c r="K30" s="107"/>
      <c r="L30" s="107"/>
    </row>
    <row r="31" spans="1:12">
      <c r="A31" s="69"/>
      <c r="J31" s="107"/>
      <c r="K31" s="107"/>
      <c r="L31" s="107"/>
    </row>
    <row r="32" spans="1:12">
      <c r="A32" s="69"/>
      <c r="J32" s="107"/>
      <c r="K32" s="107"/>
      <c r="L32" s="107"/>
    </row>
    <row r="33" spans="1:12">
      <c r="A33" s="69"/>
      <c r="J33" s="107"/>
      <c r="K33" s="107"/>
      <c r="L33" s="107"/>
    </row>
    <row r="34" spans="1:12">
      <c r="A34" s="69"/>
      <c r="J34" s="107"/>
      <c r="K34" s="107"/>
      <c r="L34" s="107"/>
    </row>
    <row r="35" spans="1:12">
      <c r="A35" s="69"/>
      <c r="J35" s="107"/>
      <c r="K35" s="107"/>
      <c r="L35" s="107"/>
    </row>
    <row r="36" spans="1:12">
      <c r="A36" s="69"/>
      <c r="J36" s="107"/>
      <c r="K36" s="107"/>
      <c r="L36" s="107"/>
    </row>
    <row r="37" spans="1:12">
      <c r="A37" s="69"/>
      <c r="J37" s="107"/>
      <c r="K37" s="107"/>
      <c r="L37" s="107"/>
    </row>
    <row r="38" spans="1:12">
      <c r="A38" s="69"/>
      <c r="J38" s="107"/>
      <c r="K38" s="107"/>
      <c r="L38" s="107"/>
    </row>
    <row r="39" spans="1:12">
      <c r="A39" s="69"/>
      <c r="J39" s="107"/>
      <c r="K39" s="107"/>
      <c r="L39" s="107"/>
    </row>
    <row r="40" spans="1:12">
      <c r="A40" s="69"/>
      <c r="J40" s="107"/>
      <c r="K40" s="107"/>
      <c r="L40" s="107"/>
    </row>
    <row r="41" spans="1:12">
      <c r="A41" s="69"/>
      <c r="J41" s="107"/>
      <c r="K41" s="107"/>
      <c r="L41" s="107"/>
    </row>
    <row r="42" spans="1:12">
      <c r="A42" s="69"/>
      <c r="J42" s="107"/>
      <c r="K42" s="107"/>
      <c r="L42" s="107"/>
    </row>
    <row r="43" spans="1:12">
      <c r="A43" s="69"/>
      <c r="J43" s="107"/>
      <c r="K43" s="107"/>
      <c r="L43" s="107"/>
    </row>
    <row r="44" spans="1:12">
      <c r="A44" s="69"/>
      <c r="J44" s="107"/>
      <c r="K44" s="107"/>
      <c r="L44" s="107"/>
    </row>
    <row r="45" spans="1:12">
      <c r="A45" s="69"/>
      <c r="J45" s="107"/>
      <c r="K45" s="107"/>
      <c r="L45" s="107"/>
    </row>
    <row r="46" spans="1:12">
      <c r="A46" s="69"/>
      <c r="J46" s="107"/>
      <c r="K46" s="107"/>
      <c r="L46" s="107"/>
    </row>
    <row r="47" spans="1:12">
      <c r="A47" s="69"/>
      <c r="J47" s="107"/>
      <c r="K47" s="107"/>
      <c r="L47" s="107"/>
    </row>
    <row r="48" spans="1:12">
      <c r="A48" s="69"/>
      <c r="J48" s="107"/>
      <c r="K48" s="107"/>
      <c r="L48" s="107"/>
    </row>
    <row r="49" spans="1:12">
      <c r="A49" s="69"/>
      <c r="J49" s="107"/>
      <c r="K49" s="107"/>
      <c r="L49" s="107"/>
    </row>
    <row r="50" spans="1:12">
      <c r="A50" s="69"/>
      <c r="J50" s="107"/>
      <c r="K50" s="107"/>
      <c r="L50" s="107"/>
    </row>
    <row r="51" spans="1:12">
      <c r="A51" s="69"/>
      <c r="J51" s="107"/>
      <c r="K51" s="107"/>
      <c r="L51" s="107"/>
    </row>
    <row r="52" spans="1:12">
      <c r="A52" s="69"/>
      <c r="J52" s="107"/>
      <c r="K52" s="107"/>
      <c r="L52" s="107"/>
    </row>
    <row r="53" spans="1:12">
      <c r="A53" s="69"/>
      <c r="J53" s="107"/>
      <c r="K53" s="107"/>
      <c r="L53" s="107"/>
    </row>
    <row r="54" spans="1:12">
      <c r="A54" s="69"/>
      <c r="J54" s="107"/>
      <c r="K54" s="107"/>
      <c r="L54" s="107"/>
    </row>
    <row r="55" spans="1:12">
      <c r="A55" s="69"/>
      <c r="J55" s="107"/>
      <c r="K55" s="107"/>
      <c r="L55" s="107"/>
    </row>
    <row r="56" spans="1:12">
      <c r="A56" s="69"/>
      <c r="J56" s="107"/>
      <c r="K56" s="107"/>
      <c r="L56" s="107"/>
    </row>
    <row r="57" spans="1:12">
      <c r="A57" s="69"/>
      <c r="J57" s="107"/>
      <c r="K57" s="107"/>
      <c r="L57" s="107"/>
    </row>
    <row r="58" spans="1:12">
      <c r="A58" s="69"/>
      <c r="J58" s="107"/>
      <c r="K58" s="107"/>
      <c r="L58" s="107"/>
    </row>
    <row r="59" spans="1:12">
      <c r="A59" s="69"/>
      <c r="J59" s="107"/>
      <c r="K59" s="107"/>
      <c r="L59" s="107"/>
    </row>
    <row r="60" spans="1:12">
      <c r="A60" s="69"/>
      <c r="J60" s="107"/>
      <c r="K60" s="107"/>
      <c r="L60" s="107"/>
    </row>
    <row r="61" spans="1:12">
      <c r="A61" s="69"/>
      <c r="J61" s="107"/>
      <c r="K61" s="107"/>
      <c r="L61" s="107"/>
    </row>
    <row r="62" spans="1:12">
      <c r="A62" s="69"/>
      <c r="J62" s="107"/>
      <c r="K62" s="107"/>
      <c r="L62" s="107"/>
    </row>
    <row r="63" spans="1:12">
      <c r="A63" s="69"/>
      <c r="J63" s="107"/>
      <c r="K63" s="107"/>
      <c r="L63" s="107"/>
    </row>
    <row r="64" spans="1:12">
      <c r="A64" s="69"/>
      <c r="J64" s="107"/>
      <c r="K64" s="107"/>
      <c r="L64" s="107"/>
    </row>
    <row r="65" spans="1:12">
      <c r="A65" s="69"/>
      <c r="J65" s="107"/>
      <c r="K65" s="107"/>
      <c r="L65" s="107"/>
    </row>
    <row r="66" spans="1:12">
      <c r="A66" s="69"/>
      <c r="J66" s="107"/>
      <c r="K66" s="107"/>
      <c r="L66" s="107"/>
    </row>
    <row r="67" spans="1:12">
      <c r="A67" s="69"/>
      <c r="J67" s="107"/>
      <c r="K67" s="107"/>
      <c r="L67" s="107"/>
    </row>
    <row r="68" spans="1:12">
      <c r="A68" s="69"/>
      <c r="J68" s="107"/>
      <c r="K68" s="107"/>
      <c r="L68" s="107"/>
    </row>
    <row r="69" spans="1:12">
      <c r="A69" s="69"/>
      <c r="J69" s="107"/>
      <c r="K69" s="107"/>
      <c r="L69" s="107"/>
    </row>
    <row r="70" spans="1:12">
      <c r="A70" s="69"/>
      <c r="J70" s="107"/>
      <c r="K70" s="107"/>
      <c r="L70" s="107"/>
    </row>
    <row r="71" spans="1:12">
      <c r="A71" s="69"/>
      <c r="J71" s="107"/>
      <c r="K71" s="107"/>
      <c r="L71" s="107"/>
    </row>
    <row r="72" spans="1:12">
      <c r="A72" s="69"/>
      <c r="J72" s="107"/>
      <c r="K72" s="107"/>
      <c r="L72" s="107"/>
    </row>
    <row r="73" spans="1:12">
      <c r="A73" s="69"/>
      <c r="J73" s="107"/>
      <c r="K73" s="107"/>
      <c r="L73" s="107"/>
    </row>
    <row r="74" spans="1:12">
      <c r="A74" s="69"/>
      <c r="J74" s="107"/>
      <c r="K74" s="107"/>
      <c r="L74" s="107"/>
    </row>
    <row r="75" spans="1:12">
      <c r="A75" s="69"/>
      <c r="J75" s="107"/>
      <c r="K75" s="107"/>
      <c r="L75" s="107"/>
    </row>
    <row r="76" spans="1:12">
      <c r="A76" s="69"/>
      <c r="J76" s="107"/>
      <c r="K76" s="107"/>
      <c r="L76" s="107"/>
    </row>
    <row r="77" spans="1:12">
      <c r="A77" s="69"/>
      <c r="J77" s="107"/>
      <c r="K77" s="107"/>
      <c r="L77" s="107"/>
    </row>
    <row r="78" spans="1:12">
      <c r="A78" s="69"/>
      <c r="J78" s="107"/>
      <c r="K78" s="107"/>
      <c r="L78" s="107"/>
    </row>
    <row r="79" spans="1:12">
      <c r="A79" s="69"/>
      <c r="J79" s="107"/>
      <c r="K79" s="107"/>
      <c r="L79" s="107"/>
    </row>
    <row r="80" spans="1:12">
      <c r="A80" s="69"/>
      <c r="J80" s="107"/>
      <c r="K80" s="107"/>
      <c r="L80" s="107"/>
    </row>
    <row r="81" spans="1:12">
      <c r="A81" s="69"/>
      <c r="J81" s="107"/>
      <c r="K81" s="107"/>
      <c r="L81" s="107"/>
    </row>
    <row r="82" spans="1:12">
      <c r="A82" s="69"/>
      <c r="J82" s="107"/>
      <c r="K82" s="107"/>
      <c r="L82" s="107"/>
    </row>
    <row r="83" spans="1:12">
      <c r="A83" s="69"/>
      <c r="J83" s="107"/>
      <c r="K83" s="107"/>
      <c r="L83" s="107"/>
    </row>
    <row r="84" spans="1:12">
      <c r="A84" s="69"/>
      <c r="J84" s="107"/>
      <c r="K84" s="107"/>
      <c r="L84" s="107"/>
    </row>
    <row r="85" spans="1:12">
      <c r="A85" s="69"/>
      <c r="J85" s="107"/>
      <c r="K85" s="107"/>
      <c r="L85" s="107"/>
    </row>
    <row r="86" spans="1:12">
      <c r="A86" s="69"/>
      <c r="J86" s="107"/>
      <c r="K86" s="107"/>
      <c r="L86" s="107"/>
    </row>
    <row r="87" spans="1:12">
      <c r="A87" s="69"/>
      <c r="J87" s="107"/>
      <c r="K87" s="107"/>
      <c r="L87" s="107"/>
    </row>
    <row r="88" spans="1:12">
      <c r="A88" s="69"/>
      <c r="J88" s="107"/>
      <c r="K88" s="107"/>
      <c r="L88" s="107"/>
    </row>
    <row r="89" spans="1:12">
      <c r="A89" s="69"/>
      <c r="J89" s="107"/>
      <c r="K89" s="107"/>
      <c r="L89" s="107"/>
    </row>
    <row r="90" spans="1:12">
      <c r="A90" s="69"/>
      <c r="J90" s="107"/>
      <c r="K90" s="107"/>
      <c r="L90" s="107"/>
    </row>
    <row r="91" spans="1:12">
      <c r="A91" s="69"/>
      <c r="J91" s="107"/>
      <c r="K91" s="107"/>
      <c r="L91" s="107"/>
    </row>
    <row r="92" spans="1:12">
      <c r="A92" s="69"/>
      <c r="J92" s="107"/>
      <c r="K92" s="107"/>
      <c r="L92" s="107"/>
    </row>
    <row r="93" spans="1:12">
      <c r="A93" s="69"/>
      <c r="J93" s="107"/>
      <c r="K93" s="107"/>
      <c r="L93" s="107"/>
    </row>
    <row r="94" spans="1:12">
      <c r="A94" s="69"/>
      <c r="J94" s="107"/>
      <c r="K94" s="107"/>
      <c r="L94" s="107"/>
    </row>
    <row r="95" spans="1:12">
      <c r="A95" s="69"/>
      <c r="J95" s="107"/>
      <c r="K95" s="107"/>
      <c r="L95" s="107"/>
    </row>
    <row r="96" spans="1:12">
      <c r="A96" s="69"/>
      <c r="J96" s="107"/>
      <c r="K96" s="107"/>
      <c r="L96" s="107"/>
    </row>
    <row r="97" spans="1:12">
      <c r="A97" s="69"/>
      <c r="J97" s="107"/>
      <c r="K97" s="107"/>
      <c r="L97" s="107"/>
    </row>
    <row r="98" spans="1:12">
      <c r="A98" s="69"/>
      <c r="J98" s="107"/>
      <c r="K98" s="107"/>
      <c r="L98" s="107"/>
    </row>
    <row r="99" spans="1:12">
      <c r="A99" s="69"/>
      <c r="J99" s="107"/>
      <c r="K99" s="107"/>
      <c r="L99" s="107"/>
    </row>
    <row r="100" spans="1:12">
      <c r="A100" s="69"/>
      <c r="J100" s="107"/>
      <c r="K100" s="107"/>
      <c r="L100" s="107"/>
    </row>
    <row r="101" spans="1:12">
      <c r="A101" s="69"/>
      <c r="J101" s="107"/>
      <c r="K101" s="107"/>
      <c r="L101" s="107"/>
    </row>
    <row r="102" spans="1:12">
      <c r="A102" s="69"/>
      <c r="J102" s="107"/>
      <c r="K102" s="107"/>
      <c r="L102" s="107"/>
    </row>
    <row r="103" spans="1:12">
      <c r="A103" s="69"/>
      <c r="J103" s="107"/>
      <c r="K103" s="107"/>
      <c r="L103" s="107"/>
    </row>
    <row r="104" spans="1:12">
      <c r="A104" s="69"/>
      <c r="J104" s="107"/>
      <c r="K104" s="107"/>
      <c r="L104" s="107"/>
    </row>
    <row r="105" spans="1:12">
      <c r="A105" s="69"/>
      <c r="J105" s="107"/>
      <c r="K105" s="107"/>
      <c r="L105" s="107"/>
    </row>
    <row r="106" spans="1:12">
      <c r="A106" s="69"/>
      <c r="J106" s="107"/>
      <c r="K106" s="107"/>
      <c r="L106" s="107"/>
    </row>
    <row r="107" spans="1:12">
      <c r="A107" s="69"/>
      <c r="J107" s="107"/>
      <c r="K107" s="107"/>
      <c r="L107" s="107"/>
    </row>
    <row r="108" spans="1:12">
      <c r="A108" s="69"/>
      <c r="J108" s="107"/>
      <c r="K108" s="107"/>
      <c r="L108" s="107"/>
    </row>
    <row r="109" spans="1:12">
      <c r="A109" s="69"/>
      <c r="J109" s="107"/>
      <c r="K109" s="107"/>
      <c r="L109" s="107"/>
    </row>
    <row r="110" spans="1:12">
      <c r="A110" s="69"/>
      <c r="J110" s="107"/>
      <c r="K110" s="107"/>
      <c r="L110" s="107"/>
    </row>
    <row r="111" spans="1:12">
      <c r="A111" s="69"/>
      <c r="J111" s="107"/>
      <c r="K111" s="107"/>
      <c r="L111" s="107"/>
    </row>
    <row r="112" spans="1:12">
      <c r="A112" s="69"/>
      <c r="J112" s="107"/>
      <c r="K112" s="107"/>
      <c r="L112" s="107"/>
    </row>
    <row r="113" spans="1:12">
      <c r="A113" s="69"/>
      <c r="J113" s="107"/>
      <c r="K113" s="107"/>
      <c r="L113" s="107"/>
    </row>
    <row r="114" spans="1:12">
      <c r="A114" s="69"/>
      <c r="J114" s="107"/>
      <c r="K114" s="107"/>
      <c r="L114" s="107"/>
    </row>
    <row r="115" spans="1:12">
      <c r="A115" s="69"/>
      <c r="J115" s="107"/>
      <c r="K115" s="107"/>
      <c r="L115" s="107"/>
    </row>
    <row r="116" spans="1:12">
      <c r="A116" s="69"/>
      <c r="J116" s="107"/>
      <c r="K116" s="107"/>
      <c r="L116" s="107"/>
    </row>
    <row r="117" spans="1:12">
      <c r="A117" s="69"/>
      <c r="J117" s="107"/>
      <c r="K117" s="107"/>
      <c r="L117" s="107"/>
    </row>
    <row r="118" spans="1:12">
      <c r="A118" s="69"/>
      <c r="J118" s="107"/>
      <c r="K118" s="107"/>
      <c r="L118" s="107"/>
    </row>
    <row r="119" spans="1:12">
      <c r="A119" s="69"/>
      <c r="J119" s="107"/>
      <c r="K119" s="107"/>
      <c r="L119" s="107"/>
    </row>
    <row r="120" spans="1:12">
      <c r="A120" s="69"/>
      <c r="J120" s="107"/>
      <c r="K120" s="107"/>
      <c r="L120" s="107"/>
    </row>
    <row r="121" spans="1:12">
      <c r="A121" s="69"/>
      <c r="J121" s="107"/>
      <c r="K121" s="107"/>
      <c r="L121" s="107"/>
    </row>
    <row r="122" spans="1:12">
      <c r="A122" s="69"/>
      <c r="J122" s="107"/>
      <c r="K122" s="107"/>
      <c r="L122" s="107"/>
    </row>
    <row r="123" spans="1:12">
      <c r="A123" s="69"/>
      <c r="J123" s="107"/>
      <c r="K123" s="107"/>
      <c r="L123" s="107"/>
    </row>
    <row r="124" spans="1:12">
      <c r="A124" s="69"/>
      <c r="J124" s="107"/>
      <c r="K124" s="107"/>
      <c r="L124" s="107"/>
    </row>
    <row r="125" spans="1:12">
      <c r="A125" s="69"/>
      <c r="J125" s="107"/>
      <c r="K125" s="107"/>
      <c r="L125" s="107"/>
    </row>
    <row r="126" spans="1:12">
      <c r="A126" s="69"/>
      <c r="J126" s="107"/>
      <c r="K126" s="107"/>
      <c r="L126" s="107"/>
    </row>
    <row r="127" spans="1:12">
      <c r="A127" s="69"/>
      <c r="J127" s="107"/>
      <c r="K127" s="107"/>
      <c r="L127" s="107"/>
    </row>
    <row r="128" spans="1:12">
      <c r="A128" s="69"/>
      <c r="J128" s="107"/>
      <c r="K128" s="107"/>
      <c r="L128" s="107"/>
    </row>
    <row r="129" spans="1:12">
      <c r="A129" s="69"/>
      <c r="J129" s="107"/>
      <c r="K129" s="107"/>
      <c r="L129" s="107"/>
    </row>
    <row r="130" spans="1:12">
      <c r="A130" s="69"/>
      <c r="J130" s="107"/>
      <c r="K130" s="107"/>
      <c r="L130" s="107"/>
    </row>
    <row r="131" spans="1:12">
      <c r="A131" s="69"/>
      <c r="J131" s="107"/>
      <c r="K131" s="107"/>
      <c r="L131" s="107"/>
    </row>
    <row r="132" spans="1:12">
      <c r="A132" s="69"/>
      <c r="J132" s="107"/>
      <c r="K132" s="107"/>
      <c r="L132" s="107"/>
    </row>
    <row r="133" spans="1:12">
      <c r="A133" s="69"/>
      <c r="J133" s="107"/>
      <c r="K133" s="107"/>
      <c r="L133" s="107"/>
    </row>
    <row r="134" spans="1:12">
      <c r="A134" s="69"/>
      <c r="J134" s="107"/>
      <c r="K134" s="107"/>
      <c r="L134" s="107"/>
    </row>
    <row r="135" spans="1:12">
      <c r="A135" s="69"/>
      <c r="J135" s="107"/>
      <c r="K135" s="107"/>
      <c r="L135" s="107"/>
    </row>
    <row r="136" spans="1:12">
      <c r="A136" s="69"/>
      <c r="J136" s="107"/>
      <c r="K136" s="107"/>
      <c r="L136" s="107"/>
    </row>
    <row r="137" spans="1:12">
      <c r="A137" s="69"/>
      <c r="J137" s="107"/>
      <c r="K137" s="107"/>
      <c r="L137" s="107"/>
    </row>
    <row r="138" spans="1:12">
      <c r="A138" s="69"/>
      <c r="J138" s="107"/>
      <c r="K138" s="107"/>
      <c r="L138" s="107"/>
    </row>
    <row r="139" spans="1:12">
      <c r="A139" s="69"/>
      <c r="J139" s="107"/>
      <c r="K139" s="107"/>
      <c r="L139" s="107"/>
    </row>
    <row r="140" spans="1:12">
      <c r="A140" s="69"/>
      <c r="J140" s="107"/>
      <c r="K140" s="107"/>
      <c r="L140" s="107"/>
    </row>
    <row r="141" spans="1:12">
      <c r="A141" s="69"/>
      <c r="J141" s="107"/>
      <c r="K141" s="107"/>
      <c r="L141" s="107"/>
    </row>
    <row r="142" spans="1:12">
      <c r="A142" s="69"/>
      <c r="J142" s="107"/>
      <c r="K142" s="107"/>
      <c r="L142" s="107"/>
    </row>
    <row r="143" spans="1:12">
      <c r="A143" s="69"/>
      <c r="J143" s="107"/>
      <c r="K143" s="107"/>
      <c r="L143" s="107"/>
    </row>
    <row r="144" spans="1:12">
      <c r="A144" s="69"/>
      <c r="J144" s="107"/>
      <c r="K144" s="107"/>
      <c r="L144" s="107"/>
    </row>
    <row r="145" spans="1:12">
      <c r="A145" s="69"/>
      <c r="J145" s="107"/>
      <c r="K145" s="107"/>
      <c r="L145" s="107"/>
    </row>
    <row r="146" spans="1:12">
      <c r="A146" s="69"/>
      <c r="J146" s="107"/>
      <c r="K146" s="107"/>
      <c r="L146" s="107"/>
    </row>
    <row r="147" spans="1:12">
      <c r="A147" s="69"/>
      <c r="J147" s="107"/>
      <c r="K147" s="107"/>
      <c r="L147" s="107"/>
    </row>
    <row r="148" spans="1:12">
      <c r="A148" s="69"/>
      <c r="J148" s="107"/>
      <c r="K148" s="107"/>
      <c r="L148" s="107"/>
    </row>
    <row r="149" spans="1:12">
      <c r="A149" s="69"/>
      <c r="J149" s="107"/>
      <c r="K149" s="107"/>
      <c r="L149" s="107"/>
    </row>
    <row r="150" spans="1:12">
      <c r="A150" s="69"/>
      <c r="J150" s="107"/>
      <c r="K150" s="107"/>
      <c r="L150" s="107"/>
    </row>
    <row r="151" spans="1:12">
      <c r="A151" s="69"/>
      <c r="J151" s="107"/>
      <c r="K151" s="107"/>
      <c r="L151" s="107"/>
    </row>
    <row r="152" spans="1:12">
      <c r="A152" s="69"/>
      <c r="J152" s="107"/>
      <c r="K152" s="107"/>
      <c r="L152" s="107"/>
    </row>
    <row r="153" spans="1:12">
      <c r="A153" s="69"/>
      <c r="J153" s="107"/>
      <c r="K153" s="107"/>
      <c r="L153" s="107"/>
    </row>
    <row r="154" spans="1:12">
      <c r="A154" s="69"/>
      <c r="J154" s="107"/>
      <c r="K154" s="107"/>
      <c r="L154" s="107"/>
    </row>
    <row r="155" spans="1:12">
      <c r="A155" s="69"/>
      <c r="J155" s="107"/>
      <c r="K155" s="107"/>
      <c r="L155" s="107"/>
    </row>
    <row r="156" spans="1:12">
      <c r="A156" s="69"/>
      <c r="J156" s="107"/>
      <c r="K156" s="107"/>
      <c r="L156" s="107"/>
    </row>
    <row r="157" spans="1:12">
      <c r="A157" s="69"/>
      <c r="J157" s="107"/>
      <c r="K157" s="107"/>
      <c r="L157" s="107"/>
    </row>
    <row r="158" spans="1:12">
      <c r="A158" s="69"/>
      <c r="J158" s="107"/>
      <c r="K158" s="107"/>
      <c r="L158" s="107"/>
    </row>
    <row r="159" spans="1:12">
      <c r="A159" s="69"/>
      <c r="J159" s="107"/>
      <c r="K159" s="107"/>
      <c r="L159" s="107"/>
    </row>
    <row r="160" spans="1:12">
      <c r="A160" s="69"/>
      <c r="J160" s="107"/>
      <c r="K160" s="107"/>
      <c r="L160" s="107"/>
    </row>
    <row r="161" spans="1:12">
      <c r="A161" s="69"/>
      <c r="J161" s="107"/>
      <c r="K161" s="107"/>
      <c r="L161" s="107"/>
    </row>
    <row r="162" spans="1:12">
      <c r="A162" s="69"/>
      <c r="J162" s="107"/>
      <c r="K162" s="107"/>
      <c r="L162" s="107"/>
    </row>
    <row r="163" spans="1:12">
      <c r="A163" s="69"/>
      <c r="J163" s="107"/>
      <c r="K163" s="107"/>
      <c r="L163" s="107"/>
    </row>
    <row r="164" spans="1:12">
      <c r="A164" s="69"/>
      <c r="J164" s="107"/>
      <c r="K164" s="107"/>
      <c r="L164" s="107"/>
    </row>
    <row r="165" spans="1:12">
      <c r="A165" s="69"/>
      <c r="J165" s="107"/>
      <c r="K165" s="107"/>
      <c r="L165" s="107"/>
    </row>
    <row r="166" spans="1:12">
      <c r="A166" s="69"/>
      <c r="J166" s="107"/>
      <c r="K166" s="107"/>
      <c r="L166" s="107"/>
    </row>
    <row r="167" spans="1:12">
      <c r="A167" s="69"/>
      <c r="J167" s="107"/>
      <c r="K167" s="107"/>
      <c r="L167" s="107"/>
    </row>
    <row r="168" spans="1:12">
      <c r="A168" s="69"/>
      <c r="J168" s="107"/>
      <c r="K168" s="107"/>
      <c r="L168" s="107"/>
    </row>
    <row r="169" spans="1:12">
      <c r="A169" s="69"/>
      <c r="J169" s="107"/>
      <c r="K169" s="107"/>
      <c r="L169" s="107"/>
    </row>
    <row r="170" spans="1:12">
      <c r="A170" s="69"/>
      <c r="J170" s="107"/>
      <c r="K170" s="107"/>
      <c r="L170" s="107"/>
    </row>
    <row r="171" spans="1:12">
      <c r="A171" s="69"/>
      <c r="J171" s="107"/>
      <c r="K171" s="107"/>
      <c r="L171" s="107"/>
    </row>
    <row r="172" spans="1:12">
      <c r="A172" s="69"/>
      <c r="J172" s="107"/>
      <c r="K172" s="107"/>
      <c r="L172" s="107"/>
    </row>
    <row r="173" spans="1:12">
      <c r="A173" s="69"/>
      <c r="J173" s="107"/>
      <c r="K173" s="107"/>
      <c r="L173" s="107"/>
    </row>
    <row r="174" spans="1:12">
      <c r="A174" s="69"/>
      <c r="J174" s="107"/>
      <c r="K174" s="107"/>
      <c r="L174" s="107"/>
    </row>
    <row r="175" spans="1:12">
      <c r="A175" s="69"/>
      <c r="J175" s="107"/>
      <c r="K175" s="107"/>
      <c r="L175" s="107"/>
    </row>
    <row r="176" spans="1:12">
      <c r="A176" s="69"/>
      <c r="J176" s="107"/>
      <c r="K176" s="107"/>
      <c r="L176" s="107"/>
    </row>
    <row r="177" spans="1:12">
      <c r="A177" s="69"/>
      <c r="J177" s="107"/>
      <c r="K177" s="107"/>
      <c r="L177" s="107"/>
    </row>
    <row r="178" spans="1:12">
      <c r="A178" s="69"/>
      <c r="J178" s="107"/>
      <c r="K178" s="107"/>
      <c r="L178" s="107"/>
    </row>
    <row r="179" spans="1:12">
      <c r="A179" s="69"/>
      <c r="J179" s="107"/>
      <c r="K179" s="107"/>
      <c r="L179" s="107"/>
    </row>
    <row r="180" spans="1:12">
      <c r="A180" s="69"/>
      <c r="J180" s="107"/>
      <c r="K180" s="107"/>
      <c r="L180" s="107"/>
    </row>
    <row r="181" spans="1:12">
      <c r="A181" s="69"/>
      <c r="J181" s="107"/>
      <c r="K181" s="107"/>
      <c r="L181" s="107"/>
    </row>
    <row r="182" spans="1:12">
      <c r="A182" s="69"/>
      <c r="J182" s="107"/>
      <c r="K182" s="107"/>
      <c r="L182" s="107"/>
    </row>
    <row r="183" spans="1:12">
      <c r="A183" s="69"/>
      <c r="J183" s="107"/>
      <c r="K183" s="107"/>
      <c r="L183" s="107"/>
    </row>
    <row r="184" spans="1:12">
      <c r="A184" s="69"/>
      <c r="J184" s="107"/>
      <c r="K184" s="107"/>
      <c r="L184" s="107"/>
    </row>
    <row r="185" spans="1:12">
      <c r="A185" s="69"/>
      <c r="J185" s="107"/>
      <c r="K185" s="107"/>
      <c r="L185" s="107"/>
    </row>
    <row r="186" spans="1:12">
      <c r="A186" s="69"/>
      <c r="J186" s="107"/>
      <c r="K186" s="107"/>
      <c r="L186" s="107"/>
    </row>
    <row r="187" spans="1:12">
      <c r="A187" s="69"/>
      <c r="J187" s="107"/>
      <c r="K187" s="107"/>
      <c r="L187" s="107"/>
    </row>
    <row r="188" spans="1:12">
      <c r="A188" s="69"/>
      <c r="J188" s="107"/>
      <c r="K188" s="107"/>
      <c r="L188" s="107"/>
    </row>
    <row r="189" spans="1:12">
      <c r="A189" s="69"/>
      <c r="J189" s="107"/>
      <c r="K189" s="107"/>
      <c r="L189" s="107"/>
    </row>
    <row r="190" spans="1:12">
      <c r="A190" s="69"/>
      <c r="J190" s="107"/>
      <c r="K190" s="107"/>
      <c r="L190" s="107"/>
    </row>
    <row r="191" spans="1:12">
      <c r="A191" s="69"/>
      <c r="J191" s="107"/>
      <c r="K191" s="107"/>
      <c r="L191" s="107"/>
    </row>
    <row r="192" spans="1:12">
      <c r="A192" s="69"/>
      <c r="J192" s="107"/>
      <c r="K192" s="107"/>
      <c r="L192" s="107"/>
    </row>
    <row r="193" spans="1:12">
      <c r="A193" s="69"/>
      <c r="J193" s="107"/>
      <c r="K193" s="107"/>
      <c r="L193" s="107"/>
    </row>
    <row r="194" spans="1:12">
      <c r="A194" s="69"/>
      <c r="J194" s="107"/>
      <c r="K194" s="107"/>
      <c r="L194" s="107"/>
    </row>
    <row r="195" spans="1:12">
      <c r="A195" s="69"/>
      <c r="J195" s="107"/>
      <c r="K195" s="107"/>
      <c r="L195" s="107"/>
    </row>
    <row r="196" spans="1:12">
      <c r="A196" s="69"/>
      <c r="J196" s="107"/>
      <c r="K196" s="107"/>
      <c r="L196" s="107"/>
    </row>
    <row r="197" spans="1:12">
      <c r="A197" s="69"/>
      <c r="J197" s="107"/>
      <c r="K197" s="107"/>
      <c r="L197" s="107"/>
    </row>
    <row r="198" spans="1:12">
      <c r="A198" s="69"/>
      <c r="J198" s="107"/>
      <c r="K198" s="107"/>
      <c r="L198" s="107"/>
    </row>
    <row r="199" spans="1:12">
      <c r="A199" s="69"/>
      <c r="J199" s="107"/>
      <c r="K199" s="107"/>
      <c r="L199" s="107"/>
    </row>
    <row r="200" spans="1:12">
      <c r="A200" s="69"/>
      <c r="J200" s="107"/>
      <c r="K200" s="107"/>
      <c r="L200" s="107"/>
    </row>
    <row r="201" spans="1:12">
      <c r="A201" s="69"/>
      <c r="J201" s="107"/>
      <c r="K201" s="107"/>
      <c r="L201" s="107"/>
    </row>
    <row r="202" spans="1:12">
      <c r="A202" s="69"/>
      <c r="J202" s="107"/>
      <c r="K202" s="107"/>
      <c r="L202" s="107"/>
    </row>
    <row r="203" spans="1:12">
      <c r="A203" s="69"/>
      <c r="J203" s="107"/>
      <c r="K203" s="107"/>
      <c r="L203" s="107"/>
    </row>
    <row r="204" spans="1:12">
      <c r="A204" s="69"/>
      <c r="J204" s="107"/>
      <c r="K204" s="107"/>
      <c r="L204" s="107"/>
    </row>
    <row r="205" spans="1:12">
      <c r="A205" s="69"/>
      <c r="J205" s="107"/>
      <c r="K205" s="107"/>
      <c r="L205" s="107"/>
    </row>
    <row r="206" spans="1:12">
      <c r="A206" s="69"/>
      <c r="J206" s="107"/>
      <c r="K206" s="107"/>
      <c r="L206" s="107"/>
    </row>
    <row r="207" spans="1:12">
      <c r="A207" s="69"/>
      <c r="J207" s="107"/>
      <c r="K207" s="107"/>
      <c r="L207" s="107"/>
    </row>
    <row r="208" spans="1:12">
      <c r="A208" s="69"/>
      <c r="J208" s="107"/>
      <c r="K208" s="107"/>
      <c r="L208" s="107"/>
    </row>
    <row r="209" spans="1:12">
      <c r="A209" s="69"/>
      <c r="J209" s="107"/>
      <c r="K209" s="107"/>
      <c r="L209" s="107"/>
    </row>
    <row r="210" spans="1:12">
      <c r="A210" s="69"/>
      <c r="J210" s="107"/>
      <c r="K210" s="107"/>
      <c r="L210" s="107"/>
    </row>
    <row r="211" spans="1:12">
      <c r="A211" s="69"/>
      <c r="J211" s="107"/>
      <c r="K211" s="107"/>
      <c r="L211" s="107"/>
    </row>
    <row r="212" spans="1:12">
      <c r="A212" s="69"/>
      <c r="J212" s="107"/>
      <c r="K212" s="107"/>
      <c r="L212" s="107"/>
    </row>
    <row r="213" spans="1:12">
      <c r="A213" s="69"/>
      <c r="J213" s="107"/>
      <c r="K213" s="107"/>
      <c r="L213" s="107"/>
    </row>
    <row r="214" spans="1:12">
      <c r="A214" s="69"/>
      <c r="J214" s="107"/>
      <c r="K214" s="107"/>
      <c r="L214" s="107"/>
    </row>
    <row r="215" spans="1:12">
      <c r="A215" s="69"/>
      <c r="J215" s="107"/>
      <c r="K215" s="107"/>
      <c r="L215" s="107"/>
    </row>
    <row r="216" spans="1:12">
      <c r="A216" s="69"/>
      <c r="J216" s="107"/>
      <c r="K216" s="107"/>
      <c r="L216" s="107"/>
    </row>
    <row r="217" spans="1:12">
      <c r="A217" s="69"/>
      <c r="J217" s="107"/>
      <c r="K217" s="107"/>
      <c r="L217" s="107"/>
    </row>
    <row r="218" spans="1:12">
      <c r="A218" s="69"/>
      <c r="J218" s="107"/>
      <c r="K218" s="107"/>
      <c r="L218" s="107"/>
    </row>
    <row r="219" spans="1:12">
      <c r="A219" s="69"/>
      <c r="J219" s="107"/>
      <c r="K219" s="107"/>
      <c r="L219" s="107"/>
    </row>
    <row r="220" spans="1:12">
      <c r="A220" s="69"/>
      <c r="J220" s="107"/>
      <c r="K220" s="107"/>
      <c r="L220" s="107"/>
    </row>
    <row r="221" spans="1:12">
      <c r="A221" s="69"/>
      <c r="J221" s="107"/>
      <c r="K221" s="107"/>
      <c r="L221" s="107"/>
    </row>
    <row r="222" spans="1:12">
      <c r="A222" s="69"/>
      <c r="J222" s="107"/>
      <c r="K222" s="107"/>
      <c r="L222" s="107"/>
    </row>
    <row r="223" spans="1:12">
      <c r="A223" s="69"/>
      <c r="J223" s="107"/>
      <c r="K223" s="107"/>
      <c r="L223" s="107"/>
    </row>
    <row r="224" spans="1:12">
      <c r="A224" s="69"/>
      <c r="J224" s="107"/>
      <c r="K224" s="107"/>
      <c r="L224" s="107"/>
    </row>
    <row r="225" spans="1:12">
      <c r="A225" s="69"/>
      <c r="J225" s="107"/>
      <c r="K225" s="107"/>
      <c r="L225" s="107"/>
    </row>
    <row r="226" spans="1:12">
      <c r="A226" s="69"/>
      <c r="J226" s="107"/>
      <c r="K226" s="107"/>
      <c r="L226" s="107"/>
    </row>
    <row r="227" spans="1:12">
      <c r="A227" s="69"/>
      <c r="J227" s="107"/>
      <c r="K227" s="107"/>
      <c r="L227" s="107"/>
    </row>
    <row r="228" spans="1:12">
      <c r="A228" s="69"/>
      <c r="J228" s="107"/>
      <c r="K228" s="107"/>
      <c r="L228" s="107"/>
    </row>
    <row r="229" spans="1:12">
      <c r="A229" s="69"/>
      <c r="J229" s="107"/>
      <c r="K229" s="107"/>
      <c r="L229" s="107"/>
    </row>
    <row r="230" spans="1:12">
      <c r="A230" s="69"/>
      <c r="J230" s="107"/>
      <c r="K230" s="107"/>
      <c r="L230" s="107"/>
    </row>
    <row r="231" spans="1:12">
      <c r="A231" s="69"/>
      <c r="J231" s="107"/>
      <c r="K231" s="107"/>
      <c r="L231" s="107"/>
    </row>
    <row r="232" spans="1:12">
      <c r="A232" s="69"/>
      <c r="J232" s="107"/>
      <c r="K232" s="107"/>
      <c r="L232" s="107"/>
    </row>
    <row r="233" spans="1:12">
      <c r="A233" s="69"/>
      <c r="J233" s="107"/>
      <c r="K233" s="107"/>
      <c r="L233" s="107"/>
    </row>
    <row r="234" spans="1:12">
      <c r="A234" s="69"/>
      <c r="J234" s="107"/>
      <c r="K234" s="107"/>
      <c r="L234" s="107"/>
    </row>
    <row r="235" spans="1:12">
      <c r="A235" s="69"/>
      <c r="J235" s="107"/>
      <c r="K235" s="107"/>
      <c r="L235" s="107"/>
    </row>
    <row r="236" spans="1:12">
      <c r="A236" s="69"/>
      <c r="J236" s="107"/>
      <c r="K236" s="107"/>
      <c r="L236" s="107"/>
    </row>
    <row r="237" spans="1:12">
      <c r="A237" s="69"/>
      <c r="J237" s="107"/>
      <c r="K237" s="107"/>
      <c r="L237" s="107"/>
    </row>
    <row r="238" spans="1:12">
      <c r="A238" s="69"/>
      <c r="J238" s="107"/>
      <c r="K238" s="107"/>
      <c r="L238" s="107"/>
    </row>
    <row r="239" spans="1:12">
      <c r="A239" s="69"/>
      <c r="J239" s="107"/>
      <c r="K239" s="107"/>
      <c r="L239" s="107"/>
    </row>
    <row r="240" spans="1:12">
      <c r="A240" s="69"/>
      <c r="J240" s="107"/>
      <c r="K240" s="107"/>
      <c r="L240" s="107"/>
    </row>
    <row r="241" spans="1:12">
      <c r="A241" s="69"/>
      <c r="J241" s="107"/>
      <c r="K241" s="107"/>
      <c r="L241" s="107"/>
    </row>
    <row r="242" spans="1:12">
      <c r="A242" s="69"/>
      <c r="J242" s="107"/>
      <c r="K242" s="107"/>
      <c r="L242" s="107"/>
    </row>
    <row r="243" spans="1:12">
      <c r="A243" s="69"/>
      <c r="J243" s="107"/>
      <c r="K243" s="107"/>
      <c r="L243" s="107"/>
    </row>
    <row r="244" spans="1:12">
      <c r="A244" s="69"/>
      <c r="J244" s="107"/>
      <c r="K244" s="107"/>
      <c r="L244" s="107"/>
    </row>
    <row r="245" spans="1:12">
      <c r="A245" s="69"/>
      <c r="J245" s="107"/>
      <c r="K245" s="107"/>
      <c r="L245" s="107"/>
    </row>
    <row r="246" spans="1:12">
      <c r="A246" s="69"/>
      <c r="J246" s="107"/>
      <c r="K246" s="107"/>
      <c r="L246" s="107"/>
    </row>
    <row r="247" spans="1:12">
      <c r="A247" s="69"/>
      <c r="J247" s="107"/>
      <c r="K247" s="107"/>
      <c r="L247" s="107"/>
    </row>
    <row r="248" spans="1:12">
      <c r="A248" s="69"/>
      <c r="J248" s="107"/>
      <c r="K248" s="107"/>
      <c r="L248" s="107"/>
    </row>
    <row r="249" spans="1:12">
      <c r="A249" s="69"/>
      <c r="J249" s="107"/>
      <c r="K249" s="107"/>
      <c r="L249" s="107"/>
    </row>
    <row r="250" spans="1:12">
      <c r="A250" s="69"/>
      <c r="J250" s="107"/>
      <c r="K250" s="107"/>
      <c r="L250" s="107"/>
    </row>
    <row r="251" spans="1:12">
      <c r="A251" s="69"/>
      <c r="J251" s="107"/>
      <c r="K251" s="107"/>
      <c r="L251" s="107"/>
    </row>
    <row r="252" spans="1:12">
      <c r="A252" s="69"/>
      <c r="J252" s="107"/>
      <c r="K252" s="107"/>
      <c r="L252" s="107"/>
    </row>
    <row r="253" spans="1:12">
      <c r="A253" s="69"/>
      <c r="J253" s="107"/>
      <c r="K253" s="107"/>
      <c r="L253" s="107"/>
    </row>
    <row r="254" spans="1:12">
      <c r="A254" s="69"/>
      <c r="J254" s="107"/>
      <c r="K254" s="107"/>
      <c r="L254" s="107"/>
    </row>
    <row r="255" spans="1:12">
      <c r="A255" s="69"/>
      <c r="J255" s="107"/>
      <c r="K255" s="107"/>
      <c r="L255" s="107"/>
    </row>
    <row r="256" spans="1:12">
      <c r="A256" s="69"/>
      <c r="J256" s="107"/>
      <c r="K256" s="107"/>
      <c r="L256" s="107"/>
    </row>
    <row r="257" spans="1:12">
      <c r="A257" s="69"/>
      <c r="J257" s="107"/>
      <c r="K257" s="107"/>
      <c r="L257" s="107"/>
    </row>
    <row r="258" spans="1:12">
      <c r="A258" s="69"/>
      <c r="J258" s="107"/>
      <c r="K258" s="107"/>
      <c r="L258" s="107"/>
    </row>
    <row r="259" spans="1:12">
      <c r="A259" s="69"/>
      <c r="J259" s="107"/>
      <c r="K259" s="107"/>
      <c r="L259" s="107"/>
    </row>
    <row r="260" spans="1:12">
      <c r="A260" s="69"/>
      <c r="J260" s="107"/>
      <c r="K260" s="107"/>
      <c r="L260" s="107"/>
    </row>
    <row r="261" spans="1:12">
      <c r="A261" s="69"/>
      <c r="J261" s="107"/>
      <c r="K261" s="107"/>
      <c r="L261" s="107"/>
    </row>
    <row r="262" spans="1:12">
      <c r="A262" s="69"/>
      <c r="J262" s="107"/>
      <c r="K262" s="107"/>
      <c r="L262" s="107"/>
    </row>
    <row r="263" spans="1:12">
      <c r="A263" s="69"/>
      <c r="J263" s="107"/>
      <c r="K263" s="107"/>
      <c r="L263" s="107"/>
    </row>
    <row r="264" spans="1:12">
      <c r="A264" s="69"/>
      <c r="J264" s="107"/>
      <c r="K264" s="107"/>
      <c r="L264" s="107"/>
    </row>
    <row r="265" spans="1:12">
      <c r="A265" s="69"/>
      <c r="J265" s="107"/>
      <c r="K265" s="107"/>
      <c r="L265" s="107"/>
    </row>
    <row r="266" spans="1:12">
      <c r="A266" s="69"/>
      <c r="J266" s="107"/>
      <c r="K266" s="107"/>
      <c r="L266" s="107"/>
    </row>
    <row r="267" spans="1:12">
      <c r="A267" s="69"/>
      <c r="J267" s="107"/>
      <c r="K267" s="107"/>
      <c r="L267" s="107"/>
    </row>
    <row r="268" spans="1:12">
      <c r="A268" s="69"/>
      <c r="J268" s="107"/>
      <c r="K268" s="107"/>
      <c r="L268" s="107"/>
    </row>
    <row r="269" spans="1:12">
      <c r="A269" s="69"/>
      <c r="J269" s="107"/>
      <c r="K269" s="107"/>
      <c r="L269" s="107"/>
    </row>
    <row r="270" spans="1:12">
      <c r="A270" s="69"/>
      <c r="J270" s="107"/>
      <c r="K270" s="107"/>
      <c r="L270" s="107"/>
    </row>
    <row r="271" spans="1:12">
      <c r="A271" s="69"/>
      <c r="J271" s="107"/>
      <c r="K271" s="107"/>
      <c r="L271" s="107"/>
    </row>
    <row r="272" spans="1:12">
      <c r="A272" s="69"/>
      <c r="J272" s="107"/>
      <c r="K272" s="107"/>
      <c r="L272" s="107"/>
    </row>
    <row r="273" spans="1:12">
      <c r="A273" s="69"/>
      <c r="J273" s="107"/>
      <c r="K273" s="107"/>
      <c r="L273" s="107"/>
    </row>
    <row r="274" spans="1:12">
      <c r="A274" s="69"/>
      <c r="J274" s="107"/>
      <c r="K274" s="107"/>
      <c r="L274" s="107"/>
    </row>
    <row r="275" spans="1:12">
      <c r="A275" s="69"/>
      <c r="J275" s="107"/>
      <c r="K275" s="107"/>
      <c r="L275" s="107"/>
    </row>
    <row r="276" spans="1:12">
      <c r="A276" s="69"/>
      <c r="J276" s="107"/>
      <c r="K276" s="107"/>
      <c r="L276" s="107"/>
    </row>
    <row r="277" spans="1:12">
      <c r="A277" s="69"/>
      <c r="J277" s="107"/>
      <c r="K277" s="107"/>
      <c r="L277" s="107"/>
    </row>
    <row r="278" spans="1:12">
      <c r="A278" s="69"/>
      <c r="J278" s="107"/>
      <c r="K278" s="107"/>
      <c r="L278" s="107"/>
    </row>
    <row r="279" spans="1:12">
      <c r="A279" s="69"/>
      <c r="J279" s="107"/>
      <c r="K279" s="107"/>
      <c r="L279" s="107"/>
    </row>
    <row r="280" spans="1:12">
      <c r="A280" s="69"/>
      <c r="J280" s="107"/>
      <c r="K280" s="107"/>
      <c r="L280" s="107"/>
    </row>
    <row r="281" spans="1:12">
      <c r="A281" s="69"/>
      <c r="J281" s="107"/>
      <c r="K281" s="107"/>
      <c r="L281" s="107"/>
    </row>
    <row r="282" spans="1:12">
      <c r="A282" s="69"/>
      <c r="J282" s="107"/>
      <c r="K282" s="107"/>
      <c r="L282" s="107"/>
    </row>
    <row r="283" spans="1:12">
      <c r="A283" s="69"/>
      <c r="J283" s="107"/>
      <c r="K283" s="107"/>
      <c r="L283" s="107"/>
    </row>
    <row r="284" spans="1:12">
      <c r="A284" s="69"/>
      <c r="J284" s="107"/>
      <c r="K284" s="107"/>
      <c r="L284" s="107"/>
    </row>
    <row r="285" spans="1:12">
      <c r="A285" s="69"/>
      <c r="J285" s="107"/>
      <c r="K285" s="107"/>
      <c r="L285" s="107"/>
    </row>
    <row r="286" spans="1:12">
      <c r="A286" s="69"/>
      <c r="J286" s="107"/>
      <c r="K286" s="107"/>
      <c r="L286" s="107"/>
    </row>
    <row r="287" spans="1:12">
      <c r="A287" s="69"/>
      <c r="J287" s="107"/>
      <c r="K287" s="107"/>
      <c r="L287" s="107"/>
    </row>
    <row r="288" spans="1:12">
      <c r="A288" s="69"/>
      <c r="J288" s="107"/>
      <c r="K288" s="107"/>
      <c r="L288" s="107"/>
    </row>
    <row r="289" spans="1:12">
      <c r="A289" s="69"/>
      <c r="J289" s="107"/>
      <c r="K289" s="107"/>
      <c r="L289" s="107"/>
    </row>
    <row r="290" spans="1:12">
      <c r="A290" s="69"/>
      <c r="J290" s="107"/>
      <c r="K290" s="107"/>
      <c r="L290" s="107"/>
    </row>
    <row r="291" spans="1:12">
      <c r="A291" s="69"/>
      <c r="J291" s="107"/>
      <c r="K291" s="107"/>
      <c r="L291" s="107"/>
    </row>
    <row r="292" spans="1:12">
      <c r="A292" s="69"/>
      <c r="J292" s="107"/>
      <c r="K292" s="107"/>
      <c r="L292" s="107"/>
    </row>
    <row r="293" spans="1:12">
      <c r="A293" s="69"/>
      <c r="J293" s="107"/>
      <c r="K293" s="107"/>
      <c r="L293" s="107"/>
    </row>
    <row r="294" spans="1:12">
      <c r="A294" s="69"/>
      <c r="J294" s="107"/>
      <c r="K294" s="107"/>
      <c r="L294" s="107"/>
    </row>
    <row r="295" spans="1:12">
      <c r="A295" s="69"/>
      <c r="J295" s="107"/>
      <c r="K295" s="107"/>
      <c r="L295" s="107"/>
    </row>
    <row r="296" spans="1:12">
      <c r="A296" s="69"/>
      <c r="J296" s="107"/>
      <c r="K296" s="107"/>
      <c r="L296" s="107"/>
    </row>
    <row r="297" spans="1:12">
      <c r="A297" s="69"/>
      <c r="J297" s="107"/>
      <c r="K297" s="107"/>
      <c r="L297" s="107"/>
    </row>
    <row r="298" spans="1:12">
      <c r="A298" s="69"/>
      <c r="J298" s="107"/>
      <c r="K298" s="107"/>
      <c r="L298" s="107"/>
    </row>
    <row r="299" spans="1:12">
      <c r="A299" s="69"/>
      <c r="J299" s="107"/>
      <c r="K299" s="107"/>
      <c r="L299" s="107"/>
    </row>
    <row r="300" spans="1:12">
      <c r="A300" s="69"/>
      <c r="J300" s="107"/>
      <c r="K300" s="107"/>
      <c r="L300" s="107"/>
    </row>
    <row r="301" spans="1:12">
      <c r="A301" s="69"/>
      <c r="J301" s="107"/>
      <c r="K301" s="107"/>
      <c r="L301" s="107"/>
    </row>
    <row r="302" spans="1:12">
      <c r="A302" s="69"/>
      <c r="J302" s="107"/>
      <c r="K302" s="107"/>
      <c r="L302" s="107"/>
    </row>
    <row r="303" spans="1:12">
      <c r="A303" s="69"/>
      <c r="J303" s="107"/>
      <c r="K303" s="107"/>
      <c r="L303" s="107"/>
    </row>
    <row r="304" spans="1:12">
      <c r="A304" s="69"/>
      <c r="J304" s="107"/>
      <c r="K304" s="107"/>
      <c r="L304" s="107"/>
    </row>
    <row r="305" spans="1:12">
      <c r="A305" s="69"/>
      <c r="J305" s="107"/>
      <c r="K305" s="107"/>
      <c r="L305" s="107"/>
    </row>
    <row r="306" spans="1:12">
      <c r="A306" s="69"/>
      <c r="J306" s="107"/>
      <c r="K306" s="107"/>
      <c r="L306" s="107"/>
    </row>
    <row r="307" spans="1:12">
      <c r="A307" s="69"/>
      <c r="J307" s="107"/>
      <c r="K307" s="107"/>
      <c r="L307" s="107"/>
    </row>
    <row r="308" spans="1:12">
      <c r="A308" s="69"/>
      <c r="J308" s="107"/>
      <c r="K308" s="107"/>
      <c r="L308" s="107"/>
    </row>
    <row r="309" spans="1:12">
      <c r="A309" s="69"/>
      <c r="J309" s="107"/>
      <c r="K309" s="107"/>
      <c r="L309" s="107"/>
    </row>
    <row r="310" spans="1:12">
      <c r="A310" s="69"/>
      <c r="J310" s="107"/>
      <c r="K310" s="107"/>
      <c r="L310" s="107"/>
    </row>
    <row r="311" spans="1:12">
      <c r="A311" s="69"/>
      <c r="J311" s="107"/>
      <c r="K311" s="107"/>
      <c r="L311" s="107"/>
    </row>
    <row r="312" spans="1:12">
      <c r="A312" s="69"/>
      <c r="J312" s="107"/>
      <c r="K312" s="107"/>
      <c r="L312" s="107"/>
    </row>
    <row r="313" spans="1:12">
      <c r="A313" s="69"/>
      <c r="J313" s="107"/>
      <c r="K313" s="107"/>
      <c r="L313" s="107"/>
    </row>
    <row r="314" spans="1:12">
      <c r="A314" s="69"/>
      <c r="J314" s="107"/>
      <c r="K314" s="107"/>
      <c r="L314" s="107"/>
    </row>
    <row r="315" spans="1:12">
      <c r="A315" s="69"/>
      <c r="J315" s="107"/>
      <c r="K315" s="107"/>
      <c r="L315" s="107"/>
    </row>
    <row r="316" spans="1:12">
      <c r="A316" s="69"/>
      <c r="J316" s="107"/>
      <c r="K316" s="107"/>
      <c r="L316" s="107"/>
    </row>
    <row r="317" spans="1:12">
      <c r="A317" s="69"/>
      <c r="J317" s="107"/>
      <c r="K317" s="107"/>
      <c r="L317" s="107"/>
    </row>
    <row r="318" spans="1:12">
      <c r="A318" s="69"/>
      <c r="J318" s="107"/>
      <c r="K318" s="107"/>
      <c r="L318" s="107"/>
    </row>
    <row r="319" spans="1:12">
      <c r="A319" s="69"/>
      <c r="J319" s="107"/>
      <c r="K319" s="107"/>
      <c r="L319" s="107"/>
    </row>
    <row r="320" spans="1:12">
      <c r="A320" s="69"/>
      <c r="J320" s="107"/>
      <c r="K320" s="107"/>
      <c r="L320" s="107"/>
    </row>
    <row r="321" spans="1:12">
      <c r="A321" s="69"/>
      <c r="J321" s="107"/>
      <c r="K321" s="107"/>
      <c r="L321" s="107"/>
    </row>
    <row r="322" spans="1:12">
      <c r="A322" s="69"/>
      <c r="J322" s="107"/>
      <c r="K322" s="107"/>
      <c r="L322" s="107"/>
    </row>
    <row r="323" spans="1:12">
      <c r="A323" s="69"/>
      <c r="J323" s="107"/>
      <c r="K323" s="107"/>
      <c r="L323" s="107"/>
    </row>
    <row r="324" spans="1:12">
      <c r="A324" s="69"/>
      <c r="J324" s="107"/>
      <c r="K324" s="107"/>
      <c r="L324" s="107"/>
    </row>
    <row r="325" spans="1:12">
      <c r="A325" s="69"/>
      <c r="J325" s="107"/>
      <c r="K325" s="107"/>
      <c r="L325" s="107"/>
    </row>
    <row r="326" spans="1:12">
      <c r="A326" s="69"/>
      <c r="J326" s="107"/>
      <c r="K326" s="107"/>
      <c r="L326" s="107"/>
    </row>
    <row r="327" spans="1:12">
      <c r="A327" s="69"/>
      <c r="J327" s="107"/>
      <c r="K327" s="107"/>
      <c r="L327" s="107"/>
    </row>
    <row r="328" spans="1:12">
      <c r="A328" s="69"/>
      <c r="J328" s="107"/>
      <c r="K328" s="107"/>
      <c r="L328" s="107"/>
    </row>
    <row r="329" spans="1:12">
      <c r="A329" s="69"/>
      <c r="J329" s="107"/>
      <c r="K329" s="107"/>
      <c r="L329" s="107"/>
    </row>
    <row r="330" spans="1:12">
      <c r="A330" s="69"/>
      <c r="J330" s="107"/>
      <c r="K330" s="107"/>
      <c r="L330" s="107"/>
    </row>
    <row r="331" spans="1:12">
      <c r="A331" s="69"/>
      <c r="J331" s="107"/>
      <c r="K331" s="107"/>
      <c r="L331" s="107"/>
    </row>
    <row r="332" spans="1:12">
      <c r="A332" s="69"/>
      <c r="J332" s="107"/>
      <c r="K332" s="107"/>
      <c r="L332" s="107"/>
    </row>
    <row r="333" spans="1:12">
      <c r="A333" s="69"/>
      <c r="J333" s="107"/>
      <c r="K333" s="107"/>
      <c r="L333" s="107"/>
    </row>
    <row r="334" spans="1:12">
      <c r="A334" s="69"/>
      <c r="J334" s="107"/>
      <c r="K334" s="107"/>
      <c r="L334" s="107"/>
    </row>
    <row r="335" spans="1:12">
      <c r="A335" s="69"/>
      <c r="J335" s="107"/>
      <c r="K335" s="107"/>
      <c r="L335" s="107"/>
    </row>
    <row r="336" spans="1:12">
      <c r="A336" s="69"/>
      <c r="J336" s="107"/>
      <c r="K336" s="107"/>
      <c r="L336" s="107"/>
    </row>
    <row r="337" spans="1:12">
      <c r="A337" s="69"/>
      <c r="J337" s="107"/>
      <c r="K337" s="107"/>
      <c r="L337" s="107"/>
    </row>
    <row r="338" spans="1:12">
      <c r="A338" s="69"/>
      <c r="J338" s="107"/>
      <c r="K338" s="107"/>
      <c r="L338" s="107"/>
    </row>
    <row r="339" spans="1:12">
      <c r="A339" s="69"/>
      <c r="J339" s="107"/>
      <c r="K339" s="107"/>
      <c r="L339" s="107"/>
    </row>
    <row r="340" spans="1:12">
      <c r="A340" s="69"/>
      <c r="J340" s="107"/>
      <c r="K340" s="107"/>
      <c r="L340" s="107"/>
    </row>
    <row r="341" spans="1:12">
      <c r="A341" s="69"/>
      <c r="J341" s="107"/>
      <c r="K341" s="107"/>
      <c r="L341" s="107"/>
    </row>
    <row r="342" spans="1:12">
      <c r="A342" s="69"/>
      <c r="J342" s="107"/>
      <c r="K342" s="107"/>
      <c r="L342" s="107"/>
    </row>
    <row r="343" spans="1:12">
      <c r="A343" s="69"/>
      <c r="J343" s="107"/>
      <c r="K343" s="107"/>
      <c r="L343" s="107"/>
    </row>
    <row r="344" spans="1:12">
      <c r="A344" s="69"/>
      <c r="J344" s="107"/>
      <c r="K344" s="107"/>
      <c r="L344" s="107"/>
    </row>
    <row r="345" spans="1:12">
      <c r="A345" s="69"/>
      <c r="J345" s="107"/>
      <c r="K345" s="107"/>
      <c r="L345" s="107"/>
    </row>
    <row r="346" spans="1:12">
      <c r="A346" s="69"/>
      <c r="J346" s="107"/>
      <c r="K346" s="107"/>
      <c r="L346" s="107"/>
    </row>
    <row r="347" spans="1:12">
      <c r="A347" s="69"/>
      <c r="J347" s="107"/>
      <c r="K347" s="107"/>
      <c r="L347" s="107"/>
    </row>
    <row r="348" spans="1:12">
      <c r="A348" s="69"/>
      <c r="J348" s="107"/>
      <c r="K348" s="107"/>
      <c r="L348" s="107"/>
    </row>
    <row r="349" spans="1:12">
      <c r="A349" s="69"/>
      <c r="J349" s="107"/>
      <c r="K349" s="107"/>
      <c r="L349" s="107"/>
    </row>
    <row r="350" spans="1:12">
      <c r="A350" s="69"/>
      <c r="J350" s="107"/>
      <c r="K350" s="107"/>
      <c r="L350" s="107"/>
    </row>
    <row r="351" spans="1:12">
      <c r="A351" s="69"/>
      <c r="J351" s="107"/>
      <c r="K351" s="107"/>
      <c r="L351" s="107"/>
    </row>
    <row r="352" spans="1:12">
      <c r="A352" s="69"/>
      <c r="J352" s="107"/>
      <c r="K352" s="107"/>
      <c r="L352" s="107"/>
    </row>
    <row r="353" spans="1:12">
      <c r="A353" s="69"/>
      <c r="J353" s="107"/>
      <c r="K353" s="107"/>
      <c r="L353" s="107"/>
    </row>
    <row r="354" spans="1:12">
      <c r="A354" s="69"/>
      <c r="J354" s="107"/>
      <c r="K354" s="107"/>
      <c r="L354" s="107"/>
    </row>
    <row r="355" spans="1:12">
      <c r="A355" s="69"/>
      <c r="J355" s="107"/>
      <c r="K355" s="107"/>
      <c r="L355" s="107"/>
    </row>
    <row r="356" spans="1:12">
      <c r="A356" s="69"/>
      <c r="J356" s="107"/>
      <c r="K356" s="107"/>
      <c r="L356" s="107"/>
    </row>
    <row r="357" spans="1:12">
      <c r="A357" s="69"/>
      <c r="J357" s="107"/>
      <c r="K357" s="107"/>
      <c r="L357" s="107"/>
    </row>
    <row r="358" spans="1:12">
      <c r="A358" s="69"/>
      <c r="J358" s="107"/>
      <c r="K358" s="107"/>
      <c r="L358" s="107"/>
    </row>
    <row r="359" spans="1:12">
      <c r="A359" s="69"/>
      <c r="J359" s="107"/>
      <c r="K359" s="107"/>
      <c r="L359" s="107"/>
    </row>
    <row r="360" spans="1:12">
      <c r="A360" s="69"/>
      <c r="J360" s="107"/>
      <c r="K360" s="107"/>
      <c r="L360" s="107"/>
    </row>
    <row r="361" spans="1:12">
      <c r="A361" s="69"/>
      <c r="J361" s="107"/>
      <c r="K361" s="107"/>
      <c r="L361" s="107"/>
    </row>
    <row r="362" spans="1:12">
      <c r="A362" s="69"/>
      <c r="J362" s="107"/>
      <c r="K362" s="107"/>
      <c r="L362" s="107"/>
    </row>
    <row r="363" spans="1:12">
      <c r="A363" s="69"/>
      <c r="J363" s="107"/>
      <c r="K363" s="107"/>
      <c r="L363" s="107"/>
    </row>
    <row r="364" spans="1:12">
      <c r="A364" s="69"/>
      <c r="J364" s="107"/>
      <c r="K364" s="107"/>
      <c r="L364" s="107"/>
    </row>
    <row r="365" spans="1:12">
      <c r="A365" s="69"/>
      <c r="J365" s="107"/>
      <c r="K365" s="107"/>
      <c r="L365" s="107"/>
    </row>
    <row r="366" spans="1:12">
      <c r="A366" s="69"/>
      <c r="J366" s="107"/>
      <c r="K366" s="107"/>
      <c r="L366" s="107"/>
    </row>
    <row r="367" spans="1:12">
      <c r="A367" s="69"/>
      <c r="J367" s="107"/>
      <c r="K367" s="107"/>
      <c r="L367" s="107"/>
    </row>
    <row r="368" spans="1:12">
      <c r="A368" s="69"/>
      <c r="J368" s="107"/>
      <c r="K368" s="107"/>
      <c r="L368" s="107"/>
    </row>
    <row r="369" spans="1:12">
      <c r="A369" s="69"/>
      <c r="J369" s="107"/>
      <c r="K369" s="107"/>
      <c r="L369" s="107"/>
    </row>
    <row r="370" spans="1:12">
      <c r="A370" s="69"/>
      <c r="J370" s="107"/>
      <c r="K370" s="107"/>
      <c r="L370" s="107"/>
    </row>
    <row r="371" spans="1:12">
      <c r="A371" s="69"/>
      <c r="J371" s="107"/>
      <c r="K371" s="107"/>
      <c r="L371" s="107"/>
    </row>
    <row r="372" spans="1:12">
      <c r="A372" s="69"/>
      <c r="J372" s="107"/>
      <c r="K372" s="107"/>
      <c r="L372" s="107"/>
    </row>
    <row r="373" spans="1:12">
      <c r="A373" s="69"/>
      <c r="J373" s="107"/>
      <c r="K373" s="107"/>
      <c r="L373" s="107"/>
    </row>
    <row r="374" spans="1:12">
      <c r="A374" s="69"/>
      <c r="J374" s="107"/>
      <c r="K374" s="107"/>
      <c r="L374" s="107"/>
    </row>
    <row r="375" spans="1:12">
      <c r="A375" s="69"/>
      <c r="J375" s="107"/>
      <c r="K375" s="107"/>
      <c r="L375" s="107"/>
    </row>
    <row r="376" spans="1:12">
      <c r="A376" s="69"/>
      <c r="J376" s="107"/>
      <c r="K376" s="107"/>
      <c r="L376" s="107"/>
    </row>
    <row r="377" spans="1:12">
      <c r="A377" s="69"/>
      <c r="J377" s="107"/>
      <c r="K377" s="107"/>
      <c r="L377" s="107"/>
    </row>
    <row r="378" spans="1:12">
      <c r="A378" s="69"/>
      <c r="J378" s="107"/>
      <c r="K378" s="107"/>
      <c r="L378" s="107"/>
    </row>
    <row r="379" spans="1:12">
      <c r="A379" s="69"/>
      <c r="J379" s="107"/>
      <c r="K379" s="107"/>
      <c r="L379" s="107"/>
    </row>
    <row r="380" spans="1:12">
      <c r="A380" s="69"/>
      <c r="J380" s="107"/>
      <c r="K380" s="107"/>
      <c r="L380" s="107"/>
    </row>
    <row r="381" spans="1:12">
      <c r="A381" s="69"/>
      <c r="J381" s="107"/>
      <c r="K381" s="107"/>
      <c r="L381" s="107"/>
    </row>
    <row r="382" spans="1:12">
      <c r="A382" s="69"/>
      <c r="J382" s="107"/>
      <c r="K382" s="107"/>
      <c r="L382" s="107"/>
    </row>
    <row r="383" spans="1:12">
      <c r="A383" s="69"/>
      <c r="J383" s="107"/>
      <c r="K383" s="107"/>
      <c r="L383" s="107"/>
    </row>
    <row r="384" spans="1:12">
      <c r="A384" s="69"/>
      <c r="J384" s="107"/>
      <c r="K384" s="107"/>
      <c r="L384" s="107"/>
    </row>
    <row r="385" spans="1:12">
      <c r="A385" s="69"/>
      <c r="J385" s="107"/>
      <c r="K385" s="107"/>
      <c r="L385" s="107"/>
    </row>
    <row r="386" spans="1:12">
      <c r="A386" s="69"/>
      <c r="J386" s="107"/>
      <c r="K386" s="107"/>
      <c r="L386" s="107"/>
    </row>
    <row r="387" spans="1:12">
      <c r="A387" s="69"/>
      <c r="J387" s="107"/>
      <c r="K387" s="107"/>
      <c r="L387" s="107"/>
    </row>
    <row r="388" spans="1:12">
      <c r="A388" s="69"/>
      <c r="J388" s="107"/>
      <c r="K388" s="107"/>
      <c r="L388" s="107"/>
    </row>
    <row r="389" spans="1:12">
      <c r="A389" s="69"/>
      <c r="J389" s="107"/>
      <c r="K389" s="107"/>
      <c r="L389" s="107"/>
    </row>
    <row r="390" spans="1:12">
      <c r="A390" s="69"/>
      <c r="J390" s="107"/>
      <c r="K390" s="107"/>
      <c r="L390" s="107"/>
    </row>
    <row r="391" spans="1:12">
      <c r="A391" s="69"/>
      <c r="J391" s="107"/>
      <c r="K391" s="107"/>
      <c r="L391" s="107"/>
    </row>
    <row r="392" spans="1:12">
      <c r="A392" s="69"/>
      <c r="J392" s="107"/>
      <c r="K392" s="107"/>
      <c r="L392" s="107"/>
    </row>
    <row r="393" spans="1:12">
      <c r="A393" s="69"/>
      <c r="J393" s="107"/>
      <c r="K393" s="107"/>
      <c r="L393" s="107"/>
    </row>
    <row r="394" spans="1:12">
      <c r="A394" s="69"/>
      <c r="J394" s="107"/>
      <c r="K394" s="107"/>
      <c r="L394" s="107"/>
    </row>
    <row r="395" spans="1:12">
      <c r="A395" s="69"/>
      <c r="J395" s="107"/>
      <c r="K395" s="107"/>
      <c r="L395" s="107"/>
    </row>
    <row r="396" spans="1:12">
      <c r="A396" s="69"/>
      <c r="J396" s="107"/>
      <c r="K396" s="107"/>
      <c r="L396" s="107"/>
    </row>
    <row r="397" spans="1:12">
      <c r="A397" s="69"/>
      <c r="J397" s="107"/>
      <c r="K397" s="107"/>
      <c r="L397" s="107"/>
    </row>
    <row r="398" spans="1:12">
      <c r="A398" s="69"/>
      <c r="J398" s="107"/>
      <c r="K398" s="107"/>
      <c r="L398" s="107"/>
    </row>
    <row r="399" spans="1:12">
      <c r="A399" s="69"/>
      <c r="J399" s="107"/>
      <c r="K399" s="107"/>
      <c r="L399" s="107"/>
    </row>
    <row r="400" spans="1:12">
      <c r="A400" s="69"/>
      <c r="J400" s="107"/>
      <c r="K400" s="107"/>
      <c r="L400" s="107"/>
    </row>
    <row r="401" spans="1:12">
      <c r="A401" s="69"/>
      <c r="J401" s="107"/>
      <c r="K401" s="107"/>
      <c r="L401" s="107"/>
    </row>
    <row r="402" spans="1:12">
      <c r="A402" s="69"/>
      <c r="J402" s="107"/>
      <c r="K402" s="107"/>
      <c r="L402" s="107"/>
    </row>
    <row r="403" spans="1:12">
      <c r="A403" s="69"/>
      <c r="J403" s="107"/>
      <c r="K403" s="107"/>
      <c r="L403" s="107"/>
    </row>
    <row r="404" spans="1:12">
      <c r="A404" s="69"/>
      <c r="J404" s="107"/>
      <c r="K404" s="107"/>
      <c r="L404" s="107"/>
    </row>
    <row r="405" spans="1:12">
      <c r="A405" s="69"/>
      <c r="J405" s="107"/>
      <c r="K405" s="107"/>
      <c r="L405" s="107"/>
    </row>
    <row r="406" spans="1:12">
      <c r="A406" s="69"/>
      <c r="J406" s="107"/>
      <c r="K406" s="107"/>
      <c r="L406" s="107"/>
    </row>
    <row r="407" spans="1:12">
      <c r="A407" s="69"/>
      <c r="J407" s="107"/>
      <c r="K407" s="107"/>
      <c r="L407" s="107"/>
    </row>
    <row r="408" spans="1:12">
      <c r="A408" s="69"/>
      <c r="J408" s="107"/>
      <c r="K408" s="107"/>
      <c r="L408" s="107"/>
    </row>
    <row r="409" spans="1:12">
      <c r="A409" s="69"/>
      <c r="J409" s="107"/>
      <c r="K409" s="107"/>
      <c r="L409" s="107"/>
    </row>
    <row r="410" spans="1:12">
      <c r="A410" s="69"/>
      <c r="J410" s="107"/>
      <c r="K410" s="107"/>
      <c r="L410" s="107"/>
    </row>
    <row r="411" spans="1:12">
      <c r="A411" s="69"/>
      <c r="J411" s="107"/>
      <c r="K411" s="107"/>
      <c r="L411" s="107"/>
    </row>
    <row r="412" spans="1:12">
      <c r="A412" s="69"/>
      <c r="J412" s="107"/>
      <c r="K412" s="107"/>
      <c r="L412" s="107"/>
    </row>
    <row r="413" spans="1:12">
      <c r="A413" s="69"/>
      <c r="J413" s="107"/>
      <c r="K413" s="107"/>
      <c r="L413" s="107"/>
    </row>
    <row r="414" spans="1:12">
      <c r="A414" s="69"/>
      <c r="J414" s="107"/>
      <c r="K414" s="107"/>
      <c r="L414" s="107"/>
    </row>
    <row r="415" spans="1:12">
      <c r="A415" s="69"/>
      <c r="J415" s="107"/>
      <c r="K415" s="107"/>
      <c r="L415" s="107"/>
    </row>
    <row r="416" spans="1:12">
      <c r="A416" s="69"/>
      <c r="J416" s="107"/>
      <c r="K416" s="107"/>
      <c r="L416" s="107"/>
    </row>
    <row r="417" spans="1:12">
      <c r="A417" s="69"/>
      <c r="J417" s="107"/>
      <c r="K417" s="107"/>
      <c r="L417" s="107"/>
    </row>
    <row r="418" spans="1:12">
      <c r="A418" s="69"/>
      <c r="J418" s="107"/>
      <c r="K418" s="107"/>
      <c r="L418" s="107"/>
    </row>
    <row r="419" spans="1:12">
      <c r="A419" s="69"/>
      <c r="J419" s="107"/>
      <c r="K419" s="107"/>
      <c r="L419" s="107"/>
    </row>
    <row r="420" spans="1:12">
      <c r="A420" s="69"/>
      <c r="J420" s="107"/>
      <c r="K420" s="107"/>
      <c r="L420" s="107"/>
    </row>
    <row r="421" spans="1:12">
      <c r="A421" s="69"/>
      <c r="J421" s="107"/>
      <c r="K421" s="107"/>
      <c r="L421" s="107"/>
    </row>
    <row r="422" spans="1:12">
      <c r="A422" s="69"/>
      <c r="J422" s="107"/>
      <c r="K422" s="107"/>
      <c r="L422" s="107"/>
    </row>
    <row r="423" spans="1:12">
      <c r="A423" s="69"/>
      <c r="J423" s="107"/>
      <c r="K423" s="107"/>
      <c r="L423" s="107"/>
    </row>
    <row r="424" spans="1:12">
      <c r="A424" s="69"/>
      <c r="J424" s="107"/>
      <c r="K424" s="107"/>
      <c r="L424" s="107"/>
    </row>
    <row r="425" spans="1:12">
      <c r="A425" s="69"/>
      <c r="J425" s="107"/>
      <c r="K425" s="107"/>
      <c r="L425" s="107"/>
    </row>
    <row r="426" spans="1:12">
      <c r="A426" s="69"/>
      <c r="J426" s="107"/>
      <c r="K426" s="107"/>
      <c r="L426" s="107"/>
    </row>
    <row r="427" spans="1:12">
      <c r="A427" s="69"/>
      <c r="J427" s="107"/>
      <c r="K427" s="107"/>
      <c r="L427" s="107"/>
    </row>
    <row r="428" spans="1:12">
      <c r="A428" s="69"/>
      <c r="J428" s="107"/>
      <c r="K428" s="107"/>
      <c r="L428" s="107"/>
    </row>
    <row r="429" spans="1:12">
      <c r="A429" s="69"/>
      <c r="J429" s="107"/>
      <c r="K429" s="107"/>
      <c r="L429" s="107"/>
    </row>
    <row r="430" spans="1:12">
      <c r="A430" s="69"/>
      <c r="J430" s="107"/>
      <c r="K430" s="107"/>
      <c r="L430" s="107"/>
    </row>
    <row r="431" spans="1:12">
      <c r="A431" s="69"/>
      <c r="J431" s="107"/>
      <c r="K431" s="107"/>
      <c r="L431" s="107"/>
    </row>
    <row r="432" spans="1:12">
      <c r="A432" s="69"/>
      <c r="J432" s="107"/>
      <c r="K432" s="107"/>
      <c r="L432" s="107"/>
    </row>
    <row r="433" spans="1:12">
      <c r="A433" s="69"/>
      <c r="J433" s="107"/>
      <c r="K433" s="107"/>
      <c r="L433" s="107"/>
    </row>
    <row r="434" spans="1:12">
      <c r="A434" s="69"/>
      <c r="J434" s="107"/>
      <c r="K434" s="107"/>
      <c r="L434" s="107"/>
    </row>
    <row r="435" spans="1:12">
      <c r="A435" s="69"/>
      <c r="J435" s="107"/>
      <c r="K435" s="107"/>
      <c r="L435" s="107"/>
    </row>
    <row r="436" spans="1:12">
      <c r="A436" s="69"/>
      <c r="J436" s="107"/>
      <c r="K436" s="107"/>
      <c r="L436" s="107"/>
    </row>
    <row r="437" spans="1:12">
      <c r="A437" s="69"/>
      <c r="J437" s="107"/>
      <c r="K437" s="107"/>
      <c r="L437" s="107"/>
    </row>
    <row r="438" spans="1:12">
      <c r="A438" s="69"/>
      <c r="J438" s="107"/>
      <c r="K438" s="107"/>
      <c r="L438" s="107"/>
    </row>
    <row r="439" spans="1:12">
      <c r="A439" s="69"/>
      <c r="J439" s="107"/>
      <c r="K439" s="107"/>
      <c r="L439" s="107"/>
    </row>
    <row r="440" spans="1:12">
      <c r="A440" s="69"/>
      <c r="J440" s="107"/>
      <c r="K440" s="107"/>
      <c r="L440" s="107"/>
    </row>
    <row r="441" spans="1:12">
      <c r="A441" s="69"/>
      <c r="J441" s="107"/>
      <c r="K441" s="107"/>
      <c r="L441" s="107"/>
    </row>
    <row r="442" spans="1:12">
      <c r="A442" s="69"/>
      <c r="J442" s="107"/>
      <c r="K442" s="107"/>
      <c r="L442" s="107"/>
    </row>
    <row r="443" spans="1:12">
      <c r="A443" s="69"/>
      <c r="J443" s="107"/>
      <c r="K443" s="107"/>
      <c r="L443" s="107"/>
    </row>
    <row r="444" spans="1:12">
      <c r="A444" s="69"/>
      <c r="J444" s="107"/>
      <c r="K444" s="107"/>
      <c r="L444" s="107"/>
    </row>
    <row r="445" spans="1:12">
      <c r="A445" s="69"/>
      <c r="J445" s="107"/>
      <c r="K445" s="107"/>
      <c r="L445" s="107"/>
    </row>
    <row r="446" spans="1:12">
      <c r="A446" s="69"/>
      <c r="J446" s="107"/>
      <c r="K446" s="107"/>
      <c r="L446" s="107"/>
    </row>
    <row r="447" spans="1:12">
      <c r="A447" s="69"/>
      <c r="J447" s="107"/>
      <c r="K447" s="107"/>
      <c r="L447" s="107"/>
    </row>
    <row r="448" spans="1:12">
      <c r="A448" s="69"/>
      <c r="J448" s="107"/>
      <c r="K448" s="107"/>
      <c r="L448" s="107"/>
    </row>
    <row r="449" spans="1:12">
      <c r="A449" s="69"/>
      <c r="J449" s="107"/>
      <c r="K449" s="107"/>
      <c r="L449" s="107"/>
    </row>
    <row r="450" spans="1:12">
      <c r="A450" s="69"/>
      <c r="J450" s="107"/>
      <c r="K450" s="107"/>
      <c r="L450" s="107"/>
    </row>
    <row r="451" spans="1:12">
      <c r="A451" s="69"/>
      <c r="J451" s="107"/>
      <c r="K451" s="107"/>
      <c r="L451" s="107"/>
    </row>
    <row r="452" spans="1:12">
      <c r="A452" s="69"/>
      <c r="J452" s="107"/>
      <c r="K452" s="107"/>
      <c r="L452" s="107"/>
    </row>
    <row r="453" spans="1:12">
      <c r="A453" s="69"/>
      <c r="J453" s="107"/>
      <c r="K453" s="107"/>
      <c r="L453" s="107"/>
    </row>
    <row r="454" spans="1:12">
      <c r="A454" s="69"/>
      <c r="J454" s="107"/>
      <c r="K454" s="107"/>
      <c r="L454" s="107"/>
    </row>
    <row r="455" spans="1:12">
      <c r="A455" s="69"/>
      <c r="J455" s="107"/>
      <c r="K455" s="107"/>
      <c r="L455" s="107"/>
    </row>
    <row r="456" spans="1:12">
      <c r="A456" s="69"/>
      <c r="J456" s="107"/>
      <c r="K456" s="107"/>
      <c r="L456" s="107"/>
    </row>
    <row r="457" spans="1:12">
      <c r="A457" s="69"/>
      <c r="J457" s="107"/>
      <c r="K457" s="107"/>
      <c r="L457" s="107"/>
    </row>
    <row r="458" spans="1:12">
      <c r="A458" s="69"/>
      <c r="J458" s="107"/>
      <c r="K458" s="107"/>
      <c r="L458" s="107"/>
    </row>
    <row r="459" spans="1:12">
      <c r="A459" s="69"/>
      <c r="J459" s="107"/>
      <c r="K459" s="107"/>
      <c r="L459" s="107"/>
    </row>
    <row r="460" spans="1:12">
      <c r="A460" s="69"/>
      <c r="J460" s="107"/>
      <c r="K460" s="107"/>
      <c r="L460" s="107"/>
    </row>
    <row r="461" spans="1:12">
      <c r="A461" s="69"/>
      <c r="J461" s="107"/>
      <c r="K461" s="107"/>
      <c r="L461" s="107"/>
    </row>
    <row r="462" spans="1:12">
      <c r="A462" s="69"/>
      <c r="J462" s="107"/>
      <c r="K462" s="107"/>
      <c r="L462" s="107"/>
    </row>
    <row r="463" spans="1:12">
      <c r="A463" s="69"/>
      <c r="J463" s="107"/>
      <c r="K463" s="107"/>
      <c r="L463" s="107"/>
    </row>
    <row r="464" spans="1:12">
      <c r="A464" s="69"/>
      <c r="J464" s="107"/>
      <c r="K464" s="107"/>
      <c r="L464" s="107"/>
    </row>
    <row r="465" spans="1:12">
      <c r="A465" s="69"/>
      <c r="J465" s="107"/>
      <c r="K465" s="107"/>
      <c r="L465" s="107"/>
    </row>
    <row r="466" spans="1:12">
      <c r="A466" s="69"/>
      <c r="J466" s="107"/>
      <c r="K466" s="107"/>
      <c r="L466" s="107"/>
    </row>
    <row r="467" spans="1:12">
      <c r="A467" s="69"/>
      <c r="J467" s="107"/>
      <c r="K467" s="107"/>
      <c r="L467" s="107"/>
    </row>
    <row r="468" spans="1:12">
      <c r="A468" s="69"/>
      <c r="J468" s="107"/>
      <c r="K468" s="107"/>
      <c r="L468" s="107"/>
    </row>
    <row r="469" spans="1:12">
      <c r="A469" s="69"/>
      <c r="J469" s="107"/>
      <c r="K469" s="107"/>
      <c r="L469" s="107"/>
    </row>
    <row r="470" spans="1:12">
      <c r="A470" s="69"/>
      <c r="J470" s="107"/>
      <c r="K470" s="107"/>
      <c r="L470" s="107"/>
    </row>
    <row r="471" spans="1:12">
      <c r="A471" s="69"/>
      <c r="J471" s="107"/>
      <c r="K471" s="107"/>
      <c r="L471" s="107"/>
    </row>
    <row r="472" spans="1:12">
      <c r="A472" s="69"/>
      <c r="J472" s="107"/>
      <c r="K472" s="107"/>
      <c r="L472" s="107"/>
    </row>
    <row r="473" spans="1:12">
      <c r="A473" s="69"/>
      <c r="J473" s="107"/>
      <c r="K473" s="107"/>
      <c r="L473" s="107"/>
    </row>
    <row r="474" spans="1:12">
      <c r="A474" s="69"/>
      <c r="J474" s="107"/>
      <c r="K474" s="107"/>
      <c r="L474" s="107"/>
    </row>
    <row r="475" spans="1:12">
      <c r="A475" s="69"/>
      <c r="J475" s="107"/>
      <c r="K475" s="107"/>
      <c r="L475" s="107"/>
    </row>
    <row r="476" spans="1:12">
      <c r="A476" s="69"/>
      <c r="J476" s="107"/>
      <c r="K476" s="107"/>
      <c r="L476" s="107"/>
    </row>
    <row r="477" spans="1:12">
      <c r="A477" s="69"/>
      <c r="J477" s="107"/>
      <c r="K477" s="107"/>
      <c r="L477" s="107"/>
    </row>
    <row r="478" spans="1:12">
      <c r="A478" s="69"/>
      <c r="J478" s="107"/>
      <c r="K478" s="107"/>
      <c r="L478" s="107"/>
    </row>
    <row r="479" spans="1:12">
      <c r="A479" s="69"/>
      <c r="J479" s="107"/>
      <c r="K479" s="107"/>
      <c r="L479" s="107"/>
    </row>
    <row r="480" spans="1:12">
      <c r="A480" s="69"/>
      <c r="J480" s="107"/>
      <c r="K480" s="107"/>
      <c r="L480" s="107"/>
    </row>
    <row r="481" spans="1:12">
      <c r="A481" s="69"/>
      <c r="J481" s="107"/>
      <c r="K481" s="107"/>
      <c r="L481" s="107"/>
    </row>
    <row r="482" spans="1:12">
      <c r="A482" s="69"/>
      <c r="J482" s="107"/>
      <c r="K482" s="107"/>
      <c r="L482" s="107"/>
    </row>
    <row r="483" spans="1:12">
      <c r="A483" s="69"/>
      <c r="J483" s="107"/>
      <c r="K483" s="107"/>
      <c r="L483" s="107"/>
    </row>
    <row r="484" spans="1:12">
      <c r="A484" s="69"/>
      <c r="J484" s="107"/>
      <c r="K484" s="107"/>
      <c r="L484" s="107"/>
    </row>
    <row r="485" spans="1:12">
      <c r="A485" s="69"/>
      <c r="J485" s="107"/>
      <c r="K485" s="107"/>
      <c r="L485" s="107"/>
    </row>
    <row r="486" spans="1:12">
      <c r="A486" s="69"/>
      <c r="J486" s="107"/>
      <c r="K486" s="107"/>
      <c r="L486" s="107"/>
    </row>
    <row r="487" spans="1:12">
      <c r="A487" s="69"/>
      <c r="J487" s="107"/>
      <c r="K487" s="107"/>
      <c r="L487" s="107"/>
    </row>
    <row r="488" spans="1:12">
      <c r="A488" s="69"/>
      <c r="J488" s="107"/>
      <c r="K488" s="107"/>
      <c r="L488" s="107"/>
    </row>
    <row r="489" spans="1:12">
      <c r="A489" s="69"/>
      <c r="J489" s="107"/>
      <c r="K489" s="107"/>
      <c r="L489" s="107"/>
    </row>
    <row r="490" spans="1:12">
      <c r="A490" s="69"/>
      <c r="J490" s="107"/>
      <c r="K490" s="107"/>
      <c r="L490" s="107"/>
    </row>
    <row r="491" spans="1:12">
      <c r="A491" s="69"/>
      <c r="J491" s="107"/>
      <c r="K491" s="107"/>
      <c r="L491" s="107"/>
    </row>
    <row r="492" spans="1:12">
      <c r="A492" s="69"/>
      <c r="J492" s="107"/>
      <c r="K492" s="107"/>
      <c r="L492" s="107"/>
    </row>
    <row r="493" spans="1:12">
      <c r="A493" s="69"/>
      <c r="J493" s="107"/>
      <c r="K493" s="107"/>
      <c r="L493" s="107"/>
    </row>
    <row r="494" spans="1:12">
      <c r="A494" s="69"/>
      <c r="J494" s="107"/>
      <c r="K494" s="107"/>
      <c r="L494" s="107"/>
    </row>
    <row r="495" spans="1:12">
      <c r="A495" s="69"/>
      <c r="J495" s="107"/>
      <c r="K495" s="107"/>
      <c r="L495" s="107"/>
    </row>
    <row r="496" spans="1:12">
      <c r="A496" s="69"/>
      <c r="J496" s="107"/>
      <c r="K496" s="107"/>
      <c r="L496" s="107"/>
    </row>
    <row r="497" spans="1:12">
      <c r="A497" s="69"/>
      <c r="J497" s="107"/>
      <c r="K497" s="107"/>
      <c r="L497" s="107"/>
    </row>
    <row r="498" spans="1:12">
      <c r="A498" s="69"/>
      <c r="J498" s="107"/>
      <c r="K498" s="107"/>
      <c r="L498" s="107"/>
    </row>
    <row r="499" spans="1:12">
      <c r="A499" s="69"/>
      <c r="J499" s="107"/>
      <c r="K499" s="107"/>
      <c r="L499" s="107"/>
    </row>
    <row r="500" spans="1:12">
      <c r="A500" s="69"/>
      <c r="J500" s="107"/>
      <c r="K500" s="107"/>
      <c r="L500" s="107"/>
    </row>
    <row r="501" spans="1:12">
      <c r="A501" s="69"/>
      <c r="J501" s="107"/>
      <c r="K501" s="107"/>
      <c r="L501" s="107"/>
    </row>
    <row r="502" spans="1:12">
      <c r="A502" s="69"/>
      <c r="J502" s="107"/>
      <c r="K502" s="107"/>
      <c r="L502" s="107"/>
    </row>
    <row r="503" spans="1:12">
      <c r="A503" s="69"/>
      <c r="J503" s="107"/>
      <c r="K503" s="107"/>
      <c r="L503" s="107"/>
    </row>
    <row r="504" spans="1:12">
      <c r="A504" s="69"/>
      <c r="J504" s="107"/>
      <c r="K504" s="107"/>
      <c r="L504" s="107"/>
    </row>
    <row r="505" spans="1:12">
      <c r="A505" s="69"/>
      <c r="J505" s="107"/>
      <c r="K505" s="107"/>
      <c r="L505" s="107"/>
    </row>
    <row r="506" spans="1:12">
      <c r="A506" s="69"/>
      <c r="J506" s="107"/>
      <c r="K506" s="107"/>
      <c r="L506" s="107"/>
    </row>
    <row r="507" spans="1:12">
      <c r="A507" s="69"/>
      <c r="J507" s="107"/>
      <c r="K507" s="107"/>
      <c r="L507" s="107"/>
    </row>
    <row r="508" spans="1:12">
      <c r="A508" s="69"/>
      <c r="J508" s="107"/>
      <c r="K508" s="107"/>
      <c r="L508" s="107"/>
    </row>
    <row r="509" spans="1:12">
      <c r="A509" s="69"/>
      <c r="J509" s="107"/>
      <c r="K509" s="107"/>
      <c r="L509" s="107"/>
    </row>
    <row r="510" spans="1:12">
      <c r="A510" s="69"/>
      <c r="J510" s="107"/>
      <c r="K510" s="107"/>
      <c r="L510" s="107"/>
    </row>
    <row r="511" spans="1:12">
      <c r="A511" s="69"/>
      <c r="J511" s="107"/>
      <c r="K511" s="107"/>
      <c r="L511" s="107"/>
    </row>
    <row r="512" spans="1:12">
      <c r="A512" s="69"/>
      <c r="J512" s="107"/>
      <c r="K512" s="107"/>
      <c r="L512" s="107"/>
    </row>
    <row r="513" spans="1:12">
      <c r="A513" s="69"/>
      <c r="J513" s="107"/>
      <c r="K513" s="107"/>
      <c r="L513" s="107"/>
    </row>
    <row r="514" spans="1:12">
      <c r="A514" s="69"/>
      <c r="J514" s="107"/>
      <c r="K514" s="107"/>
      <c r="L514" s="107"/>
    </row>
    <row r="515" spans="1:12">
      <c r="A515" s="69"/>
      <c r="J515" s="107"/>
      <c r="K515" s="107"/>
      <c r="L515" s="107"/>
    </row>
    <row r="516" spans="1:12">
      <c r="A516" s="69"/>
      <c r="J516" s="107"/>
      <c r="K516" s="107"/>
      <c r="L516" s="107"/>
    </row>
    <row r="517" spans="1:12">
      <c r="A517" s="69"/>
      <c r="J517" s="107"/>
      <c r="K517" s="107"/>
      <c r="L517" s="107"/>
    </row>
    <row r="518" spans="1:12">
      <c r="A518" s="69"/>
      <c r="J518" s="107"/>
      <c r="K518" s="107"/>
      <c r="L518" s="107"/>
    </row>
    <row r="519" spans="1:12">
      <c r="A519" s="69"/>
      <c r="J519" s="107"/>
      <c r="K519" s="107"/>
      <c r="L519" s="107"/>
    </row>
    <row r="520" spans="1:12">
      <c r="A520" s="69"/>
      <c r="J520" s="107"/>
      <c r="K520" s="107"/>
      <c r="L520" s="107"/>
    </row>
    <row r="521" spans="1:12">
      <c r="A521" s="69"/>
      <c r="J521" s="107"/>
      <c r="K521" s="107"/>
      <c r="L521" s="107"/>
    </row>
    <row r="522" spans="1:12">
      <c r="A522" s="69"/>
      <c r="J522" s="107"/>
      <c r="K522" s="107"/>
      <c r="L522" s="107"/>
    </row>
    <row r="523" spans="1:12">
      <c r="A523" s="69"/>
      <c r="J523" s="107"/>
      <c r="K523" s="107"/>
      <c r="L523" s="107"/>
    </row>
    <row r="524" spans="1:12">
      <c r="A524" s="69"/>
      <c r="J524" s="107"/>
      <c r="K524" s="107"/>
      <c r="L524" s="107"/>
    </row>
    <row r="525" spans="1:12">
      <c r="A525" s="69"/>
      <c r="J525" s="107"/>
      <c r="K525" s="107"/>
      <c r="L525" s="107"/>
    </row>
    <row r="526" spans="1:12">
      <c r="A526" s="69"/>
      <c r="J526" s="107"/>
      <c r="K526" s="107"/>
      <c r="L526" s="107"/>
    </row>
    <row r="527" spans="1:12">
      <c r="A527" s="69"/>
      <c r="J527" s="107"/>
      <c r="K527" s="107"/>
      <c r="L527" s="107"/>
    </row>
    <row r="528" spans="1:12">
      <c r="A528" s="69"/>
      <c r="J528" s="107"/>
      <c r="K528" s="107"/>
      <c r="L528" s="107"/>
    </row>
    <row r="529" spans="1:12">
      <c r="A529" s="69"/>
      <c r="J529" s="107"/>
      <c r="K529" s="107"/>
      <c r="L529" s="107"/>
    </row>
    <row r="530" spans="1:12">
      <c r="A530" s="69"/>
      <c r="J530" s="107"/>
      <c r="K530" s="107"/>
      <c r="L530" s="107"/>
    </row>
    <row r="531" spans="1:12">
      <c r="A531" s="69"/>
      <c r="J531" s="107"/>
      <c r="K531" s="107"/>
      <c r="L531" s="107"/>
    </row>
    <row r="532" spans="1:12">
      <c r="A532" s="69"/>
      <c r="J532" s="107"/>
      <c r="K532" s="107"/>
      <c r="L532" s="107"/>
    </row>
    <row r="533" spans="1:12">
      <c r="A533" s="69"/>
      <c r="J533" s="107"/>
      <c r="K533" s="107"/>
      <c r="L533" s="107"/>
    </row>
    <row r="534" spans="1:12">
      <c r="A534" s="69"/>
      <c r="J534" s="107"/>
      <c r="K534" s="107"/>
      <c r="L534" s="107"/>
    </row>
    <row r="535" spans="1:12">
      <c r="A535" s="69"/>
      <c r="J535" s="107"/>
      <c r="K535" s="107"/>
      <c r="L535" s="107"/>
    </row>
    <row r="536" spans="1:12">
      <c r="A536" s="69"/>
      <c r="J536" s="107"/>
      <c r="K536" s="107"/>
      <c r="L536" s="107"/>
    </row>
    <row r="537" spans="1:12">
      <c r="A537" s="69"/>
      <c r="J537" s="107"/>
      <c r="K537" s="107"/>
      <c r="L537" s="107"/>
    </row>
    <row r="538" spans="1:12">
      <c r="A538" s="69"/>
      <c r="J538" s="107"/>
      <c r="K538" s="107"/>
      <c r="L538" s="107"/>
    </row>
    <row r="539" spans="1:12">
      <c r="A539" s="69"/>
      <c r="J539" s="107"/>
      <c r="K539" s="107"/>
      <c r="L539" s="107"/>
    </row>
    <row r="540" spans="1:12">
      <c r="A540" s="69"/>
      <c r="J540" s="107"/>
      <c r="K540" s="107"/>
      <c r="L540" s="107"/>
    </row>
    <row r="541" spans="1:12">
      <c r="A541" s="69"/>
      <c r="J541" s="107"/>
      <c r="K541" s="107"/>
      <c r="L541" s="107"/>
    </row>
    <row r="542" spans="1:12">
      <c r="A542" s="69"/>
      <c r="J542" s="107"/>
      <c r="K542" s="107"/>
      <c r="L542" s="107"/>
    </row>
    <row r="543" spans="1:12">
      <c r="A543" s="69"/>
      <c r="J543" s="107"/>
      <c r="K543" s="107"/>
      <c r="L543" s="107"/>
    </row>
    <row r="544" spans="1:12">
      <c r="A544" s="69"/>
      <c r="J544" s="107"/>
      <c r="K544" s="107"/>
      <c r="L544" s="107"/>
    </row>
    <row r="545" spans="1:12">
      <c r="A545" s="69"/>
      <c r="J545" s="107"/>
      <c r="K545" s="107"/>
      <c r="L545" s="107"/>
    </row>
    <row r="546" spans="1:12">
      <c r="A546" s="69"/>
      <c r="J546" s="107"/>
      <c r="K546" s="107"/>
      <c r="L546" s="107"/>
    </row>
    <row r="547" spans="1:12">
      <c r="A547" s="69"/>
      <c r="J547" s="107"/>
      <c r="K547" s="107"/>
      <c r="L547" s="107"/>
    </row>
    <row r="548" spans="1:12">
      <c r="A548" s="69"/>
      <c r="J548" s="107"/>
      <c r="K548" s="107"/>
      <c r="L548" s="107"/>
    </row>
    <row r="549" spans="1:12">
      <c r="A549" s="69"/>
      <c r="J549" s="107"/>
      <c r="K549" s="107"/>
      <c r="L549" s="107"/>
    </row>
    <row r="550" spans="1:12">
      <c r="A550" s="69"/>
      <c r="J550" s="107"/>
      <c r="K550" s="107"/>
      <c r="L550" s="107"/>
    </row>
    <row r="551" spans="1:12">
      <c r="A551" s="69"/>
      <c r="J551" s="107"/>
      <c r="K551" s="107"/>
      <c r="L551" s="107"/>
    </row>
    <row r="552" spans="1:12">
      <c r="A552" s="69"/>
      <c r="J552" s="107"/>
      <c r="K552" s="107"/>
      <c r="L552" s="107"/>
    </row>
    <row r="553" spans="1:12">
      <c r="A553" s="69"/>
      <c r="J553" s="107"/>
      <c r="K553" s="107"/>
      <c r="L553" s="107"/>
    </row>
    <row r="554" spans="1:12">
      <c r="A554" s="69"/>
      <c r="J554" s="107"/>
      <c r="K554" s="107"/>
      <c r="L554" s="107"/>
    </row>
    <row r="555" spans="1:12">
      <c r="A555" s="69"/>
      <c r="J555" s="107"/>
      <c r="K555" s="107"/>
      <c r="L555" s="107"/>
    </row>
    <row r="556" spans="1:12">
      <c r="A556" s="69"/>
      <c r="J556" s="107"/>
      <c r="K556" s="107"/>
      <c r="L556" s="107"/>
    </row>
    <row r="557" spans="1:12">
      <c r="A557" s="69"/>
      <c r="J557" s="107"/>
      <c r="K557" s="107"/>
      <c r="L557" s="107"/>
    </row>
    <row r="558" spans="1:12">
      <c r="A558" s="69"/>
      <c r="J558" s="107"/>
      <c r="K558" s="107"/>
      <c r="L558" s="107"/>
    </row>
    <row r="559" spans="1:12">
      <c r="A559" s="69"/>
      <c r="J559" s="107"/>
      <c r="K559" s="107"/>
      <c r="L559" s="107"/>
    </row>
    <row r="560" spans="1:12">
      <c r="A560" s="69"/>
      <c r="J560" s="107"/>
      <c r="K560" s="107"/>
      <c r="L560" s="107"/>
    </row>
    <row r="561" spans="1:12">
      <c r="A561" s="69"/>
      <c r="J561" s="107"/>
      <c r="K561" s="107"/>
      <c r="L561" s="107"/>
    </row>
    <row r="562" spans="1:12">
      <c r="A562" s="69"/>
      <c r="J562" s="107"/>
      <c r="K562" s="107"/>
      <c r="L562" s="107"/>
    </row>
    <row r="563" spans="1:12">
      <c r="A563" s="69"/>
      <c r="J563" s="107"/>
      <c r="K563" s="107"/>
      <c r="L563" s="107"/>
    </row>
    <row r="564" spans="1:12">
      <c r="A564" s="69"/>
      <c r="J564" s="107"/>
      <c r="K564" s="107"/>
      <c r="L564" s="107"/>
    </row>
    <row r="565" spans="1:12">
      <c r="A565" s="69"/>
      <c r="J565" s="107"/>
      <c r="K565" s="107"/>
      <c r="L565" s="107"/>
    </row>
    <row r="566" spans="1:12">
      <c r="A566" s="69"/>
      <c r="J566" s="107"/>
      <c r="K566" s="107"/>
      <c r="L566" s="107"/>
    </row>
    <row r="567" spans="1:12">
      <c r="A567" s="69"/>
      <c r="J567" s="107"/>
      <c r="K567" s="107"/>
      <c r="L567" s="107"/>
    </row>
    <row r="568" spans="1:12">
      <c r="A568" s="69"/>
      <c r="J568" s="107"/>
      <c r="K568" s="107"/>
      <c r="L568" s="107"/>
    </row>
    <row r="569" spans="1:12">
      <c r="A569" s="69"/>
      <c r="J569" s="107"/>
      <c r="K569" s="107"/>
      <c r="L569" s="107"/>
    </row>
    <row r="570" spans="1:12">
      <c r="A570" s="69"/>
      <c r="J570" s="107"/>
      <c r="K570" s="107"/>
      <c r="L570" s="107"/>
    </row>
    <row r="571" spans="1:12">
      <c r="A571" s="69"/>
      <c r="J571" s="107"/>
      <c r="K571" s="107"/>
      <c r="L571" s="107"/>
    </row>
    <row r="572" spans="1:12">
      <c r="A572" s="69"/>
      <c r="J572" s="107"/>
      <c r="K572" s="107"/>
      <c r="L572" s="107"/>
    </row>
    <row r="573" spans="1:12">
      <c r="A573" s="69"/>
      <c r="J573" s="107"/>
      <c r="K573" s="107"/>
      <c r="L573" s="107"/>
    </row>
    <row r="574" spans="1:12">
      <c r="A574" s="69"/>
      <c r="J574" s="107"/>
      <c r="K574" s="107"/>
      <c r="L574" s="107"/>
    </row>
    <row r="575" spans="1:12">
      <c r="A575" s="69"/>
      <c r="J575" s="107"/>
      <c r="K575" s="107"/>
      <c r="L575" s="107"/>
    </row>
    <row r="576" spans="1:12">
      <c r="A576" s="69"/>
      <c r="J576" s="107"/>
      <c r="K576" s="107"/>
      <c r="L576" s="107"/>
    </row>
    <row r="577" spans="1:12">
      <c r="A577" s="69"/>
      <c r="J577" s="107"/>
      <c r="K577" s="107"/>
      <c r="L577" s="107"/>
    </row>
    <row r="578" spans="1:12">
      <c r="A578" s="69"/>
      <c r="J578" s="107"/>
      <c r="K578" s="107"/>
      <c r="L578" s="107"/>
    </row>
    <row r="579" spans="1:12">
      <c r="A579" s="69"/>
      <c r="J579" s="107"/>
      <c r="K579" s="107"/>
      <c r="L579" s="107"/>
    </row>
    <row r="580" spans="1:12">
      <c r="A580" s="69"/>
      <c r="J580" s="107"/>
      <c r="K580" s="107"/>
      <c r="L580" s="107"/>
    </row>
    <row r="581" spans="1:12">
      <c r="A581" s="69"/>
      <c r="J581" s="107"/>
      <c r="K581" s="107"/>
      <c r="L581" s="107"/>
    </row>
    <row r="582" spans="1:12">
      <c r="A582" s="69"/>
      <c r="J582" s="107"/>
      <c r="K582" s="107"/>
      <c r="L582" s="107"/>
    </row>
    <row r="583" spans="1:12">
      <c r="A583" s="69"/>
      <c r="J583" s="107"/>
      <c r="K583" s="107"/>
      <c r="L583" s="107"/>
    </row>
    <row r="584" spans="1:12">
      <c r="A584" s="69"/>
      <c r="J584" s="107"/>
      <c r="K584" s="107"/>
      <c r="L584" s="107"/>
    </row>
    <row r="585" spans="1:12">
      <c r="A585" s="69"/>
      <c r="J585" s="107"/>
      <c r="K585" s="107"/>
      <c r="L585" s="107"/>
    </row>
    <row r="586" spans="1:12">
      <c r="A586" s="69"/>
      <c r="J586" s="107"/>
      <c r="K586" s="107"/>
      <c r="L586" s="107"/>
    </row>
    <row r="587" spans="1:12">
      <c r="A587" s="69"/>
      <c r="J587" s="107"/>
      <c r="K587" s="107"/>
      <c r="L587" s="107"/>
    </row>
    <row r="588" spans="1:12">
      <c r="A588" s="69"/>
      <c r="J588" s="107"/>
      <c r="K588" s="107"/>
      <c r="L588" s="107"/>
    </row>
    <row r="589" spans="1:12">
      <c r="A589" s="69"/>
      <c r="J589" s="107"/>
      <c r="K589" s="107"/>
      <c r="L589" s="107"/>
    </row>
    <row r="590" spans="1:12">
      <c r="A590" s="69"/>
      <c r="J590" s="107"/>
      <c r="K590" s="107"/>
      <c r="L590" s="107"/>
    </row>
    <row r="591" spans="1:12">
      <c r="A591" s="69"/>
      <c r="J591" s="107"/>
      <c r="K591" s="107"/>
      <c r="L591" s="107"/>
    </row>
    <row r="592" spans="1:12">
      <c r="A592" s="69"/>
      <c r="J592" s="107"/>
      <c r="K592" s="107"/>
      <c r="L592" s="107"/>
    </row>
    <row r="593" spans="1:12">
      <c r="A593" s="69"/>
      <c r="J593" s="107"/>
      <c r="K593" s="107"/>
      <c r="L593" s="107"/>
    </row>
    <row r="594" spans="1:12">
      <c r="A594" s="69"/>
      <c r="J594" s="107"/>
      <c r="K594" s="107"/>
      <c r="L594" s="107"/>
    </row>
    <row r="595" spans="1:12">
      <c r="A595" s="69"/>
      <c r="J595" s="107"/>
      <c r="K595" s="107"/>
      <c r="L595" s="107"/>
    </row>
    <row r="596" spans="1:12">
      <c r="A596" s="69"/>
      <c r="J596" s="107"/>
      <c r="K596" s="107"/>
      <c r="L596" s="107"/>
    </row>
    <row r="597" spans="1:12">
      <c r="A597" s="69"/>
      <c r="J597" s="107"/>
      <c r="K597" s="107"/>
      <c r="L597" s="107"/>
    </row>
    <row r="598" spans="1:12">
      <c r="A598" s="69"/>
      <c r="J598" s="107"/>
      <c r="K598" s="107"/>
      <c r="L598" s="107"/>
    </row>
    <row r="599" spans="1:12">
      <c r="A599" s="69"/>
      <c r="J599" s="107"/>
      <c r="K599" s="107"/>
      <c r="L599" s="107"/>
    </row>
    <row r="600" spans="1:12">
      <c r="A600" s="69"/>
      <c r="J600" s="107"/>
      <c r="K600" s="107"/>
      <c r="L600" s="107"/>
    </row>
    <row r="601" spans="1:12">
      <c r="A601" s="69"/>
      <c r="J601" s="107"/>
      <c r="K601" s="107"/>
      <c r="L601" s="107"/>
    </row>
    <row r="602" spans="1:12">
      <c r="A602" s="69"/>
      <c r="J602" s="107"/>
      <c r="K602" s="107"/>
      <c r="L602" s="107"/>
    </row>
    <row r="603" spans="1:12">
      <c r="A603" s="69"/>
      <c r="J603" s="107"/>
      <c r="K603" s="107"/>
      <c r="L603" s="107"/>
    </row>
    <row r="604" spans="1:12">
      <c r="A604" s="69"/>
      <c r="J604" s="107"/>
      <c r="K604" s="107"/>
      <c r="L604" s="107"/>
    </row>
    <row r="605" spans="1:12">
      <c r="A605" s="69"/>
      <c r="J605" s="107"/>
      <c r="K605" s="107"/>
      <c r="L605" s="107"/>
    </row>
    <row r="606" spans="1:12">
      <c r="A606" s="69"/>
      <c r="J606" s="107"/>
      <c r="K606" s="107"/>
      <c r="L606" s="107"/>
    </row>
    <row r="607" spans="1:12">
      <c r="A607" s="69"/>
      <c r="J607" s="107"/>
      <c r="K607" s="107"/>
      <c r="L607" s="107"/>
    </row>
    <row r="608" spans="1:12">
      <c r="A608" s="69"/>
      <c r="J608" s="107"/>
      <c r="K608" s="107"/>
      <c r="L608" s="107"/>
    </row>
    <row r="609" spans="1:12">
      <c r="A609" s="69"/>
      <c r="J609" s="107"/>
      <c r="K609" s="107"/>
      <c r="L609" s="107"/>
    </row>
    <row r="610" spans="1:12">
      <c r="A610" s="69"/>
      <c r="J610" s="107"/>
      <c r="K610" s="107"/>
      <c r="L610" s="107"/>
    </row>
    <row r="611" spans="1:12">
      <c r="A611" s="69"/>
      <c r="J611" s="107"/>
      <c r="K611" s="107"/>
      <c r="L611" s="107"/>
    </row>
    <row r="612" spans="1:12">
      <c r="A612" s="69"/>
      <c r="J612" s="107"/>
      <c r="K612" s="107"/>
      <c r="L612" s="107"/>
    </row>
    <row r="613" spans="1:12">
      <c r="A613" s="69"/>
      <c r="J613" s="107"/>
      <c r="K613" s="107"/>
      <c r="L613" s="107"/>
    </row>
    <row r="614" spans="1:12">
      <c r="A614" s="69"/>
      <c r="J614" s="107"/>
      <c r="K614" s="107"/>
      <c r="L614" s="107"/>
    </row>
    <row r="615" spans="1:12">
      <c r="A615" s="69"/>
      <c r="J615" s="107"/>
      <c r="K615" s="107"/>
      <c r="L615" s="107"/>
    </row>
    <row r="616" spans="1:12">
      <c r="A616" s="69"/>
      <c r="J616" s="107"/>
      <c r="K616" s="107"/>
      <c r="L616" s="107"/>
    </row>
    <row r="617" spans="1:12">
      <c r="A617" s="69"/>
      <c r="J617" s="107"/>
      <c r="K617" s="107"/>
      <c r="L617" s="107"/>
    </row>
    <row r="618" spans="1:12">
      <c r="A618" s="69"/>
      <c r="J618" s="107"/>
      <c r="K618" s="107"/>
      <c r="L618" s="107"/>
    </row>
    <row r="619" spans="1:12">
      <c r="A619" s="69"/>
      <c r="J619" s="107"/>
      <c r="K619" s="107"/>
      <c r="L619" s="107"/>
    </row>
    <row r="620" spans="1:12">
      <c r="A620" s="69"/>
      <c r="J620" s="107"/>
      <c r="K620" s="107"/>
      <c r="L620" s="107"/>
    </row>
    <row r="621" spans="1:12">
      <c r="A621" s="69"/>
      <c r="J621" s="107"/>
      <c r="K621" s="107"/>
      <c r="L621" s="107"/>
    </row>
    <row r="622" spans="1:12">
      <c r="A622" s="69"/>
      <c r="J622" s="107"/>
      <c r="K622" s="107"/>
      <c r="L622" s="107"/>
    </row>
    <row r="623" spans="1:12">
      <c r="A623" s="69"/>
      <c r="J623" s="107"/>
      <c r="K623" s="107"/>
      <c r="L623" s="107"/>
    </row>
    <row r="624" spans="1:12">
      <c r="A624" s="69"/>
      <c r="J624" s="107"/>
      <c r="K624" s="107"/>
      <c r="L624" s="107"/>
    </row>
    <row r="625" spans="1:12">
      <c r="A625" s="69"/>
      <c r="J625" s="107"/>
      <c r="K625" s="107"/>
      <c r="L625" s="107"/>
    </row>
    <row r="626" spans="1:12">
      <c r="A626" s="69"/>
      <c r="J626" s="107"/>
      <c r="K626" s="107"/>
      <c r="L626" s="107"/>
    </row>
    <row r="627" spans="1:12">
      <c r="A627" s="69"/>
      <c r="J627" s="107"/>
      <c r="K627" s="107"/>
      <c r="L627" s="107"/>
    </row>
    <row r="628" spans="1:12">
      <c r="A628" s="69"/>
      <c r="J628" s="107"/>
      <c r="K628" s="107"/>
      <c r="L628" s="107"/>
    </row>
    <row r="629" spans="1:12">
      <c r="A629" s="69"/>
      <c r="J629" s="107"/>
      <c r="K629" s="107"/>
      <c r="L629" s="107"/>
    </row>
    <row r="630" spans="1:12">
      <c r="A630" s="69"/>
      <c r="J630" s="107"/>
      <c r="K630" s="107"/>
      <c r="L630" s="107"/>
    </row>
    <row r="631" spans="1:12">
      <c r="A631" s="69"/>
      <c r="J631" s="107"/>
      <c r="K631" s="107"/>
      <c r="L631" s="107"/>
    </row>
    <row r="632" spans="1:12">
      <c r="A632" s="69"/>
      <c r="J632" s="107"/>
      <c r="K632" s="107"/>
      <c r="L632" s="107"/>
    </row>
    <row r="633" spans="1:12">
      <c r="A633" s="69"/>
      <c r="J633" s="107"/>
      <c r="K633" s="107"/>
      <c r="L633" s="107"/>
    </row>
    <row r="634" spans="1:12">
      <c r="A634" s="69"/>
      <c r="J634" s="107"/>
      <c r="K634" s="107"/>
      <c r="L634" s="107"/>
    </row>
    <row r="635" spans="1:12">
      <c r="A635" s="69"/>
      <c r="J635" s="107"/>
      <c r="K635" s="107"/>
      <c r="L635" s="107"/>
    </row>
    <row r="636" spans="1:12">
      <c r="A636" s="69"/>
      <c r="J636" s="107"/>
      <c r="K636" s="107"/>
      <c r="L636" s="107"/>
    </row>
    <row r="637" spans="1:12">
      <c r="A637" s="69"/>
      <c r="J637" s="107"/>
      <c r="K637" s="107"/>
      <c r="L637" s="107"/>
    </row>
    <row r="638" spans="1:12">
      <c r="A638" s="69"/>
      <c r="J638" s="107"/>
      <c r="K638" s="107"/>
      <c r="L638" s="107"/>
    </row>
    <row r="639" spans="1:12">
      <c r="A639" s="69"/>
      <c r="J639" s="107"/>
      <c r="K639" s="107"/>
      <c r="L639" s="107"/>
    </row>
    <row r="640" spans="1:12">
      <c r="A640" s="69"/>
      <c r="J640" s="107"/>
      <c r="K640" s="107"/>
      <c r="L640" s="107"/>
    </row>
    <row r="641" spans="1:12">
      <c r="A641" s="69"/>
      <c r="J641" s="107"/>
      <c r="K641" s="107"/>
      <c r="L641" s="107"/>
    </row>
    <row r="642" spans="1:12">
      <c r="A642" s="69"/>
      <c r="J642" s="107"/>
      <c r="K642" s="107"/>
      <c r="L642" s="107"/>
    </row>
    <row r="643" spans="1:12">
      <c r="A643" s="69"/>
      <c r="J643" s="107"/>
      <c r="K643" s="107"/>
      <c r="L643" s="107"/>
    </row>
    <row r="644" spans="1:12">
      <c r="A644" s="69"/>
      <c r="J644" s="107"/>
      <c r="K644" s="107"/>
      <c r="L644" s="107"/>
    </row>
    <row r="645" spans="1:12">
      <c r="A645" s="69"/>
      <c r="J645" s="107"/>
      <c r="K645" s="107"/>
      <c r="L645" s="107"/>
    </row>
    <row r="646" spans="1:12">
      <c r="A646" s="69"/>
      <c r="J646" s="107"/>
      <c r="K646" s="107"/>
      <c r="L646" s="107"/>
    </row>
    <row r="647" spans="1:12">
      <c r="A647" s="69"/>
      <c r="J647" s="107"/>
      <c r="K647" s="107"/>
      <c r="L647" s="107"/>
    </row>
    <row r="648" spans="1:12">
      <c r="A648" s="69"/>
      <c r="J648" s="107"/>
      <c r="K648" s="107"/>
      <c r="L648" s="107"/>
    </row>
    <row r="649" spans="1:12">
      <c r="A649" s="69"/>
      <c r="J649" s="107"/>
      <c r="K649" s="107"/>
      <c r="L649" s="107"/>
    </row>
    <row r="650" spans="1:12">
      <c r="A650" s="69"/>
      <c r="J650" s="107"/>
      <c r="K650" s="107"/>
      <c r="L650" s="107"/>
    </row>
    <row r="651" spans="1:12">
      <c r="A651" s="69"/>
      <c r="J651" s="107"/>
      <c r="K651" s="107"/>
      <c r="L651" s="107"/>
    </row>
    <row r="652" spans="1:12">
      <c r="A652" s="69"/>
      <c r="J652" s="107"/>
      <c r="K652" s="107"/>
      <c r="L652" s="107"/>
    </row>
    <row r="653" spans="1:12">
      <c r="A653" s="69"/>
      <c r="J653" s="107"/>
      <c r="K653" s="107"/>
      <c r="L653" s="107"/>
    </row>
    <row r="654" spans="1:12">
      <c r="A654" s="69"/>
      <c r="J654" s="107"/>
      <c r="K654" s="107"/>
      <c r="L654" s="107"/>
    </row>
    <row r="655" spans="1:12">
      <c r="A655" s="69"/>
      <c r="J655" s="107"/>
      <c r="K655" s="107"/>
      <c r="L655" s="107"/>
    </row>
    <row r="656" spans="1:12">
      <c r="A656" s="69"/>
      <c r="J656" s="107"/>
      <c r="K656" s="107"/>
      <c r="L656" s="107"/>
    </row>
    <row r="657" spans="1:12">
      <c r="A657" s="69"/>
      <c r="J657" s="107"/>
      <c r="K657" s="107"/>
      <c r="L657" s="107"/>
    </row>
    <row r="658" spans="1:12">
      <c r="A658" s="69"/>
      <c r="J658" s="107"/>
      <c r="K658" s="107"/>
      <c r="L658" s="107"/>
    </row>
    <row r="659" spans="1:12">
      <c r="A659" s="69"/>
      <c r="J659" s="107"/>
      <c r="K659" s="107"/>
      <c r="L659" s="107"/>
    </row>
    <row r="660" spans="1:12">
      <c r="A660" s="69"/>
      <c r="J660" s="107"/>
      <c r="K660" s="107"/>
      <c r="L660" s="107"/>
    </row>
    <row r="661" spans="1:12">
      <c r="A661" s="69"/>
      <c r="J661" s="107"/>
      <c r="K661" s="107"/>
      <c r="L661" s="107"/>
    </row>
    <row r="662" spans="1:12">
      <c r="A662" s="69"/>
      <c r="J662" s="107"/>
      <c r="K662" s="107"/>
      <c r="L662" s="107"/>
    </row>
    <row r="663" spans="1:12">
      <c r="A663" s="69"/>
      <c r="J663" s="107"/>
      <c r="K663" s="107"/>
      <c r="L663" s="107"/>
    </row>
    <row r="664" spans="1:12">
      <c r="A664" s="69"/>
      <c r="J664" s="107"/>
      <c r="K664" s="107"/>
      <c r="L664" s="107"/>
    </row>
    <row r="665" spans="1:12">
      <c r="A665" s="69"/>
      <c r="J665" s="107"/>
      <c r="K665" s="107"/>
      <c r="L665" s="107"/>
    </row>
    <row r="666" spans="1:12">
      <c r="A666" s="69"/>
      <c r="J666" s="107"/>
      <c r="K666" s="107"/>
      <c r="L666" s="107"/>
    </row>
    <row r="667" spans="1:12">
      <c r="A667" s="69"/>
      <c r="J667" s="107"/>
      <c r="K667" s="107"/>
      <c r="L667" s="107"/>
    </row>
    <row r="668" spans="1:12">
      <c r="A668" s="69"/>
      <c r="J668" s="107"/>
      <c r="K668" s="107"/>
      <c r="L668" s="107"/>
    </row>
    <row r="669" spans="1:12">
      <c r="A669" s="69"/>
      <c r="J669" s="107"/>
      <c r="K669" s="107"/>
      <c r="L669" s="107"/>
    </row>
    <row r="670" spans="1:12">
      <c r="A670" s="69"/>
      <c r="J670" s="107"/>
      <c r="K670" s="107"/>
      <c r="L670" s="107"/>
    </row>
    <row r="671" spans="1:12">
      <c r="A671" s="69"/>
      <c r="J671" s="107"/>
      <c r="K671" s="107"/>
      <c r="L671" s="107"/>
    </row>
    <row r="672" spans="1:12">
      <c r="A672" s="69"/>
      <c r="J672" s="107"/>
      <c r="K672" s="107"/>
      <c r="L672" s="107"/>
    </row>
    <row r="673" spans="1:12">
      <c r="A673" s="69"/>
      <c r="J673" s="107"/>
      <c r="K673" s="107"/>
      <c r="L673" s="107"/>
    </row>
    <row r="674" spans="1:12">
      <c r="A674" s="69"/>
      <c r="J674" s="107"/>
      <c r="K674" s="107"/>
      <c r="L674" s="107"/>
    </row>
    <row r="675" spans="1:12">
      <c r="A675" s="69"/>
      <c r="J675" s="107"/>
      <c r="K675" s="107"/>
      <c r="L675" s="107"/>
    </row>
    <row r="676" spans="1:12">
      <c r="A676" s="69"/>
      <c r="J676" s="107"/>
      <c r="K676" s="107"/>
      <c r="L676" s="107"/>
    </row>
    <row r="677" spans="1:12">
      <c r="A677" s="69"/>
      <c r="J677" s="107"/>
      <c r="K677" s="107"/>
      <c r="L677" s="107"/>
    </row>
    <row r="678" spans="1:12">
      <c r="A678" s="69"/>
      <c r="J678" s="107"/>
      <c r="K678" s="107"/>
      <c r="L678" s="107"/>
    </row>
    <row r="679" spans="1:12">
      <c r="A679" s="69"/>
      <c r="J679" s="107"/>
      <c r="K679" s="107"/>
      <c r="L679" s="107"/>
    </row>
    <row r="680" spans="1:12">
      <c r="A680" s="69"/>
      <c r="J680" s="107"/>
      <c r="K680" s="107"/>
      <c r="L680" s="107"/>
    </row>
    <row r="681" spans="1:12">
      <c r="A681" s="69"/>
      <c r="J681" s="107"/>
      <c r="K681" s="107"/>
      <c r="L681" s="107"/>
    </row>
    <row r="682" spans="1:12">
      <c r="A682" s="69"/>
      <c r="J682" s="107"/>
      <c r="K682" s="107"/>
      <c r="L682" s="107"/>
    </row>
    <row r="683" spans="1:12">
      <c r="A683" s="69"/>
      <c r="J683" s="107"/>
      <c r="K683" s="107"/>
      <c r="L683" s="107"/>
    </row>
    <row r="684" spans="1:12">
      <c r="A684" s="69"/>
      <c r="J684" s="107"/>
      <c r="K684" s="107"/>
      <c r="L684" s="107"/>
    </row>
    <row r="685" spans="1:12">
      <c r="A685" s="69"/>
      <c r="J685" s="107"/>
      <c r="K685" s="107"/>
      <c r="L685" s="107"/>
    </row>
    <row r="686" spans="1:12">
      <c r="A686" s="69"/>
      <c r="J686" s="107"/>
      <c r="K686" s="107"/>
      <c r="L686" s="107"/>
    </row>
    <row r="687" spans="1:12">
      <c r="A687" s="69"/>
      <c r="J687" s="107"/>
      <c r="K687" s="107"/>
      <c r="L687" s="107"/>
    </row>
    <row r="688" spans="1:12">
      <c r="A688" s="69"/>
      <c r="J688" s="107"/>
      <c r="K688" s="107"/>
      <c r="L688" s="107"/>
    </row>
    <row r="689" spans="1:12">
      <c r="A689" s="69"/>
      <c r="J689" s="107"/>
      <c r="K689" s="107"/>
      <c r="L689" s="107"/>
    </row>
    <row r="690" spans="1:12">
      <c r="A690" s="69"/>
      <c r="J690" s="107"/>
      <c r="K690" s="107"/>
      <c r="L690" s="107"/>
    </row>
    <row r="691" spans="1:12">
      <c r="A691" s="69"/>
      <c r="J691" s="107"/>
      <c r="K691" s="107"/>
      <c r="L691" s="107"/>
    </row>
    <row r="692" spans="1:12">
      <c r="A692" s="69"/>
      <c r="J692" s="107"/>
      <c r="K692" s="107"/>
      <c r="L692" s="107"/>
    </row>
    <row r="693" spans="1:12">
      <c r="A693" s="69"/>
      <c r="J693" s="107"/>
      <c r="K693" s="107"/>
      <c r="L693" s="107"/>
    </row>
    <row r="694" spans="1:12">
      <c r="A694" s="69"/>
      <c r="J694" s="107"/>
      <c r="K694" s="107"/>
      <c r="L694" s="107"/>
    </row>
    <row r="695" spans="1:12">
      <c r="A695" s="69"/>
      <c r="J695" s="107"/>
      <c r="K695" s="107"/>
      <c r="L695" s="107"/>
    </row>
    <row r="696" spans="1:12">
      <c r="A696" s="69"/>
      <c r="J696" s="107"/>
      <c r="K696" s="107"/>
      <c r="L696" s="107"/>
    </row>
    <row r="697" spans="1:12">
      <c r="A697" s="69"/>
      <c r="J697" s="107"/>
      <c r="K697" s="107"/>
      <c r="L697" s="107"/>
    </row>
    <row r="698" spans="1:12">
      <c r="A698" s="69"/>
      <c r="J698" s="107"/>
      <c r="K698" s="107"/>
      <c r="L698" s="107"/>
    </row>
    <row r="699" spans="1:12">
      <c r="A699" s="69"/>
      <c r="J699" s="107"/>
      <c r="K699" s="107"/>
      <c r="L699" s="107"/>
    </row>
    <row r="700" spans="1:12">
      <c r="A700" s="69"/>
      <c r="J700" s="107"/>
      <c r="K700" s="107"/>
      <c r="L700" s="107"/>
    </row>
    <row r="701" spans="1:12">
      <c r="A701" s="69"/>
      <c r="J701" s="107"/>
      <c r="K701" s="107"/>
      <c r="L701" s="107"/>
    </row>
    <row r="702" spans="1:12">
      <c r="A702" s="69"/>
      <c r="J702" s="107"/>
      <c r="K702" s="107"/>
      <c r="L702" s="107"/>
    </row>
    <row r="703" spans="1:12">
      <c r="A703" s="69"/>
      <c r="J703" s="107"/>
      <c r="K703" s="107"/>
      <c r="L703" s="107"/>
    </row>
    <row r="704" spans="1:12">
      <c r="A704" s="69"/>
      <c r="J704" s="107"/>
      <c r="K704" s="107"/>
      <c r="L704" s="107"/>
    </row>
    <row r="705" spans="1:12">
      <c r="A705" s="69"/>
      <c r="J705" s="107"/>
      <c r="K705" s="107"/>
      <c r="L705" s="107"/>
    </row>
    <row r="706" spans="1:12">
      <c r="A706" s="69"/>
      <c r="J706" s="107"/>
      <c r="K706" s="107"/>
      <c r="L706" s="107"/>
    </row>
    <row r="707" spans="1:12">
      <c r="A707" s="69"/>
      <c r="J707" s="107"/>
      <c r="K707" s="107"/>
      <c r="L707" s="107"/>
    </row>
    <row r="708" spans="1:12">
      <c r="A708" s="69"/>
      <c r="J708" s="107"/>
      <c r="K708" s="107"/>
      <c r="L708" s="107"/>
    </row>
    <row r="709" spans="1:12">
      <c r="A709" s="69"/>
      <c r="J709" s="107"/>
      <c r="K709" s="107"/>
      <c r="L709" s="107"/>
    </row>
    <row r="710" spans="1:12">
      <c r="A710" s="69"/>
      <c r="J710" s="107"/>
      <c r="K710" s="107"/>
      <c r="L710" s="107"/>
    </row>
    <row r="711" spans="1:12">
      <c r="A711" s="69"/>
      <c r="J711" s="107"/>
      <c r="K711" s="107"/>
      <c r="L711" s="107"/>
    </row>
    <row r="712" spans="1:12">
      <c r="A712" s="69"/>
      <c r="J712" s="107"/>
      <c r="K712" s="107"/>
      <c r="L712" s="107"/>
    </row>
    <row r="713" spans="1:12">
      <c r="A713" s="69"/>
      <c r="J713" s="107"/>
      <c r="K713" s="107"/>
      <c r="L713" s="107"/>
    </row>
    <row r="714" spans="1:12">
      <c r="A714" s="69"/>
      <c r="J714" s="107"/>
      <c r="K714" s="107"/>
      <c r="L714" s="107"/>
    </row>
    <row r="715" spans="1:12">
      <c r="A715" s="69"/>
      <c r="J715" s="107"/>
      <c r="K715" s="107"/>
      <c r="L715" s="107"/>
    </row>
    <row r="716" spans="1:12">
      <c r="A716" s="69"/>
      <c r="J716" s="107"/>
      <c r="K716" s="107"/>
      <c r="L716" s="107"/>
    </row>
    <row r="717" spans="1:12">
      <c r="A717" s="69"/>
      <c r="J717" s="107"/>
      <c r="K717" s="107"/>
      <c r="L717" s="107"/>
    </row>
    <row r="718" spans="1:12">
      <c r="A718" s="69"/>
      <c r="J718" s="107"/>
      <c r="K718" s="107"/>
      <c r="L718" s="107"/>
    </row>
    <row r="719" spans="1:12">
      <c r="A719" s="69"/>
      <c r="J719" s="107"/>
      <c r="K719" s="107"/>
      <c r="L719" s="107"/>
    </row>
    <row r="720" spans="1:12">
      <c r="A720" s="69"/>
      <c r="J720" s="107"/>
      <c r="K720" s="107"/>
      <c r="L720" s="107"/>
    </row>
    <row r="721" spans="1:12">
      <c r="A721" s="69"/>
      <c r="J721" s="107"/>
      <c r="K721" s="107"/>
      <c r="L721" s="107"/>
    </row>
    <row r="722" spans="1:12">
      <c r="A722" s="69"/>
      <c r="J722" s="107"/>
      <c r="K722" s="107"/>
      <c r="L722" s="107"/>
    </row>
    <row r="723" spans="1:12">
      <c r="A723" s="69"/>
      <c r="J723" s="107"/>
      <c r="K723" s="107"/>
      <c r="L723" s="107"/>
    </row>
    <row r="724" spans="1:12">
      <c r="A724" s="69"/>
      <c r="J724" s="107"/>
      <c r="K724" s="107"/>
      <c r="L724" s="107"/>
    </row>
    <row r="725" spans="1:12">
      <c r="A725" s="69"/>
      <c r="J725" s="107"/>
      <c r="K725" s="107"/>
      <c r="L725" s="107"/>
    </row>
    <row r="726" spans="1:12">
      <c r="A726" s="69"/>
      <c r="J726" s="107"/>
      <c r="K726" s="107"/>
      <c r="L726" s="107"/>
    </row>
    <row r="727" spans="1:12">
      <c r="A727" s="69"/>
      <c r="J727" s="107"/>
      <c r="K727" s="107"/>
      <c r="L727" s="107"/>
    </row>
    <row r="728" spans="1:12">
      <c r="A728" s="69"/>
      <c r="J728" s="107"/>
      <c r="K728" s="107"/>
      <c r="L728" s="107"/>
    </row>
    <row r="729" spans="1:12">
      <c r="A729" s="69"/>
      <c r="J729" s="107"/>
      <c r="K729" s="107"/>
      <c r="L729" s="107"/>
    </row>
    <row r="730" spans="1:12">
      <c r="A730" s="69"/>
      <c r="J730" s="107"/>
      <c r="K730" s="107"/>
      <c r="L730" s="107"/>
    </row>
    <row r="731" spans="1:12">
      <c r="A731" s="69"/>
      <c r="J731" s="107"/>
      <c r="K731" s="107"/>
      <c r="L731" s="107"/>
    </row>
    <row r="732" spans="1:12">
      <c r="A732" s="69"/>
      <c r="J732" s="107"/>
      <c r="K732" s="107"/>
      <c r="L732" s="107"/>
    </row>
    <row r="733" spans="1:12">
      <c r="A733" s="69"/>
      <c r="J733" s="107"/>
      <c r="K733" s="107"/>
      <c r="L733" s="107"/>
    </row>
    <row r="734" spans="1:12">
      <c r="A734" s="69"/>
      <c r="J734" s="107"/>
      <c r="K734" s="107"/>
      <c r="L734" s="107"/>
    </row>
    <row r="735" spans="1:12">
      <c r="A735" s="69"/>
      <c r="J735" s="107"/>
      <c r="K735" s="107"/>
      <c r="L735" s="107"/>
    </row>
    <row r="736" spans="1:12">
      <c r="A736" s="69"/>
      <c r="J736" s="107"/>
      <c r="K736" s="107"/>
      <c r="L736" s="1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N19"/>
  <sheetViews>
    <sheetView workbookViewId="0">
      <selection activeCell="A3" sqref="A2:XFD3"/>
    </sheetView>
  </sheetViews>
  <sheetFormatPr defaultColWidth="9.140625" defaultRowHeight="14.25"/>
  <cols>
    <col min="1" max="16384" width="9.140625" style="528"/>
  </cols>
  <sheetData>
    <row r="1" spans="1:14">
      <c r="A1" s="19" t="s">
        <v>140</v>
      </c>
      <c r="B1" s="33" t="str">
        <f>IF(Content!$E$1=1,B2,B3)</f>
        <v>CIS</v>
      </c>
      <c r="C1" s="33" t="str">
        <f>IF(Content!$E$1=1,C2,C3)</f>
        <v>Europe</v>
      </c>
      <c r="D1" s="33" t="str">
        <f>IF(Content!$E$1=1,D2,D3)</f>
        <v>EU</v>
      </c>
      <c r="E1" s="33" t="str">
        <f>IF(Content!$E$1=1,E2,E3)</f>
        <v>Asia</v>
      </c>
      <c r="F1" s="33" t="str">
        <f>IF(Content!$E$1=1,F2,F3)</f>
        <v>Africa</v>
      </c>
      <c r="G1" s="33" t="str">
        <f>IF(Content!$E$1=1,G2,G3)</f>
        <v>America</v>
      </c>
      <c r="I1" s="33" t="str">
        <f>IF(Content!$E$1=1,I2,I3)</f>
        <v>Ukraine's external turnover by regions, USD bn</v>
      </c>
    </row>
    <row r="2" spans="1:14" hidden="1">
      <c r="A2" s="33"/>
      <c r="B2" s="33" t="s">
        <v>1636</v>
      </c>
      <c r="C2" s="33" t="s">
        <v>158</v>
      </c>
      <c r="D2" s="33" t="s">
        <v>1637</v>
      </c>
      <c r="E2" s="33" t="s">
        <v>1638</v>
      </c>
      <c r="F2" s="33" t="s">
        <v>1639</v>
      </c>
      <c r="G2" s="33" t="s">
        <v>1640</v>
      </c>
      <c r="H2" s="33"/>
      <c r="I2" s="531" t="s">
        <v>1641</v>
      </c>
      <c r="J2" s="33"/>
      <c r="K2" s="33"/>
      <c r="L2" s="33"/>
      <c r="M2" s="33"/>
      <c r="N2" s="33"/>
    </row>
    <row r="3" spans="1:14" hidden="1">
      <c r="A3" s="33"/>
      <c r="B3" s="33" t="s">
        <v>1642</v>
      </c>
      <c r="C3" s="33" t="s">
        <v>163</v>
      </c>
      <c r="D3" s="529" t="s">
        <v>1643</v>
      </c>
      <c r="E3" s="529" t="s">
        <v>164</v>
      </c>
      <c r="F3" s="529" t="s">
        <v>1598</v>
      </c>
      <c r="G3" s="529" t="s">
        <v>1644</v>
      </c>
      <c r="I3" s="531" t="s">
        <v>1896</v>
      </c>
    </row>
    <row r="4" spans="1:14">
      <c r="A4" s="33">
        <v>2003</v>
      </c>
      <c r="B4" s="209">
        <v>16.899999999999999</v>
      </c>
      <c r="C4" s="209">
        <v>14.9</v>
      </c>
      <c r="D4" s="209">
        <v>14.3</v>
      </c>
      <c r="E4" s="209">
        <v>7.1</v>
      </c>
      <c r="F4" s="209">
        <v>1.4</v>
      </c>
      <c r="G4" s="209">
        <v>1.9</v>
      </c>
    </row>
    <row r="5" spans="1:14">
      <c r="A5" s="33">
        <v>2004</v>
      </c>
      <c r="B5" s="209">
        <v>22.7</v>
      </c>
      <c r="C5" s="209">
        <v>18.899999999999999</v>
      </c>
      <c r="D5" s="209">
        <v>18</v>
      </c>
      <c r="E5" s="209">
        <v>10.4</v>
      </c>
      <c r="F5" s="209">
        <v>1.9</v>
      </c>
      <c r="G5" s="209">
        <v>3.3</v>
      </c>
    </row>
    <row r="6" spans="1:14">
      <c r="A6" s="33">
        <v>2005</v>
      </c>
      <c r="B6" s="209">
        <v>26.6</v>
      </c>
      <c r="C6" s="209">
        <v>20.8</v>
      </c>
      <c r="D6" s="209">
        <v>19.7</v>
      </c>
      <c r="E6" s="209">
        <v>12.9</v>
      </c>
      <c r="F6" s="209">
        <v>2.7</v>
      </c>
      <c r="G6" s="209">
        <v>2.9</v>
      </c>
    </row>
    <row r="7" spans="1:14">
      <c r="A7" s="33">
        <v>2006</v>
      </c>
      <c r="B7" s="209">
        <v>31.7</v>
      </c>
      <c r="C7" s="209">
        <v>26.2</v>
      </c>
      <c r="D7" s="209">
        <v>25.2</v>
      </c>
      <c r="E7" s="209">
        <v>14.4</v>
      </c>
      <c r="F7" s="209">
        <v>2.7</v>
      </c>
      <c r="G7" s="209">
        <v>3.9</v>
      </c>
    </row>
    <row r="8" spans="1:14">
      <c r="A8" s="33">
        <v>2007</v>
      </c>
      <c r="B8" s="209">
        <v>42.6</v>
      </c>
      <c r="C8" s="209">
        <v>33.299999999999997</v>
      </c>
      <c r="D8" s="209">
        <v>31.8</v>
      </c>
      <c r="E8" s="209">
        <v>19.600000000000001</v>
      </c>
      <c r="F8" s="209">
        <v>3.4</v>
      </c>
      <c r="G8" s="209">
        <v>4.8</v>
      </c>
    </row>
    <row r="9" spans="1:14">
      <c r="A9" s="33">
        <v>2008</v>
      </c>
      <c r="B9" s="209">
        <v>55</v>
      </c>
      <c r="C9" s="209">
        <v>45.7</v>
      </c>
      <c r="D9" s="209">
        <v>42.8</v>
      </c>
      <c r="E9" s="209">
        <v>30.9</v>
      </c>
      <c r="F9" s="209">
        <v>5.4</v>
      </c>
      <c r="G9" s="209">
        <v>8.1999999999999993</v>
      </c>
    </row>
    <row r="10" spans="1:14">
      <c r="A10" s="33">
        <v>2009</v>
      </c>
      <c r="B10" s="209">
        <v>32.299999999999997</v>
      </c>
      <c r="C10" s="209">
        <v>23.3</v>
      </c>
      <c r="D10" s="209">
        <v>21.8</v>
      </c>
      <c r="E10" s="209">
        <v>18.3</v>
      </c>
      <c r="F10" s="209">
        <v>3.2</v>
      </c>
      <c r="G10" s="209">
        <v>3.2</v>
      </c>
    </row>
    <row r="11" spans="1:14">
      <c r="A11" s="33">
        <v>2010</v>
      </c>
      <c r="B11" s="209">
        <v>44.2</v>
      </c>
      <c r="C11" s="209">
        <v>28.8</v>
      </c>
      <c r="D11" s="209">
        <v>28.9</v>
      </c>
      <c r="E11" s="209">
        <v>22.6</v>
      </c>
      <c r="F11" s="209">
        <v>3.7</v>
      </c>
      <c r="G11" s="209">
        <v>4.5</v>
      </c>
    </row>
    <row r="12" spans="1:14">
      <c r="A12" s="33">
        <v>2011</v>
      </c>
      <c r="B12" s="209">
        <v>58.8</v>
      </c>
      <c r="C12" s="209">
        <v>39.799999999999997</v>
      </c>
      <c r="D12" s="209">
        <v>39.5</v>
      </c>
      <c r="E12" s="209">
        <v>29.9</v>
      </c>
      <c r="F12" s="209">
        <v>4</v>
      </c>
      <c r="G12" s="209">
        <v>6.1</v>
      </c>
    </row>
    <row r="13" spans="1:14">
      <c r="A13" s="33">
        <v>2012</v>
      </c>
      <c r="B13" s="209">
        <v>60.3</v>
      </c>
      <c r="C13" s="209">
        <v>38.9</v>
      </c>
      <c r="D13" s="209">
        <v>39</v>
      </c>
      <c r="E13" s="209">
        <v>33</v>
      </c>
      <c r="F13" s="209">
        <v>6.2</v>
      </c>
      <c r="G13" s="209">
        <v>6.5</v>
      </c>
    </row>
    <row r="14" spans="1:14">
      <c r="A14" s="33">
        <v>2013</v>
      </c>
      <c r="B14" s="209">
        <v>51.6</v>
      </c>
      <c r="C14" s="209">
        <v>39.5</v>
      </c>
      <c r="D14" s="209">
        <v>39.200000000000003</v>
      </c>
      <c r="E14" s="209">
        <v>30.3</v>
      </c>
      <c r="F14" s="209">
        <v>5.7</v>
      </c>
      <c r="G14" s="209">
        <v>5.9</v>
      </c>
    </row>
    <row r="15" spans="1:14">
      <c r="A15" s="33">
        <v>2014</v>
      </c>
      <c r="B15" s="209">
        <v>34.200000000000003</v>
      </c>
      <c r="C15" s="209">
        <v>33.700000000000003</v>
      </c>
      <c r="D15" s="209">
        <v>33.299999999999997</v>
      </c>
      <c r="E15" s="209">
        <v>25.1</v>
      </c>
      <c r="F15" s="209">
        <v>5.6</v>
      </c>
      <c r="G15" s="209">
        <v>4</v>
      </c>
    </row>
    <row r="16" spans="1:14">
      <c r="A16" s="33">
        <v>2015</v>
      </c>
      <c r="B16" s="209">
        <v>19.600000000000001</v>
      </c>
      <c r="C16" s="209">
        <v>25.1</v>
      </c>
      <c r="D16" s="209">
        <v>24.2</v>
      </c>
      <c r="E16" s="209">
        <v>18.899999999999999</v>
      </c>
      <c r="F16" s="209">
        <v>4.2</v>
      </c>
      <c r="G16" s="209">
        <v>2.8</v>
      </c>
    </row>
    <row r="17" spans="1:9">
      <c r="A17" s="33">
        <v>2016</v>
      </c>
      <c r="B17" s="209">
        <v>16.100000000000001</v>
      </c>
      <c r="C17" s="209">
        <v>27.2</v>
      </c>
      <c r="D17" s="209">
        <v>26.1</v>
      </c>
      <c r="E17" s="209">
        <v>20</v>
      </c>
      <c r="F17" s="209">
        <v>4.3</v>
      </c>
      <c r="G17" s="209">
        <v>3.1</v>
      </c>
      <c r="I17" s="33" t="str">
        <f>IF(Content!$E$1=1,I18,I19)</f>
        <v>Source: NBU.</v>
      </c>
    </row>
    <row r="18" spans="1:9">
      <c r="A18" s="33">
        <v>2017</v>
      </c>
      <c r="B18" s="209">
        <v>19.600000000000001</v>
      </c>
      <c r="C18" s="209">
        <v>34.799999999999997</v>
      </c>
      <c r="D18" s="209">
        <v>32.9</v>
      </c>
      <c r="E18" s="209">
        <v>22.8</v>
      </c>
      <c r="F18" s="209">
        <v>4.5999999999999996</v>
      </c>
      <c r="G18" s="209">
        <v>4.4000000000000004</v>
      </c>
      <c r="I18" s="35" t="s">
        <v>84</v>
      </c>
    </row>
    <row r="19" spans="1:9">
      <c r="A19" s="33">
        <v>2018</v>
      </c>
      <c r="B19" s="209">
        <v>21.1</v>
      </c>
      <c r="C19" s="209">
        <v>39.4</v>
      </c>
      <c r="D19" s="209">
        <v>37.4</v>
      </c>
      <c r="E19" s="209">
        <v>26.3</v>
      </c>
      <c r="F19" s="209">
        <v>4.5999999999999996</v>
      </c>
      <c r="G19" s="209">
        <v>5.3</v>
      </c>
      <c r="I19" s="35" t="s">
        <v>85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S26"/>
  <sheetViews>
    <sheetView workbookViewId="0">
      <selection activeCell="A3" sqref="A2:XFD3"/>
    </sheetView>
  </sheetViews>
  <sheetFormatPr defaultColWidth="9.140625" defaultRowHeight="14.25"/>
  <cols>
    <col min="1" max="16384" width="9.140625" style="528"/>
  </cols>
  <sheetData>
    <row r="1" spans="1:19">
      <c r="A1" s="19" t="s">
        <v>140</v>
      </c>
      <c r="B1" s="33" t="str">
        <f>IF(Content!$E$1=1,B2,B3)</f>
        <v>Food, drinks and tobacco</v>
      </c>
      <c r="C1" s="33" t="str">
        <f>IF(Content!$E$1=1,C2,C3)</f>
        <v>Crude materials, inedible, except fuels</v>
      </c>
      <c r="D1" s="33" t="str">
        <f>IF(Content!$E$1=1,D2,D3)</f>
        <v xml:space="preserve">Mineral fuels, lubricants </v>
      </c>
      <c r="E1" s="33" t="str">
        <f>IF(Content!$E$1=1,E2,E3)</f>
        <v>Animal and vegetable oils, fats</v>
      </c>
      <c r="F1" s="33" t="str">
        <f>IF(Content!$E$1=1,F2,F3)</f>
        <v>Chemicals and related products</v>
      </c>
      <c r="G1" s="33" t="str">
        <f>IF(Content!$E$1=1,G2,G3)</f>
        <v>Manufactured goods</v>
      </c>
      <c r="H1" s="33" t="str">
        <f>IF(Content!$E$1=1,H2,H3)</f>
        <v>Machinery and transport equipment</v>
      </c>
      <c r="I1" s="33" t="str">
        <f>IF(Content!$E$1=1,I2,I3)</f>
        <v xml:space="preserve">Miscellaneous manufactured articles </v>
      </c>
      <c r="K1" s="33" t="str">
        <f>IF(Content!$E$1=1,K2,K3)</f>
        <v>Goods exports to EU countries by Standard International Trade Classification (SITC), USD bn</v>
      </c>
    </row>
    <row r="2" spans="1:19" hidden="1">
      <c r="A2" s="33"/>
      <c r="B2" s="33" t="s">
        <v>1645</v>
      </c>
      <c r="C2" s="33" t="s">
        <v>1646</v>
      </c>
      <c r="D2" s="33" t="s">
        <v>1647</v>
      </c>
      <c r="E2" s="33" t="s">
        <v>1648</v>
      </c>
      <c r="F2" s="33" t="s">
        <v>1649</v>
      </c>
      <c r="G2" s="33" t="s">
        <v>1650</v>
      </c>
      <c r="H2" s="33" t="s">
        <v>1651</v>
      </c>
      <c r="I2" s="33" t="s">
        <v>1652</v>
      </c>
      <c r="J2" s="33"/>
      <c r="K2" s="210" t="s">
        <v>1653</v>
      </c>
    </row>
    <row r="3" spans="1:19" hidden="1">
      <c r="A3" s="33"/>
      <c r="B3" s="33" t="s">
        <v>1654</v>
      </c>
      <c r="C3" s="33" t="s">
        <v>1655</v>
      </c>
      <c r="D3" s="529" t="s">
        <v>1656</v>
      </c>
      <c r="E3" s="529" t="s">
        <v>1657</v>
      </c>
      <c r="F3" s="529" t="s">
        <v>1658</v>
      </c>
      <c r="G3" s="529" t="s">
        <v>1659</v>
      </c>
      <c r="H3" s="529" t="s">
        <v>1660</v>
      </c>
      <c r="I3" s="529" t="s">
        <v>1661</v>
      </c>
      <c r="K3" s="210" t="s">
        <v>1662</v>
      </c>
    </row>
    <row r="4" spans="1:19">
      <c r="A4" s="33">
        <v>2016</v>
      </c>
      <c r="B4" s="209">
        <v>2.2999999999999998</v>
      </c>
      <c r="C4" s="209">
        <v>2.2000000000000002</v>
      </c>
      <c r="D4" s="209">
        <v>0.3</v>
      </c>
      <c r="E4" s="209">
        <v>1.2</v>
      </c>
      <c r="F4" s="209">
        <v>0.4</v>
      </c>
      <c r="G4" s="209">
        <v>3.5</v>
      </c>
      <c r="H4" s="209">
        <v>0.6</v>
      </c>
      <c r="I4" s="209">
        <v>0.3</v>
      </c>
      <c r="K4" s="530"/>
      <c r="L4" s="530"/>
      <c r="M4" s="530"/>
      <c r="N4" s="530"/>
      <c r="O4" s="530"/>
      <c r="P4" s="530"/>
      <c r="Q4" s="530"/>
      <c r="R4" s="530"/>
      <c r="S4" s="530"/>
    </row>
    <row r="5" spans="1:19">
      <c r="A5" s="33">
        <v>2017</v>
      </c>
      <c r="B5" s="209">
        <v>3</v>
      </c>
      <c r="C5" s="209">
        <v>3.3</v>
      </c>
      <c r="D5" s="209">
        <v>0.5</v>
      </c>
      <c r="E5" s="209">
        <v>1.5</v>
      </c>
      <c r="F5" s="209">
        <v>0.4</v>
      </c>
      <c r="G5" s="209">
        <v>4.3</v>
      </c>
      <c r="H5" s="209">
        <v>0.6</v>
      </c>
      <c r="I5" s="209">
        <v>0.4</v>
      </c>
      <c r="K5" s="530"/>
      <c r="L5" s="530"/>
      <c r="M5" s="530"/>
      <c r="N5" s="530"/>
      <c r="O5" s="530"/>
      <c r="P5" s="530"/>
      <c r="Q5" s="530"/>
      <c r="R5" s="530"/>
      <c r="S5" s="530"/>
    </row>
    <row r="6" spans="1:19">
      <c r="A6" s="33">
        <v>2018</v>
      </c>
      <c r="B6" s="209">
        <v>3.7</v>
      </c>
      <c r="C6" s="209">
        <v>3.8</v>
      </c>
      <c r="D6" s="209">
        <v>0.7</v>
      </c>
      <c r="E6" s="209">
        <v>1.1000000000000001</v>
      </c>
      <c r="F6" s="209">
        <v>0.6</v>
      </c>
      <c r="G6" s="209">
        <v>5.0999999999999996</v>
      </c>
      <c r="H6" s="209">
        <v>0.8</v>
      </c>
      <c r="I6" s="209">
        <v>0.5</v>
      </c>
      <c r="K6" s="530"/>
      <c r="L6" s="530"/>
      <c r="M6" s="530"/>
      <c r="N6" s="530"/>
      <c r="O6" s="530"/>
      <c r="P6" s="530"/>
      <c r="Q6" s="530"/>
      <c r="R6" s="530"/>
      <c r="S6" s="530"/>
    </row>
    <row r="7" spans="1:19">
      <c r="A7" s="33"/>
      <c r="B7" s="33"/>
      <c r="C7" s="33"/>
      <c r="D7" s="33"/>
      <c r="E7" s="33"/>
      <c r="F7" s="33"/>
      <c r="G7" s="33"/>
    </row>
    <row r="8" spans="1:19">
      <c r="A8" s="33"/>
      <c r="B8" s="33"/>
      <c r="C8" s="33"/>
      <c r="D8" s="33"/>
      <c r="E8" s="33"/>
      <c r="F8" s="33"/>
      <c r="G8" s="33"/>
    </row>
    <row r="9" spans="1:19">
      <c r="A9" s="33"/>
      <c r="B9" s="33"/>
      <c r="C9" s="33"/>
      <c r="D9" s="33"/>
      <c r="E9" s="33"/>
      <c r="F9" s="33"/>
      <c r="G9" s="33"/>
    </row>
    <row r="10" spans="1:19">
      <c r="A10" s="33"/>
      <c r="B10" s="33"/>
      <c r="C10" s="33"/>
      <c r="D10" s="33"/>
      <c r="E10" s="33"/>
      <c r="F10" s="33"/>
      <c r="G10" s="33"/>
    </row>
    <row r="11" spans="1:19">
      <c r="A11" s="33"/>
      <c r="B11" s="33"/>
      <c r="C11" s="33"/>
      <c r="D11" s="33"/>
      <c r="E11" s="33"/>
      <c r="F11" s="33"/>
      <c r="G11" s="33"/>
    </row>
    <row r="12" spans="1:19">
      <c r="A12" s="33"/>
      <c r="B12" s="33"/>
      <c r="C12" s="33"/>
      <c r="D12" s="33"/>
      <c r="E12" s="33"/>
      <c r="F12" s="33"/>
      <c r="G12" s="33"/>
    </row>
    <row r="13" spans="1:19">
      <c r="A13" s="33"/>
      <c r="B13" s="33"/>
      <c r="C13" s="33"/>
      <c r="D13" s="33"/>
      <c r="E13" s="33"/>
      <c r="F13" s="33"/>
      <c r="G13" s="33"/>
    </row>
    <row r="14" spans="1:19">
      <c r="A14" s="33"/>
      <c r="B14" s="33"/>
      <c r="C14" s="33"/>
      <c r="D14" s="33"/>
      <c r="E14" s="33"/>
      <c r="F14" s="33"/>
      <c r="G14" s="33"/>
    </row>
    <row r="15" spans="1:19">
      <c r="A15" s="33"/>
      <c r="B15" s="33"/>
      <c r="C15" s="33"/>
      <c r="D15" s="33"/>
      <c r="E15" s="33"/>
      <c r="F15" s="33"/>
      <c r="G15" s="33"/>
    </row>
    <row r="16" spans="1:19">
      <c r="A16" s="33"/>
      <c r="B16" s="33"/>
      <c r="C16" s="33"/>
      <c r="D16" s="33"/>
      <c r="E16" s="33"/>
      <c r="F16" s="33"/>
      <c r="G16" s="33"/>
      <c r="L16" s="33" t="str">
        <f>IF(Content!$E$1=1,L17,L18)</f>
        <v>Source: NBU staff estimates.</v>
      </c>
    </row>
    <row r="17" spans="1:12">
      <c r="A17" s="33"/>
      <c r="B17" s="33"/>
      <c r="C17" s="33"/>
      <c r="D17" s="33"/>
      <c r="E17" s="33"/>
      <c r="F17" s="33"/>
      <c r="G17" s="33"/>
      <c r="L17" s="35" t="s">
        <v>74</v>
      </c>
    </row>
    <row r="18" spans="1:12">
      <c r="A18" s="33"/>
      <c r="B18" s="33"/>
      <c r="C18" s="33"/>
      <c r="D18" s="33"/>
      <c r="E18" s="33"/>
      <c r="F18" s="33"/>
      <c r="G18" s="33"/>
      <c r="L18" s="35" t="s">
        <v>75</v>
      </c>
    </row>
    <row r="19" spans="1:12">
      <c r="A19" s="33"/>
      <c r="B19" s="33"/>
      <c r="C19" s="33"/>
      <c r="D19" s="33"/>
      <c r="E19" s="33"/>
      <c r="F19" s="33"/>
      <c r="G19" s="33"/>
    </row>
    <row r="20" spans="1:12">
      <c r="A20" s="33"/>
      <c r="B20" s="33"/>
      <c r="C20" s="33"/>
      <c r="D20" s="33"/>
      <c r="E20" s="33"/>
      <c r="F20" s="33"/>
      <c r="G20" s="33"/>
    </row>
    <row r="21" spans="1:12">
      <c r="A21" s="33"/>
      <c r="B21" s="33"/>
      <c r="C21" s="33"/>
      <c r="D21" s="33"/>
      <c r="E21" s="33"/>
      <c r="F21" s="33"/>
      <c r="G21" s="33"/>
    </row>
    <row r="22" spans="1:12">
      <c r="A22" s="33"/>
      <c r="B22" s="33"/>
      <c r="C22" s="33"/>
      <c r="D22" s="33"/>
      <c r="E22" s="33"/>
      <c r="F22" s="33"/>
      <c r="G22" s="33"/>
    </row>
    <row r="23" spans="1:12">
      <c r="A23" s="33"/>
      <c r="B23" s="33"/>
      <c r="C23" s="33"/>
      <c r="D23" s="33"/>
      <c r="E23" s="33"/>
      <c r="F23" s="33"/>
      <c r="G23" s="33"/>
    </row>
    <row r="24" spans="1:12">
      <c r="A24" s="33"/>
      <c r="B24" s="33"/>
      <c r="C24" s="33"/>
      <c r="D24" s="33"/>
      <c r="E24" s="33"/>
      <c r="F24" s="33"/>
      <c r="G24" s="33"/>
    </row>
    <row r="25" spans="1:12">
      <c r="A25" s="33"/>
      <c r="B25" s="33"/>
      <c r="C25" s="33"/>
      <c r="D25" s="33"/>
      <c r="E25" s="33"/>
      <c r="F25" s="33"/>
      <c r="G25" s="33"/>
    </row>
    <row r="26" spans="1:12">
      <c r="A26" s="33"/>
      <c r="B26" s="33"/>
      <c r="C26" s="33"/>
      <c r="D26" s="33"/>
      <c r="E26" s="33"/>
      <c r="F26" s="33"/>
      <c r="G26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Q26"/>
  <sheetViews>
    <sheetView workbookViewId="0">
      <selection activeCell="A3" sqref="A2:XFD3"/>
    </sheetView>
  </sheetViews>
  <sheetFormatPr defaultColWidth="9.140625" defaultRowHeight="14.25"/>
  <cols>
    <col min="1" max="16384" width="9.140625" style="528"/>
  </cols>
  <sheetData>
    <row r="1" spans="1:17">
      <c r="A1" s="19" t="s">
        <v>140</v>
      </c>
      <c r="B1" s="33" t="str">
        <f>IF(Content!$E$1=1,B2,B3)</f>
        <v xml:space="preserve">Cork and wood manufactures (excl. furniture) </v>
      </c>
      <c r="C1" s="33" t="str">
        <f>IF(Content!$E$1=1,C2,C3)</f>
        <v>Paper, paperboard and articles of paper pulp</v>
      </c>
      <c r="D1" s="33" t="str">
        <f>IF(Content!$E$1=1,D2,D3)</f>
        <v>Textile yarn, fabrics, made-up articles</v>
      </c>
      <c r="E1" s="33" t="str">
        <f>IF(Content!$E$1=1,E2,E3)</f>
        <v>Non-metallic mineral manufactures</v>
      </c>
      <c r="F1" s="33" t="str">
        <f>IF(Content!$E$1=1,F2,F3)</f>
        <v>Manufactures of metals</v>
      </c>
      <c r="I1" s="33" t="str">
        <f>IF(Content!$E$1=1,I2,I3)</f>
        <v>Selected manufactured goods exports to EU countries by SITC, USD bn</v>
      </c>
    </row>
    <row r="2" spans="1:17" hidden="1">
      <c r="A2" s="33"/>
      <c r="B2" s="33" t="s">
        <v>1663</v>
      </c>
      <c r="C2" s="33" t="s">
        <v>1664</v>
      </c>
      <c r="D2" s="33" t="s">
        <v>1665</v>
      </c>
      <c r="E2" s="33" t="s">
        <v>1666</v>
      </c>
      <c r="F2" s="33" t="s">
        <v>1667</v>
      </c>
      <c r="I2" s="210" t="s">
        <v>1668</v>
      </c>
    </row>
    <row r="3" spans="1:17" hidden="1">
      <c r="A3" s="33"/>
      <c r="B3" s="529" t="s">
        <v>1669</v>
      </c>
      <c r="C3" s="529" t="s">
        <v>1670</v>
      </c>
      <c r="D3" s="529" t="s">
        <v>1671</v>
      </c>
      <c r="E3" s="529" t="s">
        <v>1672</v>
      </c>
      <c r="F3" s="529" t="s">
        <v>1673</v>
      </c>
      <c r="I3" s="210" t="s">
        <v>1674</v>
      </c>
    </row>
    <row r="4" spans="1:17">
      <c r="A4" s="33">
        <v>2012</v>
      </c>
      <c r="B4" s="209">
        <v>0.17799999999999999</v>
      </c>
      <c r="C4" s="209">
        <v>3.5000000000000003E-2</v>
      </c>
      <c r="D4" s="209">
        <v>1.2E-2</v>
      </c>
      <c r="E4" s="209">
        <v>6.0999999999999999E-2</v>
      </c>
      <c r="F4" s="209">
        <v>9.0999999999999998E-2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0"/>
    </row>
    <row r="5" spans="1:17">
      <c r="A5" s="33">
        <v>2013</v>
      </c>
      <c r="B5" s="209">
        <v>0.191</v>
      </c>
      <c r="C5" s="209">
        <v>4.4999999999999998E-2</v>
      </c>
      <c r="D5" s="209">
        <v>1.6E-2</v>
      </c>
      <c r="E5" s="209">
        <v>5.8000000000000003E-2</v>
      </c>
      <c r="F5" s="209">
        <v>0.1</v>
      </c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</row>
    <row r="6" spans="1:17">
      <c r="A6" s="33">
        <v>2014</v>
      </c>
      <c r="B6" s="209">
        <v>0.26500000000000001</v>
      </c>
      <c r="C6" s="209">
        <v>4.5999999999999999E-2</v>
      </c>
      <c r="D6" s="209">
        <v>2.3E-2</v>
      </c>
      <c r="E6" s="209">
        <v>7.2999999999999995E-2</v>
      </c>
      <c r="F6" s="209">
        <v>0.104</v>
      </c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</row>
    <row r="7" spans="1:17">
      <c r="A7" s="33">
        <v>2015</v>
      </c>
      <c r="B7" s="209">
        <v>0.27400000000000002</v>
      </c>
      <c r="C7" s="209">
        <v>4.1000000000000002E-2</v>
      </c>
      <c r="D7" s="209">
        <v>2.7E-2</v>
      </c>
      <c r="E7" s="209">
        <v>9.1999999999999998E-2</v>
      </c>
      <c r="F7" s="209">
        <v>9.5000000000000001E-2</v>
      </c>
    </row>
    <row r="8" spans="1:17">
      <c r="A8" s="33">
        <v>2016</v>
      </c>
      <c r="B8" s="209">
        <v>0.33700000000000002</v>
      </c>
      <c r="C8" s="209">
        <v>6.4000000000000001E-2</v>
      </c>
      <c r="D8" s="209">
        <v>3.2000000000000001E-2</v>
      </c>
      <c r="E8" s="209">
        <v>0.10199999999999999</v>
      </c>
      <c r="F8" s="209">
        <v>0.128</v>
      </c>
    </row>
    <row r="9" spans="1:17">
      <c r="A9" s="33">
        <v>2017</v>
      </c>
      <c r="B9" s="209">
        <v>0.40300000000000002</v>
      </c>
      <c r="C9" s="209">
        <v>8.4000000000000005E-2</v>
      </c>
      <c r="D9" s="209">
        <v>4.2000000000000003E-2</v>
      </c>
      <c r="E9" s="209">
        <v>0.13700000000000001</v>
      </c>
      <c r="F9" s="209">
        <v>0.17299999999999999</v>
      </c>
    </row>
    <row r="10" spans="1:17">
      <c r="A10" s="33">
        <v>2018</v>
      </c>
      <c r="B10" s="209">
        <v>0.498</v>
      </c>
      <c r="C10" s="209">
        <v>9.1999999999999998E-2</v>
      </c>
      <c r="D10" s="209">
        <v>6.5000000000000002E-2</v>
      </c>
      <c r="E10" s="209">
        <v>0.188</v>
      </c>
      <c r="F10" s="209">
        <v>0.21099999999999999</v>
      </c>
    </row>
    <row r="11" spans="1:17">
      <c r="B11" s="33"/>
      <c r="C11" s="33"/>
      <c r="D11" s="33"/>
      <c r="E11" s="33"/>
    </row>
    <row r="12" spans="1:17">
      <c r="B12" s="33"/>
      <c r="C12" s="33"/>
      <c r="D12" s="33"/>
      <c r="E12" s="33"/>
    </row>
    <row r="13" spans="1:17">
      <c r="A13" s="33"/>
      <c r="B13" s="33"/>
      <c r="C13" s="33"/>
      <c r="D13" s="33"/>
      <c r="E13" s="33"/>
    </row>
    <row r="14" spans="1:17">
      <c r="A14" s="33"/>
      <c r="B14" s="33"/>
      <c r="C14" s="33"/>
      <c r="D14" s="33"/>
      <c r="E14" s="33"/>
    </row>
    <row r="15" spans="1:17">
      <c r="A15" s="33"/>
      <c r="B15" s="33"/>
      <c r="C15" s="33"/>
      <c r="D15" s="33"/>
      <c r="E15" s="33"/>
    </row>
    <row r="16" spans="1:17">
      <c r="A16" s="33"/>
      <c r="B16" s="33"/>
      <c r="C16" s="33"/>
      <c r="D16" s="33"/>
      <c r="E16" s="33"/>
    </row>
    <row r="17" spans="1:10">
      <c r="A17" s="33"/>
      <c r="B17" s="33"/>
      <c r="C17" s="33"/>
      <c r="D17" s="33"/>
      <c r="E17" s="33"/>
      <c r="J17" s="33" t="str">
        <f>IF(Content!$E$1=1,J18,J19)</f>
        <v>Source: NBU staff estimates.</v>
      </c>
    </row>
    <row r="18" spans="1:10">
      <c r="A18" s="33"/>
      <c r="B18" s="33"/>
      <c r="C18" s="33"/>
      <c r="D18" s="33"/>
      <c r="E18" s="33"/>
      <c r="J18" s="35" t="s">
        <v>74</v>
      </c>
    </row>
    <row r="19" spans="1:10">
      <c r="A19" s="33"/>
      <c r="B19" s="33"/>
      <c r="C19" s="33"/>
      <c r="D19" s="33"/>
      <c r="E19" s="33"/>
      <c r="J19" s="35" t="s">
        <v>75</v>
      </c>
    </row>
    <row r="20" spans="1:10">
      <c r="A20" s="33"/>
      <c r="B20" s="33"/>
      <c r="C20" s="33"/>
      <c r="D20" s="33"/>
      <c r="E20" s="33"/>
    </row>
    <row r="21" spans="1:10">
      <c r="A21" s="33"/>
      <c r="B21" s="33"/>
      <c r="C21" s="33"/>
      <c r="D21" s="33"/>
      <c r="E21" s="33"/>
    </row>
    <row r="22" spans="1:10">
      <c r="A22" s="33"/>
      <c r="B22" s="33"/>
      <c r="C22" s="33"/>
      <c r="D22" s="33"/>
      <c r="E22" s="33"/>
    </row>
    <row r="23" spans="1:10">
      <c r="A23" s="33"/>
      <c r="B23" s="33"/>
      <c r="C23" s="33"/>
      <c r="D23" s="33"/>
      <c r="E23" s="33"/>
    </row>
    <row r="24" spans="1:10">
      <c r="A24" s="33"/>
      <c r="B24" s="33"/>
      <c r="C24" s="33"/>
      <c r="D24" s="33"/>
      <c r="E24" s="33"/>
    </row>
    <row r="25" spans="1:10">
      <c r="A25" s="33"/>
      <c r="B25" s="33"/>
      <c r="C25" s="33"/>
      <c r="D25" s="33"/>
      <c r="E25" s="33"/>
    </row>
    <row r="26" spans="1:10">
      <c r="A26" s="33"/>
      <c r="B26" s="33"/>
      <c r="C26" s="33"/>
      <c r="D26" s="33"/>
      <c r="E26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P25"/>
  <sheetViews>
    <sheetView workbookViewId="0">
      <selection activeCell="E9" sqref="E9"/>
    </sheetView>
  </sheetViews>
  <sheetFormatPr defaultColWidth="9.140625" defaultRowHeight="14.25"/>
  <cols>
    <col min="1" max="16384" width="9.140625" style="528"/>
  </cols>
  <sheetData>
    <row r="1" spans="1:16">
      <c r="A1" s="19" t="s">
        <v>140</v>
      </c>
      <c r="B1" s="33" t="str">
        <f>IF(Content!$E$1=1,B2,B3)</f>
        <v>EU</v>
      </c>
      <c r="C1" s="33" t="str">
        <f>IF(Content!$E$1=1,C2,C3)</f>
        <v>CIS</v>
      </c>
      <c r="D1" s="33" t="str">
        <f>IF(Content!$E$1=1,D2,D3)</f>
        <v>Asia</v>
      </c>
      <c r="E1" s="33" t="str">
        <f>IF(Content!$E$1=1,E2,E3)</f>
        <v>Africa</v>
      </c>
      <c r="H1" s="33" t="str">
        <f>IF(Content!$E$1=1,H2,H3)</f>
        <v>Net trade index by selected regions</v>
      </c>
    </row>
    <row r="2" spans="1:16" hidden="1">
      <c r="A2" s="33"/>
      <c r="B2" s="33" t="s">
        <v>1637</v>
      </c>
      <c r="C2" s="33" t="s">
        <v>1636</v>
      </c>
      <c r="D2" s="33" t="s">
        <v>159</v>
      </c>
      <c r="E2" s="33" t="s">
        <v>1597</v>
      </c>
      <c r="H2" s="210" t="s">
        <v>1675</v>
      </c>
    </row>
    <row r="3" spans="1:16" hidden="1">
      <c r="A3" s="33"/>
      <c r="B3" s="529" t="s">
        <v>1643</v>
      </c>
      <c r="C3" s="529" t="s">
        <v>1642</v>
      </c>
      <c r="D3" s="529" t="s">
        <v>164</v>
      </c>
      <c r="E3" s="529" t="s">
        <v>1598</v>
      </c>
      <c r="H3" s="210" t="s">
        <v>1676</v>
      </c>
    </row>
    <row r="4" spans="1:16">
      <c r="A4" s="33">
        <v>2013</v>
      </c>
      <c r="B4" s="209">
        <v>-0.26400000000000001</v>
      </c>
      <c r="C4" s="209">
        <v>-0.19600000000000001</v>
      </c>
      <c r="D4" s="209">
        <v>0.105</v>
      </c>
      <c r="E4" s="209">
        <v>0.79300000000000004</v>
      </c>
      <c r="F4" s="530"/>
      <c r="G4" s="530"/>
      <c r="H4" s="530"/>
      <c r="I4" s="530"/>
      <c r="J4" s="530"/>
      <c r="K4" s="530"/>
      <c r="L4" s="530"/>
      <c r="M4" s="530"/>
      <c r="N4" s="530"/>
      <c r="O4" s="530"/>
      <c r="P4" s="530"/>
    </row>
    <row r="5" spans="1:16">
      <c r="A5" s="33">
        <v>2014</v>
      </c>
      <c r="B5" s="209">
        <v>-0.128</v>
      </c>
      <c r="C5" s="209">
        <v>-0.151</v>
      </c>
      <c r="D5" s="209">
        <v>0.215</v>
      </c>
      <c r="E5" s="209">
        <v>0.80800000000000005</v>
      </c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</row>
    <row r="6" spans="1:16">
      <c r="A6" s="33">
        <v>2015</v>
      </c>
      <c r="B6" s="209">
        <v>-0.11799999999999999</v>
      </c>
      <c r="C6" s="209">
        <v>-0.21199999999999999</v>
      </c>
      <c r="D6" s="209">
        <v>0.29799999999999999</v>
      </c>
      <c r="E6" s="209">
        <v>0.78900000000000003</v>
      </c>
    </row>
    <row r="7" spans="1:16">
      <c r="A7" s="33">
        <v>2016</v>
      </c>
      <c r="B7" s="209">
        <v>-0.16600000000000001</v>
      </c>
      <c r="C7" s="209">
        <v>-0.25900000000000001</v>
      </c>
      <c r="D7" s="209">
        <v>0.17499999999999999</v>
      </c>
      <c r="E7" s="209">
        <v>0.80100000000000005</v>
      </c>
    </row>
    <row r="8" spans="1:16">
      <c r="A8" s="33">
        <v>2017</v>
      </c>
      <c r="B8" s="209">
        <v>-0.13</v>
      </c>
      <c r="C8" s="209">
        <v>-0.28999999999999998</v>
      </c>
      <c r="D8" s="209">
        <v>0.13</v>
      </c>
      <c r="E8" s="209">
        <v>0.752</v>
      </c>
    </row>
    <row r="9" spans="1:16">
      <c r="A9" s="33">
        <v>2018</v>
      </c>
      <c r="B9" s="209">
        <v>-0.115</v>
      </c>
      <c r="C9" s="209">
        <v>-0.33500000000000002</v>
      </c>
      <c r="D9" s="209">
        <v>0.04</v>
      </c>
      <c r="E9" s="209">
        <v>0.748</v>
      </c>
    </row>
    <row r="10" spans="1:16">
      <c r="B10" s="33"/>
      <c r="C10" s="33"/>
      <c r="D10" s="33"/>
      <c r="E10" s="33"/>
    </row>
    <row r="11" spans="1:16">
      <c r="B11" s="33"/>
      <c r="C11" s="33"/>
      <c r="D11" s="33"/>
      <c r="E11" s="33"/>
    </row>
    <row r="12" spans="1:16">
      <c r="A12" s="33"/>
      <c r="B12" s="209"/>
      <c r="C12" s="209"/>
      <c r="D12" s="209"/>
      <c r="E12" s="209"/>
    </row>
    <row r="13" spans="1:16">
      <c r="A13" s="33"/>
      <c r="B13" s="209"/>
      <c r="C13" s="209"/>
      <c r="D13" s="209"/>
      <c r="E13" s="209"/>
    </row>
    <row r="14" spans="1:16">
      <c r="A14" s="33"/>
      <c r="B14" s="209"/>
      <c r="C14" s="209"/>
      <c r="D14" s="209"/>
      <c r="E14" s="209"/>
    </row>
    <row r="15" spans="1:16">
      <c r="A15" s="33"/>
      <c r="B15" s="209"/>
      <c r="C15" s="209"/>
      <c r="D15" s="209"/>
      <c r="E15" s="209"/>
    </row>
    <row r="16" spans="1:16">
      <c r="A16" s="33"/>
      <c r="B16" s="209"/>
      <c r="C16" s="209"/>
      <c r="D16" s="209"/>
      <c r="E16" s="209"/>
    </row>
    <row r="17" spans="1:8">
      <c r="A17" s="33"/>
      <c r="B17" s="209"/>
      <c r="C17" s="209"/>
      <c r="D17" s="209"/>
      <c r="E17" s="209"/>
      <c r="H17" s="33" t="str">
        <f>IF(Content!$E$1=1,H18,H19)</f>
        <v>Source: NBU staff estimates.</v>
      </c>
    </row>
    <row r="18" spans="1:8">
      <c r="A18" s="33"/>
      <c r="B18" s="209"/>
      <c r="C18" s="209"/>
      <c r="D18" s="209"/>
      <c r="E18" s="209"/>
      <c r="H18" s="35" t="s">
        <v>74</v>
      </c>
    </row>
    <row r="19" spans="1:8">
      <c r="A19" s="33"/>
      <c r="B19" s="33"/>
      <c r="C19" s="33"/>
      <c r="D19" s="33"/>
      <c r="E19" s="33"/>
      <c r="H19" s="35" t="s">
        <v>75</v>
      </c>
    </row>
    <row r="20" spans="1:8">
      <c r="A20" s="33"/>
      <c r="B20" s="33"/>
      <c r="C20" s="33"/>
      <c r="D20" s="33"/>
      <c r="E20" s="33"/>
    </row>
    <row r="21" spans="1:8">
      <c r="A21" s="33"/>
      <c r="B21" s="33"/>
      <c r="C21" s="33"/>
      <c r="D21" s="33"/>
      <c r="E21" s="33"/>
    </row>
    <row r="22" spans="1:8">
      <c r="A22" s="33"/>
      <c r="B22" s="33"/>
      <c r="C22" s="33"/>
      <c r="D22" s="33"/>
      <c r="E22" s="33"/>
    </row>
    <row r="23" spans="1:8">
      <c r="A23" s="33"/>
      <c r="B23" s="33"/>
      <c r="C23" s="33"/>
      <c r="D23" s="33"/>
      <c r="E23" s="33"/>
    </row>
    <row r="24" spans="1:8">
      <c r="A24" s="33"/>
      <c r="B24" s="33"/>
      <c r="C24" s="33"/>
      <c r="D24" s="33"/>
      <c r="E24" s="33"/>
    </row>
    <row r="25" spans="1:8">
      <c r="A25" s="33"/>
      <c r="B25" s="33"/>
      <c r="C25" s="33"/>
      <c r="D25" s="33"/>
      <c r="E25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J21"/>
  <sheetViews>
    <sheetView showGridLines="0" workbookViewId="0">
      <selection activeCell="A3" sqref="A2:XFD3"/>
    </sheetView>
  </sheetViews>
  <sheetFormatPr defaultColWidth="9.140625" defaultRowHeight="12.75"/>
  <cols>
    <col min="1" max="1" width="9.140625" style="378"/>
    <col min="2" max="2" width="17.28515625" style="378" customWidth="1"/>
    <col min="3" max="16384" width="9.140625" style="378"/>
  </cols>
  <sheetData>
    <row r="1" spans="1:10">
      <c r="A1" s="19" t="s">
        <v>140</v>
      </c>
      <c r="B1" s="378" t="str">
        <f>IF(Content!$E$1=1,B2,B3)</f>
        <v>Europe</v>
      </c>
      <c r="C1" s="378" t="str">
        <f>IF(Content!$E$1=1,C2,C3)</f>
        <v>Other countries</v>
      </c>
      <c r="H1" s="378" t="str">
        <f>IF(Content!$E$1=1,H2,H3)</f>
        <v>Exports of tolling services by countries, USD mn</v>
      </c>
    </row>
    <row r="2" spans="1:10" ht="12" hidden="1" customHeight="1">
      <c r="B2" s="379" t="s">
        <v>1774</v>
      </c>
      <c r="C2" s="379" t="s">
        <v>363</v>
      </c>
      <c r="H2" s="379" t="s">
        <v>1775</v>
      </c>
    </row>
    <row r="3" spans="1:10" ht="12.75" hidden="1" customHeight="1">
      <c r="B3" s="379" t="s">
        <v>163</v>
      </c>
      <c r="C3" s="379" t="s">
        <v>366</v>
      </c>
      <c r="H3" s="379" t="s">
        <v>1776</v>
      </c>
    </row>
    <row r="4" spans="1:10">
      <c r="A4" s="378" t="s">
        <v>39</v>
      </c>
      <c r="B4" s="378">
        <v>232</v>
      </c>
      <c r="C4" s="378">
        <v>79.2</v>
      </c>
      <c r="F4" s="588"/>
      <c r="G4" s="588"/>
      <c r="H4" s="588"/>
      <c r="I4" s="588"/>
      <c r="J4" s="588"/>
    </row>
    <row r="5" spans="1:10">
      <c r="A5" s="378" t="s">
        <v>40</v>
      </c>
      <c r="B5" s="378">
        <v>208.6</v>
      </c>
      <c r="C5" s="378">
        <v>56.8</v>
      </c>
      <c r="F5" s="588"/>
      <c r="G5" s="588"/>
      <c r="H5" s="588"/>
      <c r="I5" s="588"/>
      <c r="J5" s="588"/>
    </row>
    <row r="6" spans="1:10">
      <c r="A6" s="378" t="s">
        <v>41</v>
      </c>
      <c r="B6" s="378">
        <v>205.2</v>
      </c>
      <c r="C6" s="378">
        <v>38.6</v>
      </c>
      <c r="F6" s="588"/>
      <c r="G6" s="588"/>
      <c r="H6" s="588"/>
      <c r="I6" s="588"/>
      <c r="J6" s="588"/>
    </row>
    <row r="7" spans="1:10">
      <c r="A7" s="378" t="s">
        <v>42</v>
      </c>
      <c r="B7" s="378">
        <v>198</v>
      </c>
      <c r="C7" s="378">
        <v>59.9</v>
      </c>
      <c r="F7" s="588"/>
      <c r="G7" s="588"/>
      <c r="H7" s="588"/>
      <c r="I7" s="588"/>
      <c r="J7" s="588"/>
    </row>
    <row r="8" spans="1:10">
      <c r="A8" s="378" t="s">
        <v>43</v>
      </c>
      <c r="B8" s="378">
        <v>197.7</v>
      </c>
      <c r="C8" s="378">
        <v>47.7</v>
      </c>
      <c r="F8" s="588"/>
      <c r="G8" s="588"/>
      <c r="H8" s="588"/>
      <c r="I8" s="588"/>
      <c r="J8" s="588"/>
    </row>
    <row r="9" spans="1:10">
      <c r="A9" s="378" t="s">
        <v>44</v>
      </c>
      <c r="B9" s="378">
        <v>226</v>
      </c>
      <c r="C9" s="378">
        <v>60.5</v>
      </c>
      <c r="F9" s="588"/>
      <c r="G9" s="588"/>
      <c r="H9" s="588"/>
      <c r="I9" s="588"/>
      <c r="J9" s="588"/>
    </row>
    <row r="10" spans="1:10">
      <c r="A10" s="378" t="s">
        <v>45</v>
      </c>
      <c r="B10" s="378">
        <v>228.9</v>
      </c>
      <c r="C10" s="378">
        <v>58</v>
      </c>
      <c r="F10" s="588"/>
      <c r="G10" s="588"/>
      <c r="H10" s="588"/>
      <c r="I10" s="588"/>
      <c r="J10" s="588"/>
    </row>
    <row r="11" spans="1:10">
      <c r="A11" s="378" t="s">
        <v>46</v>
      </c>
      <c r="B11" s="378">
        <v>237.6</v>
      </c>
      <c r="C11" s="378">
        <v>69.3</v>
      </c>
      <c r="F11" s="588"/>
      <c r="G11" s="588"/>
      <c r="H11" s="588"/>
      <c r="I11" s="588"/>
      <c r="J11" s="588"/>
    </row>
    <row r="12" spans="1:10">
      <c r="A12" s="378" t="s">
        <v>47</v>
      </c>
      <c r="B12" s="378">
        <v>260.5</v>
      </c>
      <c r="C12" s="378">
        <v>81.900000000000006</v>
      </c>
      <c r="F12" s="588"/>
      <c r="G12" s="588"/>
      <c r="H12" s="588"/>
      <c r="I12" s="588"/>
      <c r="J12" s="588"/>
    </row>
    <row r="13" spans="1:10">
      <c r="A13" s="378" t="s">
        <v>48</v>
      </c>
      <c r="B13" s="378">
        <v>276.7</v>
      </c>
      <c r="C13" s="378">
        <v>93.7</v>
      </c>
      <c r="F13" s="588"/>
      <c r="G13" s="588"/>
      <c r="H13" s="588"/>
      <c r="I13" s="588"/>
      <c r="J13" s="588"/>
    </row>
    <row r="14" spans="1:10">
      <c r="A14" s="378" t="s">
        <v>49</v>
      </c>
      <c r="B14" s="378">
        <v>265.3</v>
      </c>
      <c r="C14" s="378">
        <v>54.7</v>
      </c>
      <c r="F14" s="588"/>
      <c r="G14" s="588"/>
      <c r="H14" s="588"/>
      <c r="I14" s="588"/>
      <c r="J14" s="588"/>
    </row>
    <row r="15" spans="1:10">
      <c r="A15" s="378" t="s">
        <v>50</v>
      </c>
      <c r="B15" s="378">
        <v>304.7</v>
      </c>
      <c r="C15" s="378">
        <v>82.2</v>
      </c>
      <c r="F15" s="588"/>
      <c r="G15" s="588"/>
      <c r="H15" s="588"/>
      <c r="I15" s="588"/>
      <c r="J15" s="588"/>
    </row>
    <row r="16" spans="1:10">
      <c r="A16" s="378" t="s">
        <v>51</v>
      </c>
      <c r="B16" s="378">
        <v>348</v>
      </c>
      <c r="C16" s="378">
        <v>49.6</v>
      </c>
      <c r="F16" s="588"/>
      <c r="G16" s="588"/>
      <c r="H16" s="588"/>
      <c r="I16" s="588"/>
      <c r="J16" s="588"/>
    </row>
    <row r="17" spans="1:10">
      <c r="A17" s="378" t="s">
        <v>52</v>
      </c>
      <c r="B17" s="378">
        <v>348.9</v>
      </c>
      <c r="C17" s="378">
        <v>80.8</v>
      </c>
      <c r="F17" s="588"/>
      <c r="G17" s="588"/>
      <c r="H17" s="588"/>
      <c r="I17" s="588"/>
      <c r="J17" s="588"/>
    </row>
    <row r="18" spans="1:10">
      <c r="A18" s="378" t="s">
        <v>53</v>
      </c>
      <c r="B18" s="378">
        <v>338.1</v>
      </c>
      <c r="C18" s="378">
        <v>76.900000000000006</v>
      </c>
      <c r="F18" s="588"/>
      <c r="G18" s="588"/>
      <c r="H18" s="588"/>
      <c r="I18" s="588"/>
      <c r="J18" s="588"/>
    </row>
    <row r="19" spans="1:10">
      <c r="A19" s="378" t="s">
        <v>336</v>
      </c>
      <c r="B19" s="378">
        <v>367</v>
      </c>
      <c r="C19" s="378">
        <v>95.5</v>
      </c>
      <c r="F19" s="588"/>
      <c r="G19" s="588"/>
      <c r="H19" s="588" t="str">
        <f>IF(Content!$E$1=1,H20,H21)</f>
        <v>Source: NBU.</v>
      </c>
      <c r="I19" s="588"/>
      <c r="J19" s="588"/>
    </row>
    <row r="20" spans="1:10">
      <c r="H20" s="382" t="s">
        <v>84</v>
      </c>
    </row>
    <row r="21" spans="1:10">
      <c r="H21" s="382" t="s">
        <v>85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O27"/>
  <sheetViews>
    <sheetView workbookViewId="0"/>
  </sheetViews>
  <sheetFormatPr defaultColWidth="9.140625" defaultRowHeight="14.25"/>
  <cols>
    <col min="1" max="16384" width="9.140625" style="528"/>
  </cols>
  <sheetData>
    <row r="1" spans="1:15">
      <c r="A1" s="19" t="s">
        <v>140</v>
      </c>
      <c r="B1" s="33" t="str">
        <f>IF(Content!$E$1=1,B2,B3)</f>
        <v>Foods</v>
      </c>
      <c r="C1" s="33" t="str">
        <f>IF(Content!$E$1=1,C2,C3)</f>
        <v>Minerals</v>
      </c>
      <c r="D1" s="33" t="str">
        <f>IF(Content!$E$1=1,D2,D3)</f>
        <v>Chemicals</v>
      </c>
      <c r="E1" s="33" t="str">
        <f>IF(Content!$E$1=1,E2,E3)</f>
        <v>Woods and wood products</v>
      </c>
      <c r="F1" s="33" t="str">
        <f>IF(Content!$E$1=1,F2,F3)</f>
        <v>Industrials</v>
      </c>
      <c r="G1" s="33" t="str">
        <f>IF(Content!$E$1=1,G2,G3)</f>
        <v>Metallurgical products</v>
      </c>
      <c r="H1" s="33" t="str">
        <f>IF(Content!$E$1=1,H2,H3)</f>
        <v>Machinery</v>
      </c>
      <c r="I1" s="33" t="str">
        <f>IF(Content!$E$1=1,I2,I3)</f>
        <v>Total</v>
      </c>
      <c r="J1" s="33"/>
      <c r="K1" s="33"/>
      <c r="L1" s="33" t="str">
        <f>IF(Content!$E$1=1,L2,L3)</f>
        <v>Ukraine in EU goods imports, %</v>
      </c>
    </row>
    <row r="2" spans="1:15" hidden="1">
      <c r="A2" s="33"/>
      <c r="B2" s="33" t="s">
        <v>1677</v>
      </c>
      <c r="C2" s="33" t="s">
        <v>704</v>
      </c>
      <c r="D2" s="33" t="s">
        <v>1602</v>
      </c>
      <c r="E2" s="33" t="s">
        <v>1678</v>
      </c>
      <c r="F2" s="33" t="s">
        <v>1679</v>
      </c>
      <c r="G2" s="33" t="s">
        <v>136</v>
      </c>
      <c r="H2" s="33" t="s">
        <v>137</v>
      </c>
      <c r="I2" s="33" t="s">
        <v>1680</v>
      </c>
      <c r="L2" s="531" t="s">
        <v>1681</v>
      </c>
    </row>
    <row r="3" spans="1:15" hidden="1">
      <c r="A3" s="33"/>
      <c r="B3" s="529" t="s">
        <v>154</v>
      </c>
      <c r="C3" s="33" t="s">
        <v>705</v>
      </c>
      <c r="D3" s="33" t="s">
        <v>1603</v>
      </c>
      <c r="E3" s="33" t="s">
        <v>1682</v>
      </c>
      <c r="F3" s="33" t="s">
        <v>1683</v>
      </c>
      <c r="G3" s="33" t="s">
        <v>1684</v>
      </c>
      <c r="H3" s="33" t="s">
        <v>703</v>
      </c>
      <c r="I3" s="33" t="s">
        <v>1620</v>
      </c>
      <c r="L3" s="531" t="s">
        <v>1685</v>
      </c>
    </row>
    <row r="4" spans="1:15">
      <c r="A4" s="33">
        <v>2010</v>
      </c>
      <c r="B4" s="209">
        <v>1.6</v>
      </c>
      <c r="C4" s="209">
        <v>0.7</v>
      </c>
      <c r="D4" s="209">
        <v>0.4</v>
      </c>
      <c r="E4" s="209">
        <v>1.9</v>
      </c>
      <c r="F4" s="209">
        <v>0.3</v>
      </c>
      <c r="G4" s="209">
        <v>4</v>
      </c>
      <c r="H4" s="209">
        <v>0.3</v>
      </c>
      <c r="I4" s="209">
        <v>0.7</v>
      </c>
      <c r="J4" s="530"/>
      <c r="K4" s="530"/>
      <c r="L4" s="530"/>
      <c r="M4" s="530"/>
      <c r="N4" s="530"/>
      <c r="O4" s="530"/>
    </row>
    <row r="5" spans="1:15">
      <c r="A5" s="33">
        <v>2011</v>
      </c>
      <c r="B5" s="209">
        <v>2.2869999999999999</v>
      </c>
      <c r="C5" s="209">
        <v>0.65700000000000003</v>
      </c>
      <c r="D5" s="209">
        <v>0.57799999999999996</v>
      </c>
      <c r="E5" s="209">
        <v>2.1930000000000001</v>
      </c>
      <c r="F5" s="209">
        <v>0.308</v>
      </c>
      <c r="G5" s="209">
        <v>4.4669999999999996</v>
      </c>
      <c r="H5" s="209">
        <v>0.28299999999999997</v>
      </c>
      <c r="I5" s="209">
        <v>0.84699999999999998</v>
      </c>
      <c r="J5" s="530"/>
      <c r="K5" s="530"/>
      <c r="L5" s="530"/>
      <c r="M5" s="530"/>
      <c r="N5" s="530"/>
      <c r="O5" s="530"/>
    </row>
    <row r="6" spans="1:15">
      <c r="A6" s="33">
        <v>2012</v>
      </c>
      <c r="B6" s="209">
        <v>3.4889999999999999</v>
      </c>
      <c r="C6" s="209">
        <v>0.503</v>
      </c>
      <c r="D6" s="209">
        <v>0.46200000000000002</v>
      </c>
      <c r="E6" s="209">
        <v>2.226</v>
      </c>
      <c r="F6" s="209">
        <v>0.27400000000000002</v>
      </c>
      <c r="G6" s="209">
        <v>3.6520000000000001</v>
      </c>
      <c r="H6" s="209">
        <v>0.312</v>
      </c>
      <c r="I6" s="209">
        <v>0.78900000000000003</v>
      </c>
    </row>
    <row r="7" spans="1:15">
      <c r="A7" s="33">
        <v>2013</v>
      </c>
      <c r="B7" s="209">
        <v>3.234</v>
      </c>
      <c r="C7" s="209">
        <v>0.47499999999999998</v>
      </c>
      <c r="D7" s="209">
        <v>0.40100000000000002</v>
      </c>
      <c r="E7" s="209">
        <v>2.4569999999999999</v>
      </c>
      <c r="F7" s="209">
        <v>0.32100000000000001</v>
      </c>
      <c r="G7" s="209">
        <v>3.9790000000000001</v>
      </c>
      <c r="H7" s="209">
        <v>0.28699999999999998</v>
      </c>
      <c r="I7" s="209">
        <v>0.79100000000000004</v>
      </c>
    </row>
    <row r="8" spans="1:15">
      <c r="A8" s="33">
        <v>2014</v>
      </c>
      <c r="B8" s="209">
        <v>3.2440000000000002</v>
      </c>
      <c r="C8" s="209">
        <v>0.46700000000000003</v>
      </c>
      <c r="D8" s="209">
        <v>0.38900000000000001</v>
      </c>
      <c r="E8" s="209">
        <v>2.8210000000000002</v>
      </c>
      <c r="F8" s="209">
        <v>0.317</v>
      </c>
      <c r="G8" s="209">
        <v>3.5550000000000002</v>
      </c>
      <c r="H8" s="209">
        <v>0.28499999999999998</v>
      </c>
      <c r="I8" s="209">
        <v>0.78200000000000003</v>
      </c>
    </row>
    <row r="9" spans="1:15">
      <c r="A9" s="33">
        <v>2015</v>
      </c>
      <c r="B9" s="209">
        <v>3.0569999999999999</v>
      </c>
      <c r="C9" s="209">
        <v>0.42499999999999999</v>
      </c>
      <c r="D9" s="209">
        <v>0.34799999999999998</v>
      </c>
      <c r="E9" s="209">
        <v>2.8959999999999999</v>
      </c>
      <c r="F9" s="209">
        <v>0.28299999999999997</v>
      </c>
      <c r="G9" s="209">
        <v>2.8889999999999998</v>
      </c>
      <c r="H9" s="209">
        <v>0.246</v>
      </c>
      <c r="I9" s="209">
        <v>0.71499999999999997</v>
      </c>
    </row>
    <row r="10" spans="1:15">
      <c r="A10" s="33">
        <v>2016</v>
      </c>
      <c r="B10" s="209">
        <v>3.09</v>
      </c>
      <c r="C10" s="209">
        <v>0.53100000000000003</v>
      </c>
      <c r="D10" s="209">
        <v>0.311</v>
      </c>
      <c r="E10" s="209">
        <v>3.3980000000000001</v>
      </c>
      <c r="F10" s="209">
        <v>0.27300000000000002</v>
      </c>
      <c r="G10" s="209">
        <v>2.9889999999999999</v>
      </c>
      <c r="H10" s="209">
        <v>0.26200000000000001</v>
      </c>
      <c r="I10" s="209">
        <v>0.748</v>
      </c>
    </row>
    <row r="11" spans="1:15">
      <c r="A11" s="33">
        <v>2017</v>
      </c>
      <c r="B11" s="209">
        <v>3.8839999999999999</v>
      </c>
      <c r="C11" s="209">
        <v>0.63900000000000001</v>
      </c>
      <c r="D11" s="209">
        <v>0.35199999999999998</v>
      </c>
      <c r="E11" s="209">
        <v>3.444</v>
      </c>
      <c r="F11" s="209">
        <v>0.33700000000000002</v>
      </c>
      <c r="G11" s="209">
        <v>3.073</v>
      </c>
      <c r="H11" s="209">
        <v>0.308</v>
      </c>
      <c r="I11" s="209">
        <v>0.873</v>
      </c>
    </row>
    <row r="12" spans="1:15">
      <c r="A12" s="33">
        <v>2018</v>
      </c>
      <c r="B12" s="209">
        <v>4.0490000000000004</v>
      </c>
      <c r="C12" s="209">
        <v>0.55300000000000005</v>
      </c>
      <c r="D12" s="209">
        <v>0.41</v>
      </c>
      <c r="E12" s="209">
        <v>3.669</v>
      </c>
      <c r="F12" s="209">
        <v>0.375</v>
      </c>
      <c r="G12" s="209">
        <v>3.1230000000000002</v>
      </c>
      <c r="H12" s="209">
        <v>0.33500000000000002</v>
      </c>
      <c r="I12" s="209">
        <v>0.89700000000000002</v>
      </c>
    </row>
    <row r="13" spans="1:15">
      <c r="A13" s="33"/>
      <c r="B13" s="209"/>
      <c r="C13" s="209"/>
      <c r="D13" s="209"/>
      <c r="E13" s="209"/>
    </row>
    <row r="14" spans="1:15">
      <c r="A14" s="33"/>
      <c r="B14" s="209"/>
      <c r="C14" s="209"/>
      <c r="D14" s="209"/>
      <c r="E14" s="209"/>
      <c r="F14" s="209"/>
      <c r="G14" s="209"/>
      <c r="H14" s="209"/>
      <c r="I14" s="209"/>
    </row>
    <row r="15" spans="1:15">
      <c r="A15" s="33"/>
      <c r="B15" s="209"/>
      <c r="C15" s="209"/>
      <c r="D15" s="209"/>
      <c r="E15" s="209"/>
      <c r="F15" s="209"/>
      <c r="G15" s="209"/>
      <c r="H15" s="209"/>
      <c r="I15" s="209"/>
    </row>
    <row r="16" spans="1:15">
      <c r="A16" s="33"/>
      <c r="B16" s="209"/>
      <c r="C16" s="209"/>
      <c r="D16" s="209"/>
      <c r="E16" s="209"/>
      <c r="F16" s="209"/>
      <c r="G16" s="209"/>
      <c r="H16" s="209"/>
      <c r="I16" s="209"/>
      <c r="L16" s="33" t="str">
        <f>IF(Content!$E$1=1,L17,L18)</f>
        <v>Source: Eurostat, NBU staff estimates.</v>
      </c>
    </row>
    <row r="17" spans="1:12">
      <c r="A17" s="33"/>
      <c r="B17" s="209"/>
      <c r="C17" s="209"/>
      <c r="D17" s="209"/>
      <c r="E17" s="209"/>
      <c r="F17" s="209"/>
      <c r="G17" s="209"/>
      <c r="H17" s="209"/>
      <c r="I17" s="209"/>
      <c r="L17" s="35" t="s">
        <v>1693</v>
      </c>
    </row>
    <row r="18" spans="1:12">
      <c r="A18" s="33"/>
      <c r="B18" s="209"/>
      <c r="C18" s="209"/>
      <c r="D18" s="209"/>
      <c r="E18" s="209"/>
      <c r="F18" s="209"/>
      <c r="G18" s="209"/>
      <c r="H18" s="209"/>
      <c r="I18" s="209"/>
      <c r="L18" s="35" t="s">
        <v>1694</v>
      </c>
    </row>
    <row r="19" spans="1:12">
      <c r="A19" s="33"/>
      <c r="B19" s="209"/>
      <c r="C19" s="209"/>
      <c r="D19" s="209"/>
      <c r="E19" s="209"/>
      <c r="F19" s="209"/>
      <c r="G19" s="209"/>
      <c r="H19" s="209"/>
      <c r="I19" s="209"/>
    </row>
    <row r="20" spans="1:12">
      <c r="A20" s="33"/>
      <c r="B20" s="209"/>
      <c r="C20" s="209"/>
      <c r="D20" s="209"/>
      <c r="E20" s="209"/>
      <c r="F20" s="209"/>
      <c r="G20" s="209"/>
      <c r="H20" s="209"/>
      <c r="I20" s="209"/>
    </row>
    <row r="21" spans="1:12">
      <c r="A21" s="33"/>
      <c r="B21" s="209"/>
      <c r="C21" s="209"/>
      <c r="D21" s="209"/>
      <c r="E21" s="209"/>
      <c r="F21" s="209"/>
      <c r="G21" s="209"/>
      <c r="H21" s="209"/>
      <c r="I21" s="209"/>
    </row>
    <row r="22" spans="1:12">
      <c r="A22" s="33"/>
      <c r="B22" s="209"/>
      <c r="C22" s="209"/>
      <c r="D22" s="209"/>
      <c r="E22" s="209"/>
      <c r="F22" s="209"/>
      <c r="G22" s="209"/>
      <c r="H22" s="209"/>
      <c r="I22" s="209"/>
    </row>
    <row r="23" spans="1:12">
      <c r="A23" s="33"/>
      <c r="B23" s="33"/>
      <c r="C23" s="33"/>
      <c r="D23" s="33"/>
      <c r="E23" s="33"/>
    </row>
    <row r="24" spans="1:12">
      <c r="A24" s="33"/>
      <c r="B24" s="33"/>
      <c r="C24" s="33"/>
      <c r="D24" s="33"/>
      <c r="E24" s="33"/>
    </row>
    <row r="25" spans="1:12">
      <c r="A25" s="33"/>
      <c r="B25" s="33"/>
      <c r="C25" s="33"/>
      <c r="D25" s="33"/>
      <c r="E25" s="33"/>
    </row>
    <row r="27" spans="1:12">
      <c r="B27" s="5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42"/>
  <sheetViews>
    <sheetView workbookViewId="0"/>
  </sheetViews>
  <sheetFormatPr defaultColWidth="9.140625" defaultRowHeight="12.75"/>
  <cols>
    <col min="1" max="1" width="9.140625" style="622"/>
    <col min="2" max="4" width="9.140625" style="622" customWidth="1"/>
    <col min="5" max="16384" width="9.140625" style="622"/>
  </cols>
  <sheetData>
    <row r="1" spans="1:17">
      <c r="A1" s="463" t="s">
        <v>140</v>
      </c>
      <c r="B1" s="620" t="str">
        <f>IF(Content!$E$1=1,B2,B3)</f>
        <v>Nominal*</v>
      </c>
      <c r="C1" s="620" t="str">
        <f>IF(Content!$E$1=1,C2,C3)</f>
        <v>Ex ante**</v>
      </c>
      <c r="D1" s="620" t="str">
        <f>IF(Content!$E$1=1,D2,D3)</f>
        <v>Ex post#</v>
      </c>
      <c r="E1" s="620"/>
      <c r="F1" s="620" t="str">
        <f>IF(Content!$E$1=1,F2,F3)</f>
        <v>Real Key Policy Rates, % pa</v>
      </c>
      <c r="G1" s="621"/>
      <c r="H1" s="621"/>
    </row>
    <row r="2" spans="1:17" hidden="1">
      <c r="A2" s="623"/>
      <c r="B2" s="624" t="s">
        <v>248</v>
      </c>
      <c r="C2" s="624" t="s">
        <v>249</v>
      </c>
      <c r="D2" s="624" t="s">
        <v>250</v>
      </c>
      <c r="E2" s="625"/>
      <c r="F2" s="626" t="s">
        <v>251</v>
      </c>
      <c r="G2" s="621"/>
      <c r="H2" s="621"/>
    </row>
    <row r="3" spans="1:17" hidden="1">
      <c r="A3" s="623"/>
      <c r="B3" s="624" t="s">
        <v>252</v>
      </c>
      <c r="C3" s="624" t="s">
        <v>253</v>
      </c>
      <c r="D3" s="624" t="s">
        <v>254</v>
      </c>
      <c r="E3" s="625"/>
      <c r="F3" s="626" t="s">
        <v>255</v>
      </c>
      <c r="G3" s="627"/>
      <c r="H3" s="627"/>
      <c r="I3" s="627"/>
      <c r="J3" s="627"/>
    </row>
    <row r="4" spans="1:17">
      <c r="A4" s="628">
        <v>42766</v>
      </c>
      <c r="B4" s="629">
        <v>14</v>
      </c>
      <c r="C4" s="629">
        <v>5.2</v>
      </c>
      <c r="D4" s="629">
        <v>7.8</v>
      </c>
      <c r="E4" s="630">
        <f>A4</f>
        <v>42766</v>
      </c>
      <c r="F4" s="630"/>
      <c r="G4" s="621"/>
      <c r="H4" s="621"/>
      <c r="O4" s="631"/>
      <c r="P4" s="631"/>
      <c r="Q4" s="631"/>
    </row>
    <row r="5" spans="1:17">
      <c r="A5" s="628">
        <v>42794</v>
      </c>
      <c r="B5" s="629">
        <v>14</v>
      </c>
      <c r="C5" s="629">
        <v>5.0999999999999996</v>
      </c>
      <c r="D5" s="629">
        <v>7.6</v>
      </c>
      <c r="E5" s="630"/>
      <c r="F5" s="621"/>
      <c r="G5" s="621"/>
      <c r="H5" s="621"/>
      <c r="O5" s="631"/>
      <c r="P5" s="631"/>
      <c r="Q5" s="631"/>
    </row>
    <row r="6" spans="1:17">
      <c r="A6" s="628">
        <v>42825</v>
      </c>
      <c r="B6" s="629">
        <v>14</v>
      </c>
      <c r="C6" s="629">
        <v>5.0999999999999996</v>
      </c>
      <c r="D6" s="629">
        <v>7.7</v>
      </c>
      <c r="E6" s="630"/>
      <c r="F6" s="621"/>
      <c r="G6" s="621"/>
      <c r="H6" s="621"/>
      <c r="O6" s="631"/>
      <c r="P6" s="631"/>
      <c r="Q6" s="631"/>
    </row>
    <row r="7" spans="1:17">
      <c r="A7" s="628">
        <v>42855</v>
      </c>
      <c r="B7" s="629">
        <v>13.4</v>
      </c>
      <c r="C7" s="629">
        <v>3.7</v>
      </c>
      <c r="D7" s="629">
        <v>7.1</v>
      </c>
      <c r="E7" s="630"/>
      <c r="F7" s="621"/>
      <c r="G7" s="621"/>
      <c r="H7" s="621"/>
      <c r="O7" s="631"/>
      <c r="P7" s="631"/>
      <c r="Q7" s="631"/>
    </row>
    <row r="8" spans="1:17">
      <c r="A8" s="628">
        <v>42886</v>
      </c>
      <c r="B8" s="629">
        <v>12.9</v>
      </c>
      <c r="C8" s="629">
        <v>4.0999999999999996</v>
      </c>
      <c r="D8" s="629">
        <v>6.4</v>
      </c>
      <c r="E8" s="630"/>
      <c r="F8" s="621"/>
      <c r="G8" s="621"/>
      <c r="H8" s="621"/>
      <c r="O8" s="631"/>
      <c r="P8" s="631"/>
      <c r="Q8" s="631"/>
    </row>
    <row r="9" spans="1:17">
      <c r="A9" s="628">
        <v>42916</v>
      </c>
      <c r="B9" s="629">
        <v>12.5</v>
      </c>
      <c r="C9" s="629">
        <v>3.6</v>
      </c>
      <c r="D9" s="629">
        <v>5.7</v>
      </c>
      <c r="E9" s="630"/>
      <c r="F9" s="621"/>
      <c r="G9" s="621"/>
      <c r="H9" s="621"/>
      <c r="O9" s="631"/>
      <c r="P9" s="631"/>
      <c r="Q9" s="631"/>
    </row>
    <row r="10" spans="1:17">
      <c r="A10" s="628">
        <v>42947</v>
      </c>
      <c r="B10" s="629">
        <v>12.5</v>
      </c>
      <c r="C10" s="629">
        <v>3.4</v>
      </c>
      <c r="D10" s="629">
        <v>5.2</v>
      </c>
      <c r="E10" s="630">
        <f>A10</f>
        <v>42947</v>
      </c>
      <c r="F10" s="621"/>
      <c r="G10" s="621"/>
      <c r="H10" s="621"/>
      <c r="O10" s="631"/>
      <c r="P10" s="631"/>
      <c r="Q10" s="631"/>
    </row>
    <row r="11" spans="1:17">
      <c r="A11" s="628">
        <v>42978</v>
      </c>
      <c r="B11" s="629">
        <v>12.5</v>
      </c>
      <c r="C11" s="629">
        <v>5.3</v>
      </c>
      <c r="D11" s="629">
        <v>4.7</v>
      </c>
      <c r="E11" s="630"/>
      <c r="F11" s="621"/>
      <c r="G11" s="621"/>
      <c r="H11" s="621"/>
      <c r="O11" s="631"/>
      <c r="P11" s="631"/>
      <c r="Q11" s="631"/>
    </row>
    <row r="12" spans="1:17">
      <c r="A12" s="628">
        <v>43008</v>
      </c>
      <c r="B12" s="629">
        <v>12.5</v>
      </c>
      <c r="C12" s="629">
        <v>4.9000000000000004</v>
      </c>
      <c r="D12" s="629">
        <v>4.8</v>
      </c>
      <c r="E12" s="630"/>
      <c r="F12" s="621"/>
      <c r="G12" s="621"/>
      <c r="H12" s="621"/>
      <c r="O12" s="631"/>
      <c r="P12" s="631"/>
      <c r="Q12" s="631"/>
    </row>
    <row r="13" spans="1:17">
      <c r="A13" s="628">
        <v>43039</v>
      </c>
      <c r="B13" s="629">
        <v>12.7</v>
      </c>
      <c r="C13" s="629">
        <v>4.0999999999999996</v>
      </c>
      <c r="D13" s="629">
        <v>4.5999999999999996</v>
      </c>
      <c r="E13" s="630"/>
      <c r="F13" s="621"/>
      <c r="G13" s="621"/>
      <c r="H13" s="621"/>
      <c r="O13" s="631"/>
      <c r="P13" s="631"/>
      <c r="Q13" s="631"/>
    </row>
    <row r="14" spans="1:17">
      <c r="A14" s="628">
        <v>43069</v>
      </c>
      <c r="B14" s="629">
        <v>13.5</v>
      </c>
      <c r="C14" s="629">
        <v>5.2</v>
      </c>
      <c r="D14" s="629">
        <v>4.9000000000000004</v>
      </c>
      <c r="E14" s="630"/>
      <c r="F14" s="621"/>
      <c r="G14" s="621"/>
      <c r="H14" s="621"/>
      <c r="O14" s="631"/>
      <c r="P14" s="631"/>
      <c r="Q14" s="631"/>
    </row>
    <row r="15" spans="1:17">
      <c r="A15" s="628">
        <v>43100</v>
      </c>
      <c r="B15" s="629">
        <v>14.1</v>
      </c>
      <c r="C15" s="629">
        <v>5.3</v>
      </c>
      <c r="D15" s="629">
        <v>4.5999999999999996</v>
      </c>
      <c r="E15" s="630"/>
      <c r="F15" s="621"/>
      <c r="G15" s="621"/>
      <c r="H15" s="621"/>
      <c r="O15" s="631"/>
      <c r="P15" s="631"/>
      <c r="Q15" s="631"/>
    </row>
    <row r="16" spans="1:17">
      <c r="A16" s="628">
        <v>43131</v>
      </c>
      <c r="B16" s="629">
        <v>14.8</v>
      </c>
      <c r="C16" s="629">
        <v>6.1</v>
      </c>
      <c r="D16" s="629">
        <v>5</v>
      </c>
      <c r="E16" s="630">
        <f>A16</f>
        <v>43131</v>
      </c>
      <c r="F16" s="621"/>
      <c r="G16" s="621"/>
      <c r="H16" s="621"/>
      <c r="O16" s="631"/>
      <c r="P16" s="631"/>
      <c r="Q16" s="631"/>
    </row>
    <row r="17" spans="1:17">
      <c r="A17" s="628">
        <v>43159</v>
      </c>
      <c r="B17" s="629">
        <v>16</v>
      </c>
      <c r="C17" s="629">
        <v>6.5</v>
      </c>
      <c r="D17" s="629">
        <v>6.3</v>
      </c>
      <c r="E17" s="630"/>
      <c r="F17" s="620" t="str">
        <f>IF(Content!$E$1=1,F24,F28)</f>
        <v>* Average monthly interest rate on 14-day CDs.</v>
      </c>
      <c r="I17" s="621"/>
      <c r="J17" s="621"/>
      <c r="O17" s="631"/>
      <c r="P17" s="631"/>
      <c r="Q17" s="631"/>
    </row>
    <row r="18" spans="1:17">
      <c r="A18" s="628">
        <v>43190</v>
      </c>
      <c r="B18" s="629">
        <v>17</v>
      </c>
      <c r="C18" s="629">
        <v>7.8</v>
      </c>
      <c r="D18" s="629">
        <v>7.6</v>
      </c>
      <c r="E18" s="630"/>
      <c r="F18" s="620" t="str">
        <f>IF(Content!$E$1=1,F25,F29)</f>
        <v>** Deflated by 12-month ahead inflation expectations of financial analysts.</v>
      </c>
      <c r="J18" s="621"/>
      <c r="O18" s="631"/>
      <c r="P18" s="631"/>
      <c r="Q18" s="631"/>
    </row>
    <row r="19" spans="1:17">
      <c r="A19" s="628">
        <v>43220</v>
      </c>
      <c r="B19" s="629">
        <v>17</v>
      </c>
      <c r="C19" s="629">
        <v>8.6</v>
      </c>
      <c r="D19" s="629">
        <v>7.6</v>
      </c>
      <c r="E19" s="630"/>
      <c r="F19" s="620" t="str">
        <f>IF(Content!$E$1=1,F26,F30)</f>
        <v># Deflated by annual rate of core inflation.</v>
      </c>
      <c r="G19" s="621"/>
      <c r="H19" s="621"/>
      <c r="O19" s="631"/>
      <c r="P19" s="631"/>
      <c r="Q19" s="631"/>
    </row>
    <row r="20" spans="1:17">
      <c r="A20" s="628">
        <v>43251</v>
      </c>
      <c r="B20" s="629">
        <v>17</v>
      </c>
      <c r="C20" s="629">
        <v>8.4</v>
      </c>
      <c r="D20" s="629">
        <v>7.7</v>
      </c>
      <c r="E20" s="630"/>
      <c r="F20" s="620" t="str">
        <f>IF(Content!$E$1=1,F34,F35)</f>
        <v>Source: NBU`s estimates.</v>
      </c>
      <c r="H20" s="621"/>
      <c r="O20" s="631"/>
      <c r="P20" s="631"/>
      <c r="Q20" s="631"/>
    </row>
    <row r="21" spans="1:17">
      <c r="A21" s="628">
        <v>43281</v>
      </c>
      <c r="B21" s="629">
        <v>17</v>
      </c>
      <c r="C21" s="629">
        <v>8.6999999999999993</v>
      </c>
      <c r="D21" s="629">
        <v>8</v>
      </c>
      <c r="E21" s="630"/>
      <c r="G21" s="621"/>
      <c r="H21" s="621"/>
      <c r="O21" s="631"/>
      <c r="P21" s="631"/>
      <c r="Q21" s="631"/>
    </row>
    <row r="22" spans="1:17">
      <c r="A22" s="628">
        <v>43312</v>
      </c>
      <c r="B22" s="629">
        <v>17.3</v>
      </c>
      <c r="C22" s="629">
        <v>8.6</v>
      </c>
      <c r="D22" s="629">
        <v>8.5</v>
      </c>
      <c r="E22" s="630">
        <f>A22</f>
        <v>43312</v>
      </c>
      <c r="O22" s="631"/>
      <c r="P22" s="631"/>
      <c r="Q22" s="631"/>
    </row>
    <row r="23" spans="1:17">
      <c r="A23" s="628">
        <v>43343</v>
      </c>
      <c r="B23" s="629">
        <v>17.5</v>
      </c>
      <c r="C23" s="629">
        <v>9.3000000000000007</v>
      </c>
      <c r="D23" s="629">
        <v>8.8000000000000007</v>
      </c>
      <c r="E23" s="630"/>
      <c r="O23" s="631"/>
      <c r="P23" s="631"/>
      <c r="Q23" s="631"/>
    </row>
    <row r="24" spans="1:17">
      <c r="A24" s="628">
        <v>43373</v>
      </c>
      <c r="B24" s="629">
        <v>17.899999999999999</v>
      </c>
      <c r="C24" s="629">
        <v>9.4</v>
      </c>
      <c r="D24" s="629">
        <v>9.1999999999999993</v>
      </c>
      <c r="E24" s="630"/>
      <c r="F24" s="632" t="s">
        <v>256</v>
      </c>
      <c r="H24" s="621"/>
      <c r="O24" s="631"/>
      <c r="P24" s="631"/>
      <c r="Q24" s="631"/>
    </row>
    <row r="25" spans="1:17">
      <c r="A25" s="628">
        <v>43404</v>
      </c>
      <c r="B25" s="629">
        <v>18</v>
      </c>
      <c r="C25" s="629">
        <v>10.1</v>
      </c>
      <c r="D25" s="629">
        <v>9.1999999999999993</v>
      </c>
      <c r="E25" s="630"/>
      <c r="F25" s="632" t="s">
        <v>257</v>
      </c>
      <c r="G25" s="621"/>
      <c r="H25" s="621"/>
      <c r="O25" s="631"/>
      <c r="P25" s="631"/>
      <c r="Q25" s="631"/>
    </row>
    <row r="26" spans="1:17">
      <c r="A26" s="628">
        <v>43434</v>
      </c>
      <c r="B26" s="629">
        <v>18</v>
      </c>
      <c r="C26" s="629">
        <v>9.9</v>
      </c>
      <c r="D26" s="629">
        <v>9.1</v>
      </c>
      <c r="E26" s="630"/>
      <c r="F26" s="632" t="s">
        <v>258</v>
      </c>
      <c r="G26" s="621"/>
      <c r="H26" s="621"/>
      <c r="O26" s="631"/>
      <c r="P26" s="631"/>
      <c r="Q26" s="631"/>
    </row>
    <row r="27" spans="1:17">
      <c r="A27" s="628">
        <v>43463</v>
      </c>
      <c r="B27" s="629">
        <v>18</v>
      </c>
      <c r="C27" s="629">
        <v>10.1</v>
      </c>
      <c r="D27" s="629">
        <v>9.3000000000000007</v>
      </c>
      <c r="E27" s="630"/>
      <c r="F27" s="632"/>
      <c r="G27" s="621"/>
      <c r="H27" s="621"/>
      <c r="O27" s="631"/>
      <c r="P27" s="631"/>
      <c r="Q27" s="631"/>
    </row>
    <row r="28" spans="1:17">
      <c r="A28" s="628">
        <v>43496</v>
      </c>
      <c r="B28" s="629">
        <v>18</v>
      </c>
      <c r="C28" s="629">
        <v>10.5</v>
      </c>
      <c r="D28" s="629">
        <v>9.6999999999999993</v>
      </c>
      <c r="E28" s="630"/>
      <c r="F28" s="632" t="s">
        <v>259</v>
      </c>
      <c r="G28" s="621"/>
      <c r="H28" s="621"/>
      <c r="O28" s="631"/>
      <c r="P28" s="631"/>
      <c r="Q28" s="631"/>
    </row>
    <row r="29" spans="1:17">
      <c r="A29" s="628">
        <v>43524</v>
      </c>
      <c r="B29" s="629">
        <v>18</v>
      </c>
      <c r="C29" s="629">
        <v>10.8</v>
      </c>
      <c r="D29" s="629">
        <v>10.199999999999999</v>
      </c>
      <c r="E29" s="630"/>
      <c r="F29" s="632" t="s">
        <v>260</v>
      </c>
      <c r="O29" s="631"/>
      <c r="P29" s="631"/>
      <c r="Q29" s="631"/>
    </row>
    <row r="30" spans="1:17">
      <c r="A30" s="628">
        <v>43553</v>
      </c>
      <c r="B30" s="629">
        <v>18</v>
      </c>
      <c r="C30" s="629">
        <v>10.7</v>
      </c>
      <c r="D30" s="629">
        <v>10.4</v>
      </c>
      <c r="E30" s="630">
        <f>A30</f>
        <v>43553</v>
      </c>
      <c r="F30" s="632" t="s">
        <v>261</v>
      </c>
      <c r="G30" s="621"/>
      <c r="H30" s="621"/>
      <c r="O30" s="631"/>
      <c r="P30" s="631"/>
      <c r="Q30" s="631"/>
    </row>
    <row r="31" spans="1:17">
      <c r="E31" s="630"/>
      <c r="O31" s="631"/>
      <c r="P31" s="631"/>
      <c r="Q31" s="631"/>
    </row>
    <row r="32" spans="1:17">
      <c r="E32" s="630"/>
      <c r="O32" s="631"/>
      <c r="P32" s="631"/>
      <c r="Q32" s="631"/>
    </row>
    <row r="33" spans="5:17">
      <c r="E33" s="630"/>
      <c r="F33" s="632"/>
      <c r="H33" s="621"/>
      <c r="O33" s="631"/>
      <c r="P33" s="631"/>
      <c r="Q33" s="631"/>
    </row>
    <row r="34" spans="5:17">
      <c r="E34" s="630">
        <f>A22</f>
        <v>43312</v>
      </c>
      <c r="F34" s="632" t="s">
        <v>74</v>
      </c>
      <c r="H34" s="621"/>
      <c r="O34" s="631"/>
      <c r="P34" s="631"/>
      <c r="Q34" s="631"/>
    </row>
    <row r="35" spans="5:17">
      <c r="E35" s="630"/>
      <c r="F35" s="632" t="s">
        <v>262</v>
      </c>
      <c r="G35" s="621"/>
      <c r="H35" s="621"/>
      <c r="O35" s="631"/>
      <c r="P35" s="631"/>
      <c r="Q35" s="631"/>
    </row>
    <row r="36" spans="5:17">
      <c r="E36" s="630"/>
      <c r="G36" s="621"/>
      <c r="H36" s="621"/>
      <c r="O36" s="631"/>
      <c r="P36" s="631"/>
      <c r="Q36" s="631"/>
    </row>
    <row r="37" spans="5:17">
      <c r="E37" s="630"/>
      <c r="O37" s="631"/>
      <c r="P37" s="631"/>
      <c r="Q37" s="631"/>
    </row>
    <row r="38" spans="5:17">
      <c r="E38" s="630"/>
      <c r="O38" s="631"/>
      <c r="P38" s="631"/>
      <c r="Q38" s="631"/>
    </row>
    <row r="39" spans="5:17">
      <c r="E39" s="630"/>
      <c r="O39" s="631"/>
      <c r="P39" s="631"/>
      <c r="Q39" s="631"/>
    </row>
    <row r="40" spans="5:17">
      <c r="E40" s="630"/>
    </row>
    <row r="41" spans="5:17">
      <c r="E41" s="630"/>
    </row>
    <row r="42" spans="5:17">
      <c r="E42" s="630">
        <f>A30</f>
        <v>43553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793"/>
  <sheetViews>
    <sheetView workbookViewId="0"/>
  </sheetViews>
  <sheetFormatPr defaultColWidth="9.140625" defaultRowHeight="12.75"/>
  <cols>
    <col min="1" max="1" width="9.85546875" style="651" customWidth="1"/>
    <col min="2" max="9" width="8.85546875" style="633" customWidth="1"/>
    <col min="10" max="16384" width="9.140625" style="633"/>
  </cols>
  <sheetData>
    <row r="1" spans="1:22">
      <c r="A1" s="490" t="s">
        <v>140</v>
      </c>
      <c r="B1" s="464" t="str">
        <f>IF(Content!$E$1=1,B2,B3)</f>
        <v>Key policy rate</v>
      </c>
      <c r="C1" s="464" t="str">
        <f>IF(Content!$E$1=1,C2,C3)</f>
        <v xml:space="preserve">Overnight loans </v>
      </c>
      <c r="D1" s="464" t="str">
        <f>IF(Content!$E$1=1,D2,D3)</f>
        <v xml:space="preserve">Overnight CDs </v>
      </c>
      <c r="E1" s="464" t="str">
        <f>IF(Content!$E$1=1,E2,E3)</f>
        <v>Government bonds</v>
      </c>
      <c r="F1" s="464" t="str">
        <f>IF(Content!$E$1=1,F2,F3)</f>
        <v>14-days loans</v>
      </c>
      <c r="G1" s="464" t="str">
        <f>IF(Content!$E$1=1,G2,G3)</f>
        <v>14-days CDs</v>
      </c>
      <c r="H1" s="464" t="str">
        <f>IF(Content!$E$1=1,H2,H3)</f>
        <v>Overnight unsecured loans and deposits UIIR</v>
      </c>
      <c r="I1" s="464" t="str">
        <f>IF(Content!$E$1=1,I2,I3)</f>
        <v>Interest rate corridor*</v>
      </c>
      <c r="J1" s="464"/>
      <c r="K1" s="464" t="str">
        <f>IF(Content!$E$1=1,K2,K3)</f>
        <v>NBU Policy Rates, UIIR and 1-year Bond Yield on Primary Market, % pa</v>
      </c>
    </row>
    <row r="2" spans="1:22" ht="13.5" hidden="1" customHeight="1">
      <c r="A2" s="634"/>
      <c r="B2" s="635" t="s">
        <v>263</v>
      </c>
      <c r="C2" s="635" t="s">
        <v>264</v>
      </c>
      <c r="D2" s="635" t="s">
        <v>265</v>
      </c>
      <c r="E2" s="635" t="s">
        <v>1377</v>
      </c>
      <c r="F2" s="635" t="s">
        <v>1378</v>
      </c>
      <c r="G2" s="635" t="s">
        <v>1379</v>
      </c>
      <c r="H2" s="635" t="s">
        <v>1380</v>
      </c>
      <c r="I2" s="635" t="s">
        <v>266</v>
      </c>
      <c r="K2" s="756" t="s">
        <v>1381</v>
      </c>
      <c r="L2" s="756"/>
      <c r="M2" s="756"/>
      <c r="N2" s="756"/>
      <c r="O2" s="756"/>
      <c r="P2" s="756"/>
      <c r="Q2" s="756"/>
      <c r="R2" s="756"/>
      <c r="S2" s="756"/>
      <c r="T2" s="756"/>
    </row>
    <row r="3" spans="1:22" ht="12.75" hidden="1" customHeight="1">
      <c r="A3" s="634"/>
      <c r="B3" s="635" t="s">
        <v>267</v>
      </c>
      <c r="C3" s="635" t="s">
        <v>268</v>
      </c>
      <c r="D3" s="635" t="s">
        <v>269</v>
      </c>
      <c r="E3" s="635" t="s">
        <v>1382</v>
      </c>
      <c r="F3" s="635" t="s">
        <v>1383</v>
      </c>
      <c r="G3" s="635" t="s">
        <v>1384</v>
      </c>
      <c r="H3" s="635" t="s">
        <v>270</v>
      </c>
      <c r="I3" s="635" t="s">
        <v>271</v>
      </c>
      <c r="K3" s="756" t="s">
        <v>1385</v>
      </c>
      <c r="L3" s="756"/>
      <c r="M3" s="756"/>
      <c r="N3" s="756"/>
      <c r="O3" s="756"/>
      <c r="P3" s="756"/>
      <c r="Q3" s="756"/>
      <c r="R3" s="756"/>
      <c r="S3" s="756"/>
      <c r="T3" s="756"/>
    </row>
    <row r="4" spans="1:22">
      <c r="A4" s="636">
        <v>42739</v>
      </c>
      <c r="B4" s="637">
        <v>14</v>
      </c>
      <c r="C4" s="637">
        <v>16</v>
      </c>
      <c r="D4" s="637">
        <v>12</v>
      </c>
      <c r="E4" s="637"/>
      <c r="F4" s="638">
        <v>16</v>
      </c>
      <c r="G4" s="638">
        <v>14</v>
      </c>
      <c r="H4" s="637">
        <v>10.5</v>
      </c>
      <c r="I4" s="637">
        <v>4</v>
      </c>
    </row>
    <row r="5" spans="1:22">
      <c r="A5" s="636">
        <v>42740</v>
      </c>
      <c r="B5" s="637">
        <v>14</v>
      </c>
      <c r="C5" s="637">
        <v>16</v>
      </c>
      <c r="D5" s="637">
        <v>12</v>
      </c>
      <c r="E5" s="637"/>
      <c r="F5" s="638"/>
      <c r="G5" s="638">
        <v>14</v>
      </c>
      <c r="H5" s="637">
        <v>11</v>
      </c>
      <c r="I5" s="637">
        <v>4</v>
      </c>
      <c r="V5" s="639"/>
    </row>
    <row r="6" spans="1:22">
      <c r="A6" s="636">
        <v>42741</v>
      </c>
      <c r="B6" s="637">
        <v>14</v>
      </c>
      <c r="C6" s="637">
        <v>16</v>
      </c>
      <c r="D6" s="637">
        <v>12</v>
      </c>
      <c r="E6" s="637"/>
      <c r="F6" s="638"/>
      <c r="G6" s="638">
        <v>14</v>
      </c>
      <c r="H6" s="637">
        <v>11.6</v>
      </c>
      <c r="I6" s="637">
        <v>4</v>
      </c>
    </row>
    <row r="7" spans="1:22">
      <c r="A7" s="636">
        <v>42745</v>
      </c>
      <c r="B7" s="637">
        <v>14</v>
      </c>
      <c r="C7" s="637">
        <v>16</v>
      </c>
      <c r="D7" s="637">
        <v>12</v>
      </c>
      <c r="E7" s="637">
        <v>15.3</v>
      </c>
      <c r="F7" s="638"/>
      <c r="G7" s="638">
        <v>14</v>
      </c>
      <c r="H7" s="637" t="e">
        <v>#N/A</v>
      </c>
      <c r="I7" s="637">
        <v>4</v>
      </c>
    </row>
    <row r="8" spans="1:22">
      <c r="A8" s="636">
        <v>42746</v>
      </c>
      <c r="B8" s="637">
        <v>14</v>
      </c>
      <c r="C8" s="637">
        <v>16</v>
      </c>
      <c r="D8" s="637">
        <v>12</v>
      </c>
      <c r="E8" s="637"/>
      <c r="F8" s="638">
        <v>16</v>
      </c>
      <c r="G8" s="638">
        <v>14</v>
      </c>
      <c r="H8" s="637">
        <v>12.3</v>
      </c>
      <c r="I8" s="637">
        <v>4</v>
      </c>
    </row>
    <row r="9" spans="1:22">
      <c r="A9" s="636">
        <v>42747</v>
      </c>
      <c r="B9" s="637">
        <v>14</v>
      </c>
      <c r="C9" s="637">
        <v>16</v>
      </c>
      <c r="D9" s="637">
        <v>12</v>
      </c>
      <c r="E9" s="637"/>
      <c r="F9" s="638"/>
      <c r="G9" s="638">
        <v>14</v>
      </c>
      <c r="H9" s="637">
        <v>12.4</v>
      </c>
      <c r="I9" s="637">
        <v>4</v>
      </c>
    </row>
    <row r="10" spans="1:22">
      <c r="A10" s="636">
        <v>42748</v>
      </c>
      <c r="B10" s="637">
        <v>14</v>
      </c>
      <c r="C10" s="637">
        <v>16</v>
      </c>
      <c r="D10" s="637">
        <v>12</v>
      </c>
      <c r="E10" s="637"/>
      <c r="F10" s="638"/>
      <c r="G10" s="638">
        <v>14</v>
      </c>
      <c r="H10" s="637">
        <v>12.4</v>
      </c>
      <c r="I10" s="637">
        <v>4</v>
      </c>
    </row>
    <row r="11" spans="1:22">
      <c r="A11" s="636">
        <v>42751</v>
      </c>
      <c r="B11" s="637">
        <v>14</v>
      </c>
      <c r="C11" s="637">
        <v>16</v>
      </c>
      <c r="D11" s="637">
        <v>12</v>
      </c>
      <c r="E11" s="637"/>
      <c r="F11" s="638"/>
      <c r="G11" s="638">
        <v>14</v>
      </c>
      <c r="H11" s="637">
        <v>12.3</v>
      </c>
      <c r="I11" s="637">
        <v>4</v>
      </c>
    </row>
    <row r="12" spans="1:22">
      <c r="A12" s="636">
        <v>42752</v>
      </c>
      <c r="B12" s="637">
        <v>14</v>
      </c>
      <c r="C12" s="637">
        <v>16</v>
      </c>
      <c r="D12" s="637">
        <v>12</v>
      </c>
      <c r="E12" s="637"/>
      <c r="F12" s="638"/>
      <c r="G12" s="638">
        <v>14</v>
      </c>
      <c r="H12" s="637">
        <v>12.4</v>
      </c>
      <c r="I12" s="637">
        <v>4</v>
      </c>
    </row>
    <row r="13" spans="1:22">
      <c r="A13" s="636">
        <v>42753</v>
      </c>
      <c r="B13" s="637">
        <v>14</v>
      </c>
      <c r="C13" s="637">
        <v>16</v>
      </c>
      <c r="D13" s="637">
        <v>12</v>
      </c>
      <c r="E13" s="637"/>
      <c r="F13" s="638">
        <v>16</v>
      </c>
      <c r="G13" s="638">
        <v>14</v>
      </c>
      <c r="H13" s="637">
        <v>12.2</v>
      </c>
      <c r="I13" s="637">
        <v>4</v>
      </c>
    </row>
    <row r="14" spans="1:22">
      <c r="A14" s="636">
        <v>42754</v>
      </c>
      <c r="B14" s="637">
        <v>14</v>
      </c>
      <c r="C14" s="637">
        <v>16</v>
      </c>
      <c r="D14" s="637">
        <v>12</v>
      </c>
      <c r="E14" s="637"/>
      <c r="F14" s="638"/>
      <c r="G14" s="638">
        <v>14</v>
      </c>
      <c r="H14" s="637">
        <v>12.4</v>
      </c>
      <c r="I14" s="637">
        <v>4</v>
      </c>
    </row>
    <row r="15" spans="1:22">
      <c r="A15" s="636">
        <v>42755</v>
      </c>
      <c r="B15" s="637">
        <v>14</v>
      </c>
      <c r="C15" s="637">
        <v>16</v>
      </c>
      <c r="D15" s="637">
        <v>12</v>
      </c>
      <c r="E15" s="637"/>
      <c r="F15" s="638"/>
      <c r="G15" s="638">
        <v>14</v>
      </c>
      <c r="H15" s="637">
        <v>12.6</v>
      </c>
      <c r="I15" s="637">
        <v>4</v>
      </c>
    </row>
    <row r="16" spans="1:22">
      <c r="A16" s="636">
        <v>42758</v>
      </c>
      <c r="B16" s="637">
        <v>14</v>
      </c>
      <c r="C16" s="637">
        <v>16</v>
      </c>
      <c r="D16" s="637">
        <v>12</v>
      </c>
      <c r="E16" s="637"/>
      <c r="F16" s="638"/>
      <c r="G16" s="638">
        <v>14</v>
      </c>
      <c r="H16" s="637">
        <v>12.3</v>
      </c>
      <c r="I16" s="637">
        <v>4</v>
      </c>
    </row>
    <row r="17" spans="1:20">
      <c r="A17" s="636">
        <v>42759</v>
      </c>
      <c r="B17" s="637">
        <v>14</v>
      </c>
      <c r="C17" s="637">
        <v>16</v>
      </c>
      <c r="D17" s="637">
        <v>12</v>
      </c>
      <c r="E17" s="637"/>
      <c r="F17" s="638"/>
      <c r="G17" s="638">
        <v>14</v>
      </c>
      <c r="H17" s="637">
        <v>12.6</v>
      </c>
      <c r="I17" s="637">
        <v>4</v>
      </c>
    </row>
    <row r="18" spans="1:20">
      <c r="A18" s="636">
        <v>42760</v>
      </c>
      <c r="B18" s="637">
        <v>14</v>
      </c>
      <c r="C18" s="637">
        <v>16</v>
      </c>
      <c r="D18" s="637">
        <v>12</v>
      </c>
      <c r="E18" s="637"/>
      <c r="F18" s="638"/>
      <c r="G18" s="638">
        <v>14</v>
      </c>
      <c r="H18" s="637">
        <v>12.7</v>
      </c>
      <c r="I18" s="637">
        <v>4</v>
      </c>
    </row>
    <row r="19" spans="1:20">
      <c r="A19" s="636">
        <v>42761</v>
      </c>
      <c r="B19" s="637">
        <v>14</v>
      </c>
      <c r="C19" s="637">
        <v>16</v>
      </c>
      <c r="D19" s="637">
        <v>12</v>
      </c>
      <c r="E19" s="637"/>
      <c r="F19" s="638"/>
      <c r="G19" s="638">
        <v>0</v>
      </c>
      <c r="H19" s="637">
        <v>12.5</v>
      </c>
      <c r="I19" s="637">
        <v>4</v>
      </c>
    </row>
    <row r="20" spans="1:20">
      <c r="A20" s="636">
        <v>42762</v>
      </c>
      <c r="B20" s="637">
        <v>14</v>
      </c>
      <c r="C20" s="637">
        <v>16</v>
      </c>
      <c r="D20" s="637">
        <v>12</v>
      </c>
      <c r="E20" s="637"/>
      <c r="F20" s="638"/>
      <c r="G20" s="638">
        <v>14</v>
      </c>
      <c r="H20" s="637">
        <v>12.2</v>
      </c>
      <c r="I20" s="637">
        <v>4</v>
      </c>
      <c r="K20" s="464" t="str">
        <f>IF(Content!$E$1=1,K22,K23)</f>
        <v>* Upper corridor bound – interest rate on overnight loans of the NBU, lower –  overnight CDs of the NBU.</v>
      </c>
      <c r="L20" s="640"/>
      <c r="M20" s="640"/>
      <c r="N20" s="640"/>
      <c r="O20" s="640"/>
      <c r="P20" s="640"/>
      <c r="Q20" s="640"/>
      <c r="R20" s="640"/>
      <c r="S20" s="640"/>
      <c r="T20" s="640"/>
    </row>
    <row r="21" spans="1:20">
      <c r="A21" s="636">
        <v>42765</v>
      </c>
      <c r="B21" s="637">
        <v>14</v>
      </c>
      <c r="C21" s="637">
        <v>16</v>
      </c>
      <c r="D21" s="637">
        <v>12</v>
      </c>
      <c r="E21" s="637"/>
      <c r="F21" s="638"/>
      <c r="G21" s="638">
        <v>14</v>
      </c>
      <c r="H21" s="637">
        <v>12.2</v>
      </c>
      <c r="I21" s="637">
        <v>4</v>
      </c>
      <c r="K21" s="464" t="str">
        <f>IF(Content!$E$1=1,K24,K25)</f>
        <v>Source: NBU.</v>
      </c>
      <c r="L21" s="641"/>
      <c r="M21" s="641"/>
      <c r="N21" s="641"/>
      <c r="O21" s="641"/>
      <c r="P21" s="641"/>
      <c r="Q21" s="641"/>
      <c r="R21" s="641"/>
      <c r="S21" s="641"/>
      <c r="T21" s="641"/>
    </row>
    <row r="22" spans="1:20">
      <c r="A22" s="636">
        <v>42766</v>
      </c>
      <c r="B22" s="637">
        <v>14</v>
      </c>
      <c r="C22" s="637">
        <v>16</v>
      </c>
      <c r="D22" s="637">
        <v>12</v>
      </c>
      <c r="E22" s="637">
        <v>15.3</v>
      </c>
      <c r="F22" s="638"/>
      <c r="G22" s="638">
        <v>14</v>
      </c>
      <c r="H22" s="637">
        <v>11.7</v>
      </c>
      <c r="I22" s="637">
        <v>4</v>
      </c>
      <c r="K22" s="642" t="s">
        <v>272</v>
      </c>
      <c r="L22" s="643"/>
      <c r="M22" s="643"/>
      <c r="N22" s="643"/>
      <c r="O22" s="644"/>
      <c r="P22" s="645"/>
      <c r="Q22" s="646"/>
      <c r="R22" s="646"/>
      <c r="S22" s="646"/>
      <c r="T22" s="646"/>
    </row>
    <row r="23" spans="1:20">
      <c r="A23" s="636">
        <v>42767</v>
      </c>
      <c r="B23" s="637">
        <v>14</v>
      </c>
      <c r="C23" s="637">
        <v>16</v>
      </c>
      <c r="D23" s="637">
        <v>12</v>
      </c>
      <c r="E23" s="637"/>
      <c r="F23" s="638">
        <v>16</v>
      </c>
      <c r="G23" s="638">
        <v>14</v>
      </c>
      <c r="H23" s="637" t="e">
        <v>#N/A</v>
      </c>
      <c r="I23" s="637">
        <v>4</v>
      </c>
      <c r="K23" s="647" t="s">
        <v>1386</v>
      </c>
      <c r="L23" s="643"/>
      <c r="M23" s="643"/>
      <c r="N23" s="643"/>
      <c r="O23" s="644"/>
      <c r="P23" s="645"/>
      <c r="Q23" s="646"/>
      <c r="R23" s="646"/>
      <c r="S23" s="646"/>
      <c r="T23" s="646"/>
    </row>
    <row r="24" spans="1:20">
      <c r="A24" s="636">
        <v>42768</v>
      </c>
      <c r="B24" s="637">
        <v>14</v>
      </c>
      <c r="C24" s="637">
        <v>16</v>
      </c>
      <c r="D24" s="637">
        <v>12</v>
      </c>
      <c r="E24" s="637"/>
      <c r="F24" s="638"/>
      <c r="G24" s="638">
        <v>14</v>
      </c>
      <c r="H24" s="637">
        <v>12.1</v>
      </c>
      <c r="I24" s="637">
        <v>4</v>
      </c>
      <c r="K24" s="645" t="s">
        <v>84</v>
      </c>
    </row>
    <row r="25" spans="1:20">
      <c r="A25" s="636">
        <v>42769</v>
      </c>
      <c r="B25" s="637">
        <v>14</v>
      </c>
      <c r="C25" s="637">
        <v>16</v>
      </c>
      <c r="D25" s="637">
        <v>12</v>
      </c>
      <c r="E25" s="637"/>
      <c r="F25" s="638"/>
      <c r="G25" s="638">
        <v>14</v>
      </c>
      <c r="H25" s="637">
        <v>11.6</v>
      </c>
      <c r="I25" s="637">
        <v>4</v>
      </c>
      <c r="K25" s="645" t="s">
        <v>85</v>
      </c>
    </row>
    <row r="26" spans="1:20">
      <c r="A26" s="636">
        <v>42772</v>
      </c>
      <c r="B26" s="637">
        <v>14</v>
      </c>
      <c r="C26" s="637">
        <v>16</v>
      </c>
      <c r="D26" s="637">
        <v>12</v>
      </c>
      <c r="E26" s="637"/>
      <c r="F26" s="638"/>
      <c r="G26" s="638">
        <v>14</v>
      </c>
      <c r="H26" s="637">
        <v>12.2</v>
      </c>
      <c r="I26" s="637">
        <v>4</v>
      </c>
    </row>
    <row r="27" spans="1:20">
      <c r="A27" s="636">
        <v>42773</v>
      </c>
      <c r="B27" s="637">
        <v>14</v>
      </c>
      <c r="C27" s="637">
        <v>16</v>
      </c>
      <c r="D27" s="637">
        <v>12</v>
      </c>
      <c r="E27" s="637"/>
      <c r="F27" s="638"/>
      <c r="G27" s="638">
        <v>14</v>
      </c>
      <c r="H27" s="637">
        <v>12.3</v>
      </c>
      <c r="I27" s="637">
        <v>4</v>
      </c>
    </row>
    <row r="28" spans="1:20">
      <c r="A28" s="636">
        <v>42774</v>
      </c>
      <c r="B28" s="637">
        <v>14</v>
      </c>
      <c r="C28" s="637">
        <v>16</v>
      </c>
      <c r="D28" s="637">
        <v>12</v>
      </c>
      <c r="E28" s="637"/>
      <c r="F28" s="638"/>
      <c r="G28" s="638">
        <v>14</v>
      </c>
      <c r="H28" s="637">
        <v>12.2</v>
      </c>
      <c r="I28" s="637">
        <v>4</v>
      </c>
    </row>
    <row r="29" spans="1:20">
      <c r="A29" s="636">
        <v>42775</v>
      </c>
      <c r="B29" s="637">
        <v>14</v>
      </c>
      <c r="C29" s="637">
        <v>16</v>
      </c>
      <c r="D29" s="637">
        <v>12</v>
      </c>
      <c r="E29" s="637"/>
      <c r="F29" s="638"/>
      <c r="G29" s="638">
        <v>14</v>
      </c>
      <c r="H29" s="637">
        <v>12.4</v>
      </c>
      <c r="I29" s="637">
        <v>4</v>
      </c>
    </row>
    <row r="30" spans="1:20">
      <c r="A30" s="636">
        <v>42776</v>
      </c>
      <c r="B30" s="637">
        <v>14</v>
      </c>
      <c r="C30" s="637">
        <v>16</v>
      </c>
      <c r="D30" s="637">
        <v>12</v>
      </c>
      <c r="E30" s="637"/>
      <c r="F30" s="638"/>
      <c r="G30" s="638">
        <v>14</v>
      </c>
      <c r="H30" s="637">
        <v>12.5</v>
      </c>
      <c r="I30" s="637">
        <v>4</v>
      </c>
    </row>
    <row r="31" spans="1:20">
      <c r="A31" s="636">
        <v>42779</v>
      </c>
      <c r="B31" s="637">
        <v>14</v>
      </c>
      <c r="C31" s="637">
        <v>16</v>
      </c>
      <c r="D31" s="637">
        <v>12</v>
      </c>
      <c r="E31" s="637"/>
      <c r="F31" s="638"/>
      <c r="G31" s="638">
        <v>14</v>
      </c>
      <c r="H31" s="637">
        <v>12.4</v>
      </c>
      <c r="I31" s="637">
        <v>4</v>
      </c>
    </row>
    <row r="32" spans="1:20">
      <c r="A32" s="636">
        <v>42780</v>
      </c>
      <c r="B32" s="637">
        <v>14</v>
      </c>
      <c r="C32" s="637">
        <v>16</v>
      </c>
      <c r="D32" s="637">
        <v>12</v>
      </c>
      <c r="E32" s="637"/>
      <c r="F32" s="638"/>
      <c r="G32" s="638">
        <v>14</v>
      </c>
      <c r="H32" s="637">
        <v>12.2</v>
      </c>
      <c r="I32" s="637">
        <v>4</v>
      </c>
    </row>
    <row r="33" spans="1:9">
      <c r="A33" s="636">
        <v>42781</v>
      </c>
      <c r="B33" s="637">
        <v>14</v>
      </c>
      <c r="C33" s="637">
        <v>16</v>
      </c>
      <c r="D33" s="637">
        <v>12</v>
      </c>
      <c r="E33" s="637"/>
      <c r="F33" s="638">
        <v>16</v>
      </c>
      <c r="G33" s="638">
        <v>14</v>
      </c>
      <c r="H33" s="637">
        <v>12.9</v>
      </c>
      <c r="I33" s="637">
        <v>4</v>
      </c>
    </row>
    <row r="34" spans="1:9">
      <c r="A34" s="636">
        <v>42782</v>
      </c>
      <c r="B34" s="637">
        <v>14</v>
      </c>
      <c r="C34" s="637">
        <v>16</v>
      </c>
      <c r="D34" s="637">
        <v>12</v>
      </c>
      <c r="E34" s="637"/>
      <c r="F34" s="638"/>
      <c r="G34" s="638">
        <v>14</v>
      </c>
      <c r="H34" s="637">
        <v>12.7</v>
      </c>
      <c r="I34" s="637">
        <v>4</v>
      </c>
    </row>
    <row r="35" spans="1:9">
      <c r="A35" s="636">
        <v>42783</v>
      </c>
      <c r="B35" s="637">
        <v>14</v>
      </c>
      <c r="C35" s="637">
        <v>16</v>
      </c>
      <c r="D35" s="637">
        <v>12</v>
      </c>
      <c r="E35" s="637"/>
      <c r="F35" s="638"/>
      <c r="G35" s="638">
        <v>14</v>
      </c>
      <c r="H35" s="637">
        <v>12.9</v>
      </c>
      <c r="I35" s="637">
        <v>4</v>
      </c>
    </row>
    <row r="36" spans="1:9">
      <c r="A36" s="636">
        <v>42786</v>
      </c>
      <c r="B36" s="637">
        <v>14</v>
      </c>
      <c r="C36" s="637">
        <v>16</v>
      </c>
      <c r="D36" s="637">
        <v>12</v>
      </c>
      <c r="E36" s="637"/>
      <c r="F36" s="638"/>
      <c r="G36" s="638">
        <v>14</v>
      </c>
      <c r="H36" s="637">
        <v>12.8</v>
      </c>
      <c r="I36" s="637">
        <v>4</v>
      </c>
    </row>
    <row r="37" spans="1:9">
      <c r="A37" s="636">
        <v>42787</v>
      </c>
      <c r="B37" s="637">
        <v>14</v>
      </c>
      <c r="C37" s="637">
        <v>16</v>
      </c>
      <c r="D37" s="637">
        <v>12</v>
      </c>
      <c r="E37" s="637">
        <v>15.2</v>
      </c>
      <c r="F37" s="638"/>
      <c r="G37" s="638">
        <v>14</v>
      </c>
      <c r="H37" s="637">
        <v>12.6</v>
      </c>
      <c r="I37" s="637">
        <v>4</v>
      </c>
    </row>
    <row r="38" spans="1:9">
      <c r="A38" s="636">
        <v>42788</v>
      </c>
      <c r="B38" s="637">
        <v>14</v>
      </c>
      <c r="C38" s="637">
        <v>16</v>
      </c>
      <c r="D38" s="637">
        <v>12</v>
      </c>
      <c r="E38" s="637"/>
      <c r="F38" s="638"/>
      <c r="G38" s="638">
        <v>14</v>
      </c>
      <c r="H38" s="637">
        <v>12.7</v>
      </c>
      <c r="I38" s="637">
        <v>4</v>
      </c>
    </row>
    <row r="39" spans="1:9">
      <c r="A39" s="636">
        <v>42789</v>
      </c>
      <c r="B39" s="637">
        <v>14</v>
      </c>
      <c r="C39" s="637">
        <v>16</v>
      </c>
      <c r="D39" s="637">
        <v>12</v>
      </c>
      <c r="E39" s="637"/>
      <c r="F39" s="638"/>
      <c r="G39" s="638">
        <v>14</v>
      </c>
      <c r="H39" s="637">
        <v>12.4</v>
      </c>
      <c r="I39" s="637">
        <v>4</v>
      </c>
    </row>
    <row r="40" spans="1:9">
      <c r="A40" s="636">
        <v>42790</v>
      </c>
      <c r="B40" s="637">
        <v>14</v>
      </c>
      <c r="C40" s="637">
        <v>16</v>
      </c>
      <c r="D40" s="637">
        <v>12</v>
      </c>
      <c r="E40" s="637"/>
      <c r="F40" s="638"/>
      <c r="G40" s="638">
        <v>14</v>
      </c>
      <c r="H40" s="637">
        <v>12.6</v>
      </c>
      <c r="I40" s="637">
        <v>4</v>
      </c>
    </row>
    <row r="41" spans="1:9">
      <c r="A41" s="636">
        <v>42793</v>
      </c>
      <c r="B41" s="637">
        <v>14</v>
      </c>
      <c r="C41" s="637">
        <v>16</v>
      </c>
      <c r="D41" s="637">
        <v>12</v>
      </c>
      <c r="E41" s="637"/>
      <c r="F41" s="638"/>
      <c r="G41" s="638">
        <v>14</v>
      </c>
      <c r="H41" s="637">
        <v>12.4</v>
      </c>
      <c r="I41" s="637">
        <v>4</v>
      </c>
    </row>
    <row r="42" spans="1:9">
      <c r="A42" s="636">
        <v>42794</v>
      </c>
      <c r="B42" s="637">
        <v>14</v>
      </c>
      <c r="C42" s="637">
        <v>16</v>
      </c>
      <c r="D42" s="637">
        <v>12</v>
      </c>
      <c r="E42" s="637">
        <v>15</v>
      </c>
      <c r="F42" s="638"/>
      <c r="G42" s="638">
        <v>14</v>
      </c>
      <c r="H42" s="637">
        <v>12.5</v>
      </c>
      <c r="I42" s="637">
        <v>4</v>
      </c>
    </row>
    <row r="43" spans="1:9">
      <c r="A43" s="636">
        <v>42795</v>
      </c>
      <c r="B43" s="637">
        <v>14</v>
      </c>
      <c r="C43" s="637">
        <v>16</v>
      </c>
      <c r="D43" s="637">
        <v>12</v>
      </c>
      <c r="E43" s="637"/>
      <c r="F43" s="638">
        <v>16</v>
      </c>
      <c r="G43" s="638">
        <v>14</v>
      </c>
      <c r="H43" s="637">
        <v>12.4</v>
      </c>
      <c r="I43" s="637">
        <v>4</v>
      </c>
    </row>
    <row r="44" spans="1:9">
      <c r="A44" s="636">
        <v>42796</v>
      </c>
      <c r="B44" s="637">
        <v>14</v>
      </c>
      <c r="C44" s="637">
        <v>16</v>
      </c>
      <c r="D44" s="637">
        <v>12</v>
      </c>
      <c r="E44" s="637"/>
      <c r="F44" s="638"/>
      <c r="G44" s="638"/>
      <c r="H44" s="637">
        <v>12.5</v>
      </c>
      <c r="I44" s="637">
        <v>4</v>
      </c>
    </row>
    <row r="45" spans="1:9">
      <c r="A45" s="636">
        <v>42797</v>
      </c>
      <c r="B45" s="637">
        <v>14</v>
      </c>
      <c r="C45" s="637">
        <v>16</v>
      </c>
      <c r="D45" s="637">
        <v>12</v>
      </c>
      <c r="E45" s="637"/>
      <c r="F45" s="638"/>
      <c r="G45" s="638">
        <v>14</v>
      </c>
      <c r="H45" s="637">
        <v>12.2</v>
      </c>
      <c r="I45" s="637">
        <v>4</v>
      </c>
    </row>
    <row r="46" spans="1:9">
      <c r="A46" s="636">
        <v>42800</v>
      </c>
      <c r="B46" s="637">
        <v>14</v>
      </c>
      <c r="C46" s="637">
        <v>16</v>
      </c>
      <c r="D46" s="637">
        <v>12</v>
      </c>
      <c r="E46" s="637"/>
      <c r="F46" s="638"/>
      <c r="G46" s="638">
        <v>14</v>
      </c>
      <c r="H46" s="637">
        <v>12.3</v>
      </c>
      <c r="I46" s="637">
        <v>4</v>
      </c>
    </row>
    <row r="47" spans="1:9">
      <c r="A47" s="636">
        <v>42801</v>
      </c>
      <c r="B47" s="637">
        <v>14</v>
      </c>
      <c r="C47" s="637">
        <v>16</v>
      </c>
      <c r="D47" s="637">
        <v>12</v>
      </c>
      <c r="E47" s="637">
        <v>15</v>
      </c>
      <c r="F47" s="638"/>
      <c r="G47" s="638">
        <v>14</v>
      </c>
      <c r="H47" s="637">
        <v>12.4</v>
      </c>
      <c r="I47" s="637">
        <v>4</v>
      </c>
    </row>
    <row r="48" spans="1:9">
      <c r="A48" s="636">
        <v>42803</v>
      </c>
      <c r="B48" s="637">
        <v>14</v>
      </c>
      <c r="C48" s="637">
        <v>16</v>
      </c>
      <c r="D48" s="637">
        <v>12</v>
      </c>
      <c r="E48" s="637"/>
      <c r="F48" s="638"/>
      <c r="G48" s="638">
        <v>14</v>
      </c>
      <c r="H48" s="637">
        <v>12.3</v>
      </c>
      <c r="I48" s="637">
        <v>4</v>
      </c>
    </row>
    <row r="49" spans="1:9">
      <c r="A49" s="636">
        <v>42804</v>
      </c>
      <c r="B49" s="637">
        <v>14</v>
      </c>
      <c r="C49" s="637">
        <v>16</v>
      </c>
      <c r="D49" s="637">
        <v>12</v>
      </c>
      <c r="E49" s="637"/>
      <c r="F49" s="638"/>
      <c r="G49" s="638">
        <v>14</v>
      </c>
      <c r="H49" s="637">
        <v>12.4</v>
      </c>
      <c r="I49" s="637">
        <v>4</v>
      </c>
    </row>
    <row r="50" spans="1:9">
      <c r="A50" s="636">
        <v>42807</v>
      </c>
      <c r="B50" s="637">
        <v>14</v>
      </c>
      <c r="C50" s="637">
        <v>16</v>
      </c>
      <c r="D50" s="637">
        <v>12</v>
      </c>
      <c r="E50" s="637"/>
      <c r="F50" s="638"/>
      <c r="G50" s="638">
        <v>14</v>
      </c>
      <c r="H50" s="637">
        <v>12.6</v>
      </c>
      <c r="I50" s="637">
        <v>4</v>
      </c>
    </row>
    <row r="51" spans="1:9">
      <c r="A51" s="636">
        <v>42808</v>
      </c>
      <c r="B51" s="637">
        <v>14</v>
      </c>
      <c r="C51" s="637">
        <v>16</v>
      </c>
      <c r="D51" s="637">
        <v>12</v>
      </c>
      <c r="E51" s="637">
        <v>15</v>
      </c>
      <c r="F51" s="638"/>
      <c r="G51" s="638">
        <v>14</v>
      </c>
      <c r="H51" s="637">
        <v>12.5</v>
      </c>
      <c r="I51" s="637">
        <v>4</v>
      </c>
    </row>
    <row r="52" spans="1:9">
      <c r="A52" s="636">
        <v>42809</v>
      </c>
      <c r="B52" s="637">
        <v>14</v>
      </c>
      <c r="C52" s="637">
        <v>16</v>
      </c>
      <c r="D52" s="637">
        <v>12</v>
      </c>
      <c r="E52" s="637"/>
      <c r="F52" s="638">
        <v>16</v>
      </c>
      <c r="G52" s="638">
        <v>14</v>
      </c>
      <c r="H52" s="637">
        <v>12.7</v>
      </c>
      <c r="I52" s="637">
        <v>4</v>
      </c>
    </row>
    <row r="53" spans="1:9">
      <c r="A53" s="636">
        <v>42810</v>
      </c>
      <c r="B53" s="637">
        <v>14</v>
      </c>
      <c r="C53" s="637">
        <v>16</v>
      </c>
      <c r="D53" s="637">
        <v>12</v>
      </c>
      <c r="E53" s="637"/>
      <c r="F53" s="638"/>
      <c r="G53" s="638">
        <v>14</v>
      </c>
      <c r="H53" s="637">
        <v>12.5</v>
      </c>
      <c r="I53" s="637">
        <v>4</v>
      </c>
    </row>
    <row r="54" spans="1:9">
      <c r="A54" s="636">
        <v>42811</v>
      </c>
      <c r="B54" s="637">
        <v>14</v>
      </c>
      <c r="C54" s="637">
        <v>16</v>
      </c>
      <c r="D54" s="637">
        <v>12</v>
      </c>
      <c r="E54" s="637"/>
      <c r="F54" s="638"/>
      <c r="G54" s="638">
        <v>14</v>
      </c>
      <c r="H54" s="637">
        <v>12.3</v>
      </c>
      <c r="I54" s="637">
        <v>4</v>
      </c>
    </row>
    <row r="55" spans="1:9">
      <c r="A55" s="636">
        <v>42814</v>
      </c>
      <c r="B55" s="637">
        <v>14</v>
      </c>
      <c r="C55" s="637">
        <v>16</v>
      </c>
      <c r="D55" s="637">
        <v>12</v>
      </c>
      <c r="E55" s="637"/>
      <c r="F55" s="638"/>
      <c r="G55" s="638">
        <v>14</v>
      </c>
      <c r="H55" s="637">
        <v>12.3</v>
      </c>
      <c r="I55" s="637">
        <v>4</v>
      </c>
    </row>
    <row r="56" spans="1:9">
      <c r="A56" s="636">
        <v>42815</v>
      </c>
      <c r="B56" s="637">
        <v>14</v>
      </c>
      <c r="C56" s="637">
        <v>16</v>
      </c>
      <c r="D56" s="637">
        <v>12</v>
      </c>
      <c r="E56" s="637">
        <v>15</v>
      </c>
      <c r="F56" s="637"/>
      <c r="G56" s="637">
        <v>14</v>
      </c>
      <c r="H56" s="637">
        <v>12.3</v>
      </c>
      <c r="I56" s="637">
        <v>4</v>
      </c>
    </row>
    <row r="57" spans="1:9">
      <c r="A57" s="636">
        <v>42816</v>
      </c>
      <c r="B57" s="637">
        <v>14</v>
      </c>
      <c r="C57" s="637">
        <v>16</v>
      </c>
      <c r="D57" s="637">
        <v>12</v>
      </c>
      <c r="E57" s="637"/>
      <c r="F57" s="637"/>
      <c r="G57" s="637">
        <v>14</v>
      </c>
      <c r="H57" s="637">
        <v>12.3</v>
      </c>
      <c r="I57" s="637">
        <v>4</v>
      </c>
    </row>
    <row r="58" spans="1:9">
      <c r="A58" s="636">
        <v>42817</v>
      </c>
      <c r="B58" s="637">
        <v>14</v>
      </c>
      <c r="C58" s="637">
        <v>16</v>
      </c>
      <c r="D58" s="637">
        <v>12</v>
      </c>
      <c r="E58" s="637"/>
      <c r="F58" s="637"/>
      <c r="G58" s="637">
        <v>14</v>
      </c>
      <c r="H58" s="637">
        <v>12.4</v>
      </c>
      <c r="I58" s="637">
        <v>4</v>
      </c>
    </row>
    <row r="59" spans="1:9">
      <c r="A59" s="636">
        <v>42818</v>
      </c>
      <c r="B59" s="637">
        <v>14</v>
      </c>
      <c r="C59" s="637">
        <v>16</v>
      </c>
      <c r="D59" s="637">
        <v>12</v>
      </c>
      <c r="E59" s="637"/>
      <c r="F59" s="637"/>
      <c r="G59" s="637">
        <v>14</v>
      </c>
      <c r="H59" s="637">
        <v>12.3</v>
      </c>
      <c r="I59" s="637">
        <v>4</v>
      </c>
    </row>
    <row r="60" spans="1:9">
      <c r="A60" s="636">
        <v>42821</v>
      </c>
      <c r="B60" s="637">
        <v>14</v>
      </c>
      <c r="C60" s="637">
        <v>16</v>
      </c>
      <c r="D60" s="637">
        <v>12</v>
      </c>
      <c r="E60" s="637"/>
      <c r="F60" s="637"/>
      <c r="G60" s="637">
        <v>14</v>
      </c>
      <c r="H60" s="637">
        <v>12.4</v>
      </c>
      <c r="I60" s="637">
        <v>4</v>
      </c>
    </row>
    <row r="61" spans="1:9">
      <c r="A61" s="636">
        <v>42822</v>
      </c>
      <c r="B61" s="637">
        <v>14</v>
      </c>
      <c r="C61" s="637">
        <v>16</v>
      </c>
      <c r="D61" s="637">
        <v>12</v>
      </c>
      <c r="E61" s="637">
        <v>15</v>
      </c>
      <c r="F61" s="637"/>
      <c r="G61" s="637">
        <v>14</v>
      </c>
      <c r="H61" s="637">
        <v>12.3</v>
      </c>
      <c r="I61" s="637">
        <v>4</v>
      </c>
    </row>
    <row r="62" spans="1:9">
      <c r="A62" s="636">
        <v>42823</v>
      </c>
      <c r="B62" s="637">
        <v>14</v>
      </c>
      <c r="C62" s="637">
        <v>16</v>
      </c>
      <c r="D62" s="637">
        <v>12</v>
      </c>
      <c r="E62" s="637"/>
      <c r="F62" s="637"/>
      <c r="G62" s="637">
        <v>14</v>
      </c>
      <c r="H62" s="637">
        <v>12.3</v>
      </c>
      <c r="I62" s="637">
        <v>4</v>
      </c>
    </row>
    <row r="63" spans="1:9">
      <c r="A63" s="636">
        <v>42824</v>
      </c>
      <c r="B63" s="637">
        <v>14</v>
      </c>
      <c r="C63" s="637">
        <v>16</v>
      </c>
      <c r="D63" s="637">
        <v>12</v>
      </c>
      <c r="E63" s="637"/>
      <c r="F63" s="637"/>
      <c r="G63" s="637">
        <v>14</v>
      </c>
      <c r="H63" s="637">
        <v>12.5</v>
      </c>
      <c r="I63" s="637">
        <v>4</v>
      </c>
    </row>
    <row r="64" spans="1:9">
      <c r="A64" s="636">
        <v>42825</v>
      </c>
      <c r="B64" s="637">
        <v>14</v>
      </c>
      <c r="C64" s="637">
        <v>16</v>
      </c>
      <c r="D64" s="637">
        <v>12</v>
      </c>
      <c r="E64" s="637"/>
      <c r="F64" s="637"/>
      <c r="G64" s="637">
        <v>14</v>
      </c>
      <c r="H64" s="637">
        <v>12.3</v>
      </c>
      <c r="I64" s="637">
        <v>4</v>
      </c>
    </row>
    <row r="65" spans="1:9">
      <c r="A65" s="636">
        <v>42828</v>
      </c>
      <c r="B65" s="637">
        <v>14</v>
      </c>
      <c r="C65" s="637">
        <v>16</v>
      </c>
      <c r="D65" s="637">
        <v>12</v>
      </c>
      <c r="E65" s="637"/>
      <c r="F65" s="637"/>
      <c r="G65" s="637">
        <v>14</v>
      </c>
      <c r="H65" s="637">
        <v>12.4</v>
      </c>
      <c r="I65" s="637">
        <v>4</v>
      </c>
    </row>
    <row r="66" spans="1:9">
      <c r="A66" s="636">
        <v>42829</v>
      </c>
      <c r="B66" s="637">
        <v>14</v>
      </c>
      <c r="C66" s="637">
        <v>16</v>
      </c>
      <c r="D66" s="637">
        <v>12</v>
      </c>
      <c r="E66" s="637">
        <v>14.9</v>
      </c>
      <c r="F66" s="637"/>
      <c r="G66" s="637">
        <v>14</v>
      </c>
      <c r="H66" s="637">
        <v>12.4</v>
      </c>
      <c r="I66" s="637">
        <v>4</v>
      </c>
    </row>
    <row r="67" spans="1:9">
      <c r="A67" s="636">
        <v>42830</v>
      </c>
      <c r="B67" s="637">
        <v>14</v>
      </c>
      <c r="C67" s="637">
        <v>16</v>
      </c>
      <c r="D67" s="637">
        <v>12</v>
      </c>
      <c r="E67" s="637"/>
      <c r="F67" s="637"/>
      <c r="G67" s="637">
        <v>14</v>
      </c>
      <c r="H67" s="637">
        <v>12.3</v>
      </c>
      <c r="I67" s="637">
        <v>4</v>
      </c>
    </row>
    <row r="68" spans="1:9">
      <c r="A68" s="636">
        <v>42831</v>
      </c>
      <c r="B68" s="637">
        <v>14</v>
      </c>
      <c r="C68" s="637">
        <v>16</v>
      </c>
      <c r="D68" s="637">
        <v>12</v>
      </c>
      <c r="E68" s="637"/>
      <c r="F68" s="637"/>
      <c r="G68" s="637">
        <v>14</v>
      </c>
      <c r="H68" s="637">
        <v>12.3</v>
      </c>
      <c r="I68" s="637">
        <v>4</v>
      </c>
    </row>
    <row r="69" spans="1:9">
      <c r="A69" s="636">
        <v>42832</v>
      </c>
      <c r="B69" s="637">
        <v>14</v>
      </c>
      <c r="C69" s="637">
        <v>16</v>
      </c>
      <c r="D69" s="637">
        <v>12</v>
      </c>
      <c r="E69" s="637"/>
      <c r="F69" s="637"/>
      <c r="G69" s="637">
        <v>14</v>
      </c>
      <c r="H69" s="637">
        <v>12.8</v>
      </c>
      <c r="I69" s="637">
        <v>4</v>
      </c>
    </row>
    <row r="70" spans="1:9">
      <c r="A70" s="636">
        <v>42835</v>
      </c>
      <c r="B70" s="637">
        <v>14</v>
      </c>
      <c r="C70" s="637">
        <v>16</v>
      </c>
      <c r="D70" s="637">
        <v>12</v>
      </c>
      <c r="E70" s="637"/>
      <c r="F70" s="637"/>
      <c r="G70" s="637">
        <v>14</v>
      </c>
      <c r="H70" s="637">
        <v>12.6</v>
      </c>
      <c r="I70" s="637">
        <v>4</v>
      </c>
    </row>
    <row r="71" spans="1:9">
      <c r="A71" s="636">
        <v>42836</v>
      </c>
      <c r="B71" s="637">
        <v>14</v>
      </c>
      <c r="C71" s="637">
        <v>16</v>
      </c>
      <c r="D71" s="637">
        <v>12</v>
      </c>
      <c r="E71" s="637">
        <v>14.9</v>
      </c>
      <c r="F71" s="637"/>
      <c r="G71" s="637">
        <v>14</v>
      </c>
      <c r="H71" s="637">
        <v>12.6</v>
      </c>
      <c r="I71" s="637">
        <v>4</v>
      </c>
    </row>
    <row r="72" spans="1:9">
      <c r="A72" s="636">
        <v>42837</v>
      </c>
      <c r="B72" s="637">
        <v>14</v>
      </c>
      <c r="C72" s="637">
        <v>16</v>
      </c>
      <c r="D72" s="637">
        <v>12</v>
      </c>
      <c r="E72" s="637"/>
      <c r="F72" s="637"/>
      <c r="G72" s="637">
        <v>14</v>
      </c>
      <c r="H72" s="637">
        <v>12.5</v>
      </c>
      <c r="I72" s="637">
        <v>4</v>
      </c>
    </row>
    <row r="73" spans="1:9">
      <c r="A73" s="636">
        <v>42838</v>
      </c>
      <c r="B73" s="637">
        <v>14</v>
      </c>
      <c r="C73" s="637">
        <v>16</v>
      </c>
      <c r="D73" s="637">
        <v>12</v>
      </c>
      <c r="E73" s="637"/>
      <c r="F73" s="637"/>
      <c r="G73" s="637"/>
      <c r="H73" s="637">
        <v>12.5</v>
      </c>
      <c r="I73" s="637">
        <v>4</v>
      </c>
    </row>
    <row r="74" spans="1:9">
      <c r="A74" s="636">
        <v>42839</v>
      </c>
      <c r="B74" s="637">
        <v>13</v>
      </c>
      <c r="C74" s="637">
        <v>15</v>
      </c>
      <c r="D74" s="637">
        <v>11</v>
      </c>
      <c r="E74" s="637"/>
      <c r="F74" s="637"/>
      <c r="G74" s="637">
        <v>13</v>
      </c>
      <c r="H74" s="637">
        <v>12</v>
      </c>
      <c r="I74" s="637">
        <v>4</v>
      </c>
    </row>
    <row r="75" spans="1:9">
      <c r="A75" s="636">
        <v>42843</v>
      </c>
      <c r="B75" s="637">
        <v>13</v>
      </c>
      <c r="C75" s="637">
        <v>15</v>
      </c>
      <c r="D75" s="637">
        <v>11</v>
      </c>
      <c r="E75" s="637"/>
      <c r="F75" s="637"/>
      <c r="G75" s="637">
        <v>13</v>
      </c>
      <c r="H75" s="637">
        <v>11.8</v>
      </c>
      <c r="I75" s="637">
        <v>4</v>
      </c>
    </row>
    <row r="76" spans="1:9">
      <c r="A76" s="636">
        <v>42844</v>
      </c>
      <c r="B76" s="637">
        <v>13</v>
      </c>
      <c r="C76" s="637">
        <v>15</v>
      </c>
      <c r="D76" s="637">
        <v>11</v>
      </c>
      <c r="E76" s="637"/>
      <c r="F76" s="637">
        <v>15</v>
      </c>
      <c r="G76" s="637">
        <v>13</v>
      </c>
      <c r="H76" s="637">
        <v>11.6</v>
      </c>
      <c r="I76" s="637">
        <v>4</v>
      </c>
    </row>
    <row r="77" spans="1:9">
      <c r="A77" s="636">
        <v>42845</v>
      </c>
      <c r="B77" s="637">
        <v>13</v>
      </c>
      <c r="C77" s="637">
        <v>15</v>
      </c>
      <c r="D77" s="637">
        <v>11</v>
      </c>
      <c r="E77" s="637"/>
      <c r="F77" s="637"/>
      <c r="G77" s="637">
        <v>13</v>
      </c>
      <c r="H77" s="637">
        <v>11.6</v>
      </c>
      <c r="I77" s="637">
        <v>4</v>
      </c>
    </row>
    <row r="78" spans="1:9">
      <c r="A78" s="636">
        <v>42846</v>
      </c>
      <c r="B78" s="637">
        <v>13</v>
      </c>
      <c r="C78" s="637">
        <v>15</v>
      </c>
      <c r="D78" s="637">
        <v>11</v>
      </c>
      <c r="E78" s="637"/>
      <c r="F78" s="637"/>
      <c r="G78" s="637">
        <v>13</v>
      </c>
      <c r="H78" s="637">
        <v>11.7</v>
      </c>
      <c r="I78" s="637">
        <v>4</v>
      </c>
    </row>
    <row r="79" spans="1:9">
      <c r="A79" s="636">
        <v>42849</v>
      </c>
      <c r="B79" s="637">
        <v>13</v>
      </c>
      <c r="C79" s="637">
        <v>15</v>
      </c>
      <c r="D79" s="637">
        <v>11</v>
      </c>
      <c r="E79" s="637"/>
      <c r="F79" s="637"/>
      <c r="G79" s="637">
        <v>13</v>
      </c>
      <c r="H79" s="637">
        <v>11.8</v>
      </c>
      <c r="I79" s="637">
        <v>4</v>
      </c>
    </row>
    <row r="80" spans="1:9">
      <c r="A80" s="636">
        <v>42850</v>
      </c>
      <c r="B80" s="637">
        <v>13</v>
      </c>
      <c r="C80" s="637">
        <v>15</v>
      </c>
      <c r="D80" s="637">
        <v>11</v>
      </c>
      <c r="E80" s="637">
        <v>14.5</v>
      </c>
      <c r="F80" s="637"/>
      <c r="G80" s="637">
        <v>13</v>
      </c>
      <c r="H80" s="637">
        <v>11.6</v>
      </c>
      <c r="I80" s="637">
        <v>4</v>
      </c>
    </row>
    <row r="81" spans="1:9">
      <c r="A81" s="636">
        <v>42851</v>
      </c>
      <c r="B81" s="637">
        <v>13</v>
      </c>
      <c r="C81" s="637">
        <v>15</v>
      </c>
      <c r="D81" s="637">
        <v>11</v>
      </c>
      <c r="E81" s="637"/>
      <c r="F81" s="637"/>
      <c r="G81" s="637">
        <v>13</v>
      </c>
      <c r="H81" s="637">
        <v>11.5</v>
      </c>
      <c r="I81" s="637">
        <v>4</v>
      </c>
    </row>
    <row r="82" spans="1:9">
      <c r="A82" s="636">
        <v>42852</v>
      </c>
      <c r="B82" s="637">
        <v>13</v>
      </c>
      <c r="C82" s="637">
        <v>15</v>
      </c>
      <c r="D82" s="637">
        <v>11</v>
      </c>
      <c r="E82" s="637"/>
      <c r="F82" s="637"/>
      <c r="G82" s="637">
        <v>13</v>
      </c>
      <c r="H82" s="637">
        <v>11.4</v>
      </c>
      <c r="I82" s="637">
        <v>4</v>
      </c>
    </row>
    <row r="83" spans="1:9">
      <c r="A83" s="636">
        <v>42853</v>
      </c>
      <c r="B83" s="637">
        <v>13</v>
      </c>
      <c r="C83" s="637">
        <v>15</v>
      </c>
      <c r="D83" s="637">
        <v>11</v>
      </c>
      <c r="E83" s="637"/>
      <c r="F83" s="637"/>
      <c r="G83" s="637">
        <v>13</v>
      </c>
      <c r="H83" s="637">
        <v>11.4</v>
      </c>
      <c r="I83" s="637">
        <v>4</v>
      </c>
    </row>
    <row r="84" spans="1:9">
      <c r="A84" s="636">
        <v>42858</v>
      </c>
      <c r="B84" s="637">
        <v>13</v>
      </c>
      <c r="C84" s="637">
        <v>15</v>
      </c>
      <c r="D84" s="637">
        <v>11</v>
      </c>
      <c r="E84" s="637"/>
      <c r="F84" s="637"/>
      <c r="G84" s="637">
        <v>13</v>
      </c>
      <c r="H84" s="637">
        <v>11.6</v>
      </c>
      <c r="I84" s="637">
        <v>4</v>
      </c>
    </row>
    <row r="85" spans="1:9">
      <c r="A85" s="636">
        <v>42859</v>
      </c>
      <c r="B85" s="637">
        <v>13</v>
      </c>
      <c r="C85" s="637">
        <v>15</v>
      </c>
      <c r="D85" s="637">
        <v>11</v>
      </c>
      <c r="E85" s="637"/>
      <c r="F85" s="637"/>
      <c r="G85" s="637">
        <v>13</v>
      </c>
      <c r="H85" s="637">
        <v>11.5</v>
      </c>
      <c r="I85" s="637">
        <v>4</v>
      </c>
    </row>
    <row r="86" spans="1:9">
      <c r="A86" s="636">
        <v>42860</v>
      </c>
      <c r="B86" s="637">
        <v>13</v>
      </c>
      <c r="C86" s="637">
        <v>15</v>
      </c>
      <c r="D86" s="637">
        <v>11</v>
      </c>
      <c r="E86" s="637"/>
      <c r="F86" s="637"/>
      <c r="G86" s="637">
        <v>13</v>
      </c>
      <c r="H86" s="637">
        <v>11.5</v>
      </c>
      <c r="I86" s="637">
        <v>4</v>
      </c>
    </row>
    <row r="87" spans="1:9">
      <c r="A87" s="636">
        <v>42865</v>
      </c>
      <c r="B87" s="637">
        <v>13</v>
      </c>
      <c r="C87" s="637">
        <v>15</v>
      </c>
      <c r="D87" s="637">
        <v>11</v>
      </c>
      <c r="E87" s="637"/>
      <c r="F87" s="637"/>
      <c r="G87" s="637">
        <v>13</v>
      </c>
      <c r="H87" s="637">
        <v>11.5</v>
      </c>
      <c r="I87" s="637">
        <v>4</v>
      </c>
    </row>
    <row r="88" spans="1:9">
      <c r="A88" s="636">
        <v>42866</v>
      </c>
      <c r="B88" s="637">
        <v>13</v>
      </c>
      <c r="C88" s="637">
        <v>15</v>
      </c>
      <c r="D88" s="637">
        <v>11</v>
      </c>
      <c r="E88" s="637"/>
      <c r="F88" s="637"/>
      <c r="G88" s="637">
        <v>13</v>
      </c>
      <c r="H88" s="637">
        <v>11.5</v>
      </c>
      <c r="I88" s="637">
        <v>4</v>
      </c>
    </row>
    <row r="89" spans="1:9">
      <c r="A89" s="636">
        <v>42867</v>
      </c>
      <c r="B89" s="637">
        <v>13</v>
      </c>
      <c r="C89" s="637">
        <v>15</v>
      </c>
      <c r="D89" s="637">
        <v>11</v>
      </c>
      <c r="E89" s="637"/>
      <c r="F89" s="637"/>
      <c r="G89" s="637">
        <v>13</v>
      </c>
      <c r="H89" s="637">
        <v>11.5</v>
      </c>
      <c r="I89" s="637">
        <v>4</v>
      </c>
    </row>
    <row r="90" spans="1:9">
      <c r="A90" s="636">
        <v>42868</v>
      </c>
      <c r="B90" s="637">
        <v>13</v>
      </c>
      <c r="C90" s="637">
        <v>15</v>
      </c>
      <c r="D90" s="637">
        <v>11</v>
      </c>
      <c r="E90" s="637"/>
      <c r="F90" s="637"/>
      <c r="G90" s="637">
        <v>13</v>
      </c>
      <c r="H90" s="637">
        <v>11.5</v>
      </c>
      <c r="I90" s="637">
        <v>4</v>
      </c>
    </row>
    <row r="91" spans="1:9">
      <c r="A91" s="636">
        <v>42870</v>
      </c>
      <c r="B91" s="637">
        <v>13</v>
      </c>
      <c r="C91" s="637">
        <v>15</v>
      </c>
      <c r="D91" s="637">
        <v>11</v>
      </c>
      <c r="E91" s="637"/>
      <c r="F91" s="637"/>
      <c r="G91" s="637">
        <v>13</v>
      </c>
      <c r="H91" s="637">
        <v>11.6</v>
      </c>
      <c r="I91" s="637">
        <v>4</v>
      </c>
    </row>
    <row r="92" spans="1:9">
      <c r="A92" s="636">
        <v>42871</v>
      </c>
      <c r="B92" s="637">
        <v>13</v>
      </c>
      <c r="C92" s="637">
        <v>15</v>
      </c>
      <c r="D92" s="637">
        <v>11</v>
      </c>
      <c r="E92" s="637">
        <v>14.4</v>
      </c>
      <c r="F92" s="637"/>
      <c r="G92" s="637">
        <v>13</v>
      </c>
      <c r="H92" s="637">
        <v>11.6</v>
      </c>
      <c r="I92" s="637">
        <v>4</v>
      </c>
    </row>
    <row r="93" spans="1:9">
      <c r="A93" s="636">
        <v>42872</v>
      </c>
      <c r="B93" s="637">
        <v>13</v>
      </c>
      <c r="C93" s="637">
        <v>15</v>
      </c>
      <c r="D93" s="637">
        <v>11</v>
      </c>
      <c r="E93" s="637"/>
      <c r="F93" s="637"/>
      <c r="G93" s="637">
        <v>13</v>
      </c>
      <c r="H93" s="637">
        <v>11.6</v>
      </c>
      <c r="I93" s="637">
        <v>4</v>
      </c>
    </row>
    <row r="94" spans="1:9">
      <c r="A94" s="636">
        <v>42873</v>
      </c>
      <c r="B94" s="637">
        <v>13</v>
      </c>
      <c r="C94" s="637">
        <v>15</v>
      </c>
      <c r="D94" s="637">
        <v>11</v>
      </c>
      <c r="E94" s="637"/>
      <c r="F94" s="637"/>
      <c r="G94" s="637">
        <v>13</v>
      </c>
      <c r="H94" s="637">
        <v>11.8</v>
      </c>
      <c r="I94" s="637">
        <v>4</v>
      </c>
    </row>
    <row r="95" spans="1:9">
      <c r="A95" s="636">
        <v>42874</v>
      </c>
      <c r="B95" s="637">
        <v>13</v>
      </c>
      <c r="C95" s="637">
        <v>15</v>
      </c>
      <c r="D95" s="637">
        <v>11</v>
      </c>
      <c r="E95" s="637"/>
      <c r="F95" s="637"/>
      <c r="G95" s="637">
        <v>13</v>
      </c>
      <c r="H95" s="637">
        <v>11.8</v>
      </c>
      <c r="I95" s="637">
        <v>4</v>
      </c>
    </row>
    <row r="96" spans="1:9">
      <c r="A96" s="636">
        <v>42877</v>
      </c>
      <c r="B96" s="637">
        <v>13</v>
      </c>
      <c r="C96" s="637">
        <v>15</v>
      </c>
      <c r="D96" s="637">
        <v>11</v>
      </c>
      <c r="E96" s="637"/>
      <c r="F96" s="637"/>
      <c r="G96" s="637">
        <v>13</v>
      </c>
      <c r="H96" s="637">
        <v>12</v>
      </c>
      <c r="I96" s="637">
        <v>4</v>
      </c>
    </row>
    <row r="97" spans="1:9">
      <c r="A97" s="636">
        <v>42878</v>
      </c>
      <c r="B97" s="637">
        <v>13</v>
      </c>
      <c r="C97" s="637">
        <v>15</v>
      </c>
      <c r="D97" s="637">
        <v>11</v>
      </c>
      <c r="E97" s="637">
        <v>14.4</v>
      </c>
      <c r="F97" s="637"/>
      <c r="G97" s="637">
        <v>13</v>
      </c>
      <c r="H97" s="637">
        <v>12.1</v>
      </c>
      <c r="I97" s="637">
        <v>4</v>
      </c>
    </row>
    <row r="98" spans="1:9">
      <c r="A98" s="636">
        <v>42879</v>
      </c>
      <c r="B98" s="637">
        <v>13</v>
      </c>
      <c r="C98" s="637">
        <v>15</v>
      </c>
      <c r="D98" s="637">
        <v>11</v>
      </c>
      <c r="E98" s="637"/>
      <c r="F98" s="637"/>
      <c r="G98" s="637">
        <v>13</v>
      </c>
      <c r="H98" s="637">
        <v>11.8</v>
      </c>
      <c r="I98" s="637">
        <v>4</v>
      </c>
    </row>
    <row r="99" spans="1:9">
      <c r="A99" s="636">
        <v>42880</v>
      </c>
      <c r="B99" s="637">
        <v>13</v>
      </c>
      <c r="C99" s="637">
        <v>15</v>
      </c>
      <c r="D99" s="637">
        <v>11</v>
      </c>
      <c r="E99" s="637"/>
      <c r="F99" s="637"/>
      <c r="G99" s="637"/>
      <c r="H99" s="637">
        <v>11.7</v>
      </c>
      <c r="I99" s="637">
        <v>4</v>
      </c>
    </row>
    <row r="100" spans="1:9">
      <c r="A100" s="636">
        <v>42881</v>
      </c>
      <c r="B100" s="637">
        <v>12.5</v>
      </c>
      <c r="C100" s="637">
        <v>14.5</v>
      </c>
      <c r="D100" s="637">
        <v>10.5</v>
      </c>
      <c r="E100" s="637"/>
      <c r="F100" s="637"/>
      <c r="G100" s="637">
        <v>12.5</v>
      </c>
      <c r="H100" s="637">
        <v>11.3</v>
      </c>
      <c r="I100" s="637">
        <v>4</v>
      </c>
    </row>
    <row r="101" spans="1:9">
      <c r="A101" s="636">
        <v>42884</v>
      </c>
      <c r="B101" s="637">
        <v>12.5</v>
      </c>
      <c r="C101" s="637">
        <v>14.5</v>
      </c>
      <c r="D101" s="637">
        <v>10.5</v>
      </c>
      <c r="E101" s="637"/>
      <c r="F101" s="637"/>
      <c r="G101" s="637">
        <v>12.5</v>
      </c>
      <c r="H101" s="637">
        <v>11.3</v>
      </c>
      <c r="I101" s="637">
        <v>4</v>
      </c>
    </row>
    <row r="102" spans="1:9">
      <c r="A102" s="636">
        <v>42885</v>
      </c>
      <c r="B102" s="637">
        <v>12.5</v>
      </c>
      <c r="C102" s="637">
        <v>14.5</v>
      </c>
      <c r="D102" s="637">
        <v>10.5</v>
      </c>
      <c r="E102" s="637"/>
      <c r="F102" s="637"/>
      <c r="G102" s="637">
        <v>12.5</v>
      </c>
      <c r="H102" s="637">
        <v>11.3</v>
      </c>
      <c r="I102" s="637">
        <v>4</v>
      </c>
    </row>
    <row r="103" spans="1:9">
      <c r="A103" s="636">
        <v>42886</v>
      </c>
      <c r="B103" s="637">
        <v>12.5</v>
      </c>
      <c r="C103" s="637">
        <v>14.5</v>
      </c>
      <c r="D103" s="637">
        <v>10.5</v>
      </c>
      <c r="E103" s="637"/>
      <c r="F103" s="637">
        <v>14.5</v>
      </c>
      <c r="G103" s="637">
        <v>12.5</v>
      </c>
      <c r="H103" s="637">
        <v>11.4</v>
      </c>
      <c r="I103" s="637">
        <v>4</v>
      </c>
    </row>
    <row r="104" spans="1:9">
      <c r="A104" s="636">
        <v>42887</v>
      </c>
      <c r="B104" s="637">
        <v>12.5</v>
      </c>
      <c r="C104" s="637">
        <v>14.5</v>
      </c>
      <c r="D104" s="637">
        <v>10.5</v>
      </c>
      <c r="E104" s="637"/>
      <c r="F104" s="637"/>
      <c r="G104" s="637">
        <v>12.5</v>
      </c>
      <c r="H104" s="637">
        <v>11.1</v>
      </c>
      <c r="I104" s="637">
        <v>4</v>
      </c>
    </row>
    <row r="105" spans="1:9">
      <c r="A105" s="636">
        <v>42888</v>
      </c>
      <c r="B105" s="637">
        <v>12.5</v>
      </c>
      <c r="C105" s="637">
        <v>14.5</v>
      </c>
      <c r="D105" s="637">
        <v>10.5</v>
      </c>
      <c r="E105" s="637"/>
      <c r="F105" s="637"/>
      <c r="G105" s="637">
        <v>12.5</v>
      </c>
      <c r="H105" s="637">
        <v>11.1</v>
      </c>
      <c r="I105" s="637">
        <v>4</v>
      </c>
    </row>
    <row r="106" spans="1:9">
      <c r="A106" s="636">
        <v>42892</v>
      </c>
      <c r="B106" s="637">
        <v>12.5</v>
      </c>
      <c r="C106" s="637">
        <v>14.5</v>
      </c>
      <c r="D106" s="637">
        <v>10.5</v>
      </c>
      <c r="E106" s="637"/>
      <c r="F106" s="637"/>
      <c r="G106" s="637">
        <v>12.5</v>
      </c>
      <c r="H106" s="637">
        <v>10.9</v>
      </c>
      <c r="I106" s="637">
        <v>4</v>
      </c>
    </row>
    <row r="107" spans="1:9">
      <c r="A107" s="636">
        <v>42893</v>
      </c>
      <c r="B107" s="637">
        <v>12.5</v>
      </c>
      <c r="C107" s="637">
        <v>14.5</v>
      </c>
      <c r="D107" s="637">
        <v>10.5</v>
      </c>
      <c r="E107" s="637"/>
      <c r="F107" s="637"/>
      <c r="G107" s="637">
        <v>12.5</v>
      </c>
      <c r="H107" s="637">
        <v>10.8</v>
      </c>
      <c r="I107" s="637">
        <v>4</v>
      </c>
    </row>
    <row r="108" spans="1:9">
      <c r="A108" s="636">
        <v>42894</v>
      </c>
      <c r="B108" s="637">
        <v>12.5</v>
      </c>
      <c r="C108" s="637">
        <v>14.5</v>
      </c>
      <c r="D108" s="637">
        <v>10.5</v>
      </c>
      <c r="E108" s="637"/>
      <c r="F108" s="637"/>
      <c r="G108" s="637">
        <v>12.5</v>
      </c>
      <c r="H108" s="637">
        <v>10.7</v>
      </c>
      <c r="I108" s="637">
        <v>4</v>
      </c>
    </row>
    <row r="109" spans="1:9">
      <c r="A109" s="636">
        <v>42895</v>
      </c>
      <c r="B109" s="637">
        <v>12.5</v>
      </c>
      <c r="C109" s="637">
        <v>14.5</v>
      </c>
      <c r="D109" s="637">
        <v>10.5</v>
      </c>
      <c r="E109" s="637"/>
      <c r="F109" s="637"/>
      <c r="G109" s="637">
        <v>12.5</v>
      </c>
      <c r="H109" s="637">
        <v>10.8</v>
      </c>
      <c r="I109" s="637">
        <v>4</v>
      </c>
    </row>
    <row r="110" spans="1:9">
      <c r="A110" s="636">
        <v>42898</v>
      </c>
      <c r="B110" s="637">
        <v>12.5</v>
      </c>
      <c r="C110" s="637">
        <v>14.5</v>
      </c>
      <c r="D110" s="637">
        <v>10.5</v>
      </c>
      <c r="E110" s="637"/>
      <c r="F110" s="637"/>
      <c r="G110" s="637">
        <v>12.5</v>
      </c>
      <c r="H110" s="637">
        <v>10.9</v>
      </c>
      <c r="I110" s="637">
        <v>4</v>
      </c>
    </row>
    <row r="111" spans="1:9">
      <c r="A111" s="636">
        <v>42899</v>
      </c>
      <c r="B111" s="637">
        <v>12.5</v>
      </c>
      <c r="C111" s="637">
        <v>14.5</v>
      </c>
      <c r="D111" s="637">
        <v>10.5</v>
      </c>
      <c r="E111" s="637"/>
      <c r="F111" s="637"/>
      <c r="G111" s="637">
        <v>12.5</v>
      </c>
      <c r="H111" s="637">
        <v>11</v>
      </c>
      <c r="I111" s="637">
        <v>4</v>
      </c>
    </row>
    <row r="112" spans="1:9">
      <c r="A112" s="636">
        <v>42900</v>
      </c>
      <c r="B112" s="637">
        <v>12.5</v>
      </c>
      <c r="C112" s="637">
        <v>14.5</v>
      </c>
      <c r="D112" s="637">
        <v>10.5</v>
      </c>
      <c r="E112" s="637"/>
      <c r="F112" s="637">
        <v>14.5</v>
      </c>
      <c r="G112" s="637">
        <v>12.5</v>
      </c>
      <c r="H112" s="637">
        <v>11</v>
      </c>
      <c r="I112" s="637">
        <v>4</v>
      </c>
    </row>
    <row r="113" spans="1:9">
      <c r="A113" s="636">
        <v>42901</v>
      </c>
      <c r="B113" s="637">
        <v>12.5</v>
      </c>
      <c r="C113" s="637">
        <v>14.5</v>
      </c>
      <c r="D113" s="637">
        <v>10.5</v>
      </c>
      <c r="E113" s="637"/>
      <c r="F113" s="637"/>
      <c r="G113" s="637">
        <v>12.5</v>
      </c>
      <c r="H113" s="637">
        <v>11</v>
      </c>
      <c r="I113" s="637">
        <v>4</v>
      </c>
    </row>
    <row r="114" spans="1:9">
      <c r="A114" s="636">
        <v>42902</v>
      </c>
      <c r="B114" s="637">
        <v>12.5</v>
      </c>
      <c r="C114" s="637">
        <v>14.5</v>
      </c>
      <c r="D114" s="637">
        <v>10.5</v>
      </c>
      <c r="E114" s="637"/>
      <c r="F114" s="637"/>
      <c r="G114" s="637">
        <v>12.5</v>
      </c>
      <c r="H114" s="637">
        <v>11</v>
      </c>
      <c r="I114" s="637">
        <v>4</v>
      </c>
    </row>
    <row r="115" spans="1:9">
      <c r="A115" s="636">
        <v>42905</v>
      </c>
      <c r="B115" s="637">
        <v>12.5</v>
      </c>
      <c r="C115" s="637">
        <v>14.5</v>
      </c>
      <c r="D115" s="637">
        <v>10.5</v>
      </c>
      <c r="E115" s="637"/>
      <c r="F115" s="637"/>
      <c r="G115" s="637">
        <v>12.5</v>
      </c>
      <c r="H115" s="637">
        <v>11.1</v>
      </c>
      <c r="I115" s="637">
        <v>4</v>
      </c>
    </row>
    <row r="116" spans="1:9">
      <c r="A116" s="636">
        <v>42906</v>
      </c>
      <c r="B116" s="637">
        <v>12.5</v>
      </c>
      <c r="C116" s="637">
        <v>14.5</v>
      </c>
      <c r="D116" s="637">
        <v>10.5</v>
      </c>
      <c r="E116" s="637">
        <v>14.4</v>
      </c>
      <c r="F116" s="637"/>
      <c r="G116" s="637">
        <v>12.5</v>
      </c>
      <c r="H116" s="637">
        <v>11</v>
      </c>
      <c r="I116" s="637">
        <v>4</v>
      </c>
    </row>
    <row r="117" spans="1:9">
      <c r="A117" s="636">
        <v>42907</v>
      </c>
      <c r="B117" s="637">
        <v>12.5</v>
      </c>
      <c r="C117" s="637">
        <v>14.5</v>
      </c>
      <c r="D117" s="637">
        <v>10.5</v>
      </c>
      <c r="E117" s="637"/>
      <c r="F117" s="637"/>
      <c r="G117" s="637">
        <v>12.5</v>
      </c>
      <c r="H117" s="637">
        <v>11</v>
      </c>
      <c r="I117" s="637">
        <v>4</v>
      </c>
    </row>
    <row r="118" spans="1:9">
      <c r="A118" s="636">
        <v>42908</v>
      </c>
      <c r="B118" s="637">
        <v>12.5</v>
      </c>
      <c r="C118" s="637">
        <v>14.5</v>
      </c>
      <c r="D118" s="637">
        <v>10.5</v>
      </c>
      <c r="E118" s="637"/>
      <c r="F118" s="637"/>
      <c r="G118" s="637">
        <v>12.5</v>
      </c>
      <c r="H118" s="637">
        <v>11</v>
      </c>
      <c r="I118" s="637">
        <v>4</v>
      </c>
    </row>
    <row r="119" spans="1:9">
      <c r="A119" s="636">
        <v>42909</v>
      </c>
      <c r="B119" s="637">
        <v>12.5</v>
      </c>
      <c r="C119" s="637">
        <v>14.5</v>
      </c>
      <c r="D119" s="637">
        <v>10.5</v>
      </c>
      <c r="E119" s="637"/>
      <c r="F119" s="637"/>
      <c r="G119" s="637">
        <v>12.5</v>
      </c>
      <c r="H119" s="637">
        <v>11.1</v>
      </c>
      <c r="I119" s="637">
        <v>4</v>
      </c>
    </row>
    <row r="120" spans="1:9">
      <c r="A120" s="636">
        <v>42912</v>
      </c>
      <c r="B120" s="637">
        <v>12.5</v>
      </c>
      <c r="C120" s="637">
        <v>14.5</v>
      </c>
      <c r="D120" s="637">
        <v>10.5</v>
      </c>
      <c r="E120" s="637"/>
      <c r="F120" s="637"/>
      <c r="G120" s="637">
        <v>12.5</v>
      </c>
      <c r="H120" s="637">
        <v>10.9</v>
      </c>
      <c r="I120" s="637">
        <v>4</v>
      </c>
    </row>
    <row r="121" spans="1:9">
      <c r="A121" s="636">
        <v>42913</v>
      </c>
      <c r="B121" s="637">
        <v>12.5</v>
      </c>
      <c r="C121" s="637">
        <v>14.5</v>
      </c>
      <c r="D121" s="637">
        <v>10.5</v>
      </c>
      <c r="E121" s="637">
        <v>14.4</v>
      </c>
      <c r="F121" s="637"/>
      <c r="G121" s="637">
        <v>12.5</v>
      </c>
      <c r="H121" s="637">
        <v>11.1</v>
      </c>
      <c r="I121" s="637">
        <v>4</v>
      </c>
    </row>
    <row r="122" spans="1:9">
      <c r="A122" s="636">
        <v>42915</v>
      </c>
      <c r="B122" s="637">
        <v>12.5</v>
      </c>
      <c r="C122" s="637">
        <v>14.5</v>
      </c>
      <c r="D122" s="637">
        <v>10.5</v>
      </c>
      <c r="E122" s="637"/>
      <c r="F122" s="637"/>
      <c r="G122" s="637">
        <v>12.5</v>
      </c>
      <c r="H122" s="637">
        <v>11.1</v>
      </c>
      <c r="I122" s="637">
        <v>4</v>
      </c>
    </row>
    <row r="123" spans="1:9">
      <c r="A123" s="636">
        <v>42916</v>
      </c>
      <c r="B123" s="637">
        <v>12.5</v>
      </c>
      <c r="C123" s="637">
        <v>14.5</v>
      </c>
      <c r="D123" s="637">
        <v>10.5</v>
      </c>
      <c r="E123" s="637"/>
      <c r="F123" s="637"/>
      <c r="G123" s="637">
        <v>12.5</v>
      </c>
      <c r="H123" s="637">
        <v>11.2</v>
      </c>
      <c r="I123" s="637">
        <v>4</v>
      </c>
    </row>
    <row r="124" spans="1:9">
      <c r="A124" s="636">
        <v>42919</v>
      </c>
      <c r="B124" s="637">
        <v>12.5</v>
      </c>
      <c r="C124" s="637">
        <v>14.5</v>
      </c>
      <c r="D124" s="637">
        <v>10.5</v>
      </c>
      <c r="E124" s="637"/>
      <c r="F124" s="637"/>
      <c r="G124" s="637">
        <v>12.5</v>
      </c>
      <c r="H124" s="637">
        <v>11.2</v>
      </c>
      <c r="I124" s="637">
        <v>4</v>
      </c>
    </row>
    <row r="125" spans="1:9">
      <c r="A125" s="636">
        <v>42920</v>
      </c>
      <c r="B125" s="637">
        <v>12.5</v>
      </c>
      <c r="C125" s="637">
        <v>14.5</v>
      </c>
      <c r="D125" s="637">
        <v>10.5</v>
      </c>
      <c r="E125" s="637"/>
      <c r="F125" s="637"/>
      <c r="G125" s="637">
        <v>12.5</v>
      </c>
      <c r="H125" s="637">
        <v>10.9</v>
      </c>
      <c r="I125" s="637">
        <v>4</v>
      </c>
    </row>
    <row r="126" spans="1:9">
      <c r="A126" s="636">
        <v>42921</v>
      </c>
      <c r="B126" s="637">
        <v>12.5</v>
      </c>
      <c r="C126" s="637">
        <v>14.5</v>
      </c>
      <c r="D126" s="637">
        <v>10.5</v>
      </c>
      <c r="E126" s="637"/>
      <c r="F126" s="637"/>
      <c r="G126" s="637">
        <v>12.5</v>
      </c>
      <c r="H126" s="637">
        <v>11</v>
      </c>
      <c r="I126" s="637">
        <v>4</v>
      </c>
    </row>
    <row r="127" spans="1:9">
      <c r="A127" s="636">
        <v>42922</v>
      </c>
      <c r="B127" s="637">
        <v>12.5</v>
      </c>
      <c r="C127" s="637">
        <v>14.5</v>
      </c>
      <c r="D127" s="637">
        <v>10.5</v>
      </c>
      <c r="E127" s="637"/>
      <c r="F127" s="637"/>
      <c r="G127" s="637"/>
      <c r="H127" s="637">
        <v>10.9</v>
      </c>
      <c r="I127" s="637">
        <v>4</v>
      </c>
    </row>
    <row r="128" spans="1:9">
      <c r="A128" s="636">
        <v>42923</v>
      </c>
      <c r="B128" s="637">
        <v>12.5</v>
      </c>
      <c r="C128" s="637">
        <v>14.5</v>
      </c>
      <c r="D128" s="637">
        <v>10.5</v>
      </c>
      <c r="E128" s="637"/>
      <c r="F128" s="637"/>
      <c r="G128" s="637">
        <v>12.5</v>
      </c>
      <c r="H128" s="637">
        <v>10.9</v>
      </c>
      <c r="I128" s="637">
        <v>4</v>
      </c>
    </row>
    <row r="129" spans="1:9">
      <c r="A129" s="636">
        <v>42926</v>
      </c>
      <c r="B129" s="637">
        <v>12.5</v>
      </c>
      <c r="C129" s="637">
        <v>14.5</v>
      </c>
      <c r="D129" s="637">
        <v>10.5</v>
      </c>
      <c r="E129" s="637"/>
      <c r="F129" s="637"/>
      <c r="G129" s="637">
        <v>12.5</v>
      </c>
      <c r="H129" s="637">
        <v>10.9</v>
      </c>
      <c r="I129" s="637">
        <v>4</v>
      </c>
    </row>
    <row r="130" spans="1:9">
      <c r="A130" s="636">
        <v>42927</v>
      </c>
      <c r="B130" s="637">
        <v>12.5</v>
      </c>
      <c r="C130" s="637">
        <v>14.5</v>
      </c>
      <c r="D130" s="637">
        <v>10.5</v>
      </c>
      <c r="E130" s="637"/>
      <c r="F130" s="637"/>
      <c r="G130" s="637">
        <v>12.5</v>
      </c>
      <c r="H130" s="637">
        <v>11</v>
      </c>
      <c r="I130" s="637">
        <v>4</v>
      </c>
    </row>
    <row r="131" spans="1:9">
      <c r="A131" s="636">
        <v>42928</v>
      </c>
      <c r="B131" s="637">
        <v>12.5</v>
      </c>
      <c r="C131" s="637">
        <v>14.5</v>
      </c>
      <c r="D131" s="637">
        <v>10.5</v>
      </c>
      <c r="E131" s="637"/>
      <c r="F131" s="637"/>
      <c r="G131" s="637">
        <v>12.5</v>
      </c>
      <c r="H131" s="637">
        <v>11</v>
      </c>
      <c r="I131" s="637">
        <v>4</v>
      </c>
    </row>
    <row r="132" spans="1:9">
      <c r="A132" s="636">
        <v>42929</v>
      </c>
      <c r="B132" s="637">
        <v>12.5</v>
      </c>
      <c r="C132" s="637">
        <v>14.5</v>
      </c>
      <c r="D132" s="637">
        <v>10.5</v>
      </c>
      <c r="E132" s="637"/>
      <c r="F132" s="637"/>
      <c r="G132" s="637">
        <v>12.5</v>
      </c>
      <c r="H132" s="637">
        <v>11.1</v>
      </c>
      <c r="I132" s="637">
        <v>4</v>
      </c>
    </row>
    <row r="133" spans="1:9">
      <c r="A133" s="636">
        <v>42930</v>
      </c>
      <c r="B133" s="637">
        <v>12.5</v>
      </c>
      <c r="C133" s="637">
        <v>14.5</v>
      </c>
      <c r="D133" s="637">
        <v>10.5</v>
      </c>
      <c r="E133" s="637"/>
      <c r="F133" s="637"/>
      <c r="G133" s="637">
        <v>12.5</v>
      </c>
      <c r="H133" s="637">
        <v>11.1</v>
      </c>
      <c r="I133" s="637">
        <v>4</v>
      </c>
    </row>
    <row r="134" spans="1:9">
      <c r="A134" s="636">
        <v>42933</v>
      </c>
      <c r="B134" s="637">
        <v>12.5</v>
      </c>
      <c r="C134" s="637">
        <v>14.5</v>
      </c>
      <c r="D134" s="637">
        <v>10.5</v>
      </c>
      <c r="E134" s="637"/>
      <c r="F134" s="637"/>
      <c r="G134" s="637">
        <v>12.5</v>
      </c>
      <c r="H134" s="637">
        <v>10.9</v>
      </c>
      <c r="I134" s="637">
        <v>4</v>
      </c>
    </row>
    <row r="135" spans="1:9">
      <c r="A135" s="636">
        <v>42934</v>
      </c>
      <c r="B135" s="637">
        <v>12.5</v>
      </c>
      <c r="C135" s="637">
        <v>14.5</v>
      </c>
      <c r="D135" s="637">
        <v>10.5</v>
      </c>
      <c r="E135" s="637"/>
      <c r="F135" s="637"/>
      <c r="G135" s="637">
        <v>12.5</v>
      </c>
      <c r="H135" s="637">
        <v>11</v>
      </c>
      <c r="I135" s="637">
        <v>4</v>
      </c>
    </row>
    <row r="136" spans="1:9">
      <c r="A136" s="636">
        <v>42935</v>
      </c>
      <c r="B136" s="637">
        <v>12.5</v>
      </c>
      <c r="C136" s="637">
        <v>14.5</v>
      </c>
      <c r="D136" s="637">
        <v>10.5</v>
      </c>
      <c r="E136" s="637"/>
      <c r="F136" s="637"/>
      <c r="G136" s="637">
        <v>12.5</v>
      </c>
      <c r="H136" s="637">
        <v>10.9</v>
      </c>
      <c r="I136" s="637">
        <v>4</v>
      </c>
    </row>
    <row r="137" spans="1:9">
      <c r="A137" s="636">
        <v>42936</v>
      </c>
      <c r="B137" s="637">
        <v>12.5</v>
      </c>
      <c r="C137" s="637">
        <v>14.5</v>
      </c>
      <c r="D137" s="637">
        <v>10.5</v>
      </c>
      <c r="E137" s="637"/>
      <c r="F137" s="637"/>
      <c r="G137" s="637">
        <v>12.5</v>
      </c>
      <c r="H137" s="637">
        <v>11.1</v>
      </c>
      <c r="I137" s="637">
        <v>4</v>
      </c>
    </row>
    <row r="138" spans="1:9">
      <c r="A138" s="636">
        <v>42937</v>
      </c>
      <c r="B138" s="637">
        <v>12.5</v>
      </c>
      <c r="C138" s="637">
        <v>14.5</v>
      </c>
      <c r="D138" s="637">
        <v>10.5</v>
      </c>
      <c r="E138" s="637"/>
      <c r="F138" s="637"/>
      <c r="G138" s="637">
        <v>12.5</v>
      </c>
      <c r="H138" s="637">
        <v>11</v>
      </c>
      <c r="I138" s="637">
        <v>4</v>
      </c>
    </row>
    <row r="139" spans="1:9">
      <c r="A139" s="636">
        <v>42940</v>
      </c>
      <c r="B139" s="637">
        <v>12.5</v>
      </c>
      <c r="C139" s="637">
        <v>14.5</v>
      </c>
      <c r="D139" s="637">
        <v>10.5</v>
      </c>
      <c r="E139" s="637"/>
      <c r="F139" s="637"/>
      <c r="G139" s="637">
        <v>12.5</v>
      </c>
      <c r="H139" s="637">
        <v>11</v>
      </c>
      <c r="I139" s="637">
        <v>4</v>
      </c>
    </row>
    <row r="140" spans="1:9">
      <c r="A140" s="636">
        <v>42941</v>
      </c>
      <c r="B140" s="637">
        <v>12.5</v>
      </c>
      <c r="C140" s="637">
        <v>14.5</v>
      </c>
      <c r="D140" s="637">
        <v>10.5</v>
      </c>
      <c r="E140" s="637"/>
      <c r="F140" s="637"/>
      <c r="G140" s="637">
        <v>12.5</v>
      </c>
      <c r="H140" s="637">
        <v>10.9</v>
      </c>
      <c r="I140" s="637">
        <v>4</v>
      </c>
    </row>
    <row r="141" spans="1:9">
      <c r="A141" s="636">
        <v>42942</v>
      </c>
      <c r="B141" s="637">
        <v>12.5</v>
      </c>
      <c r="C141" s="637">
        <v>14.5</v>
      </c>
      <c r="D141" s="637">
        <v>10.5</v>
      </c>
      <c r="E141" s="637"/>
      <c r="F141" s="637"/>
      <c r="G141" s="637">
        <v>12.5</v>
      </c>
      <c r="H141" s="637">
        <v>10.9</v>
      </c>
      <c r="I141" s="637">
        <v>4</v>
      </c>
    </row>
    <row r="142" spans="1:9">
      <c r="A142" s="636">
        <v>42943</v>
      </c>
      <c r="B142" s="637">
        <v>12.5</v>
      </c>
      <c r="C142" s="637">
        <v>14.5</v>
      </c>
      <c r="D142" s="637">
        <v>10.5</v>
      </c>
      <c r="E142" s="637"/>
      <c r="F142" s="637"/>
      <c r="G142" s="637">
        <v>12.5</v>
      </c>
      <c r="H142" s="637">
        <v>10.9</v>
      </c>
      <c r="I142" s="637">
        <v>4</v>
      </c>
    </row>
    <row r="143" spans="1:9">
      <c r="A143" s="636">
        <v>42944</v>
      </c>
      <c r="B143" s="637">
        <v>12.5</v>
      </c>
      <c r="C143" s="637">
        <v>14.5</v>
      </c>
      <c r="D143" s="637">
        <v>10.5</v>
      </c>
      <c r="E143" s="637"/>
      <c r="F143" s="637"/>
      <c r="G143" s="637">
        <v>12.5</v>
      </c>
      <c r="H143" s="637">
        <v>10.9</v>
      </c>
      <c r="I143" s="637">
        <v>4</v>
      </c>
    </row>
    <row r="144" spans="1:9">
      <c r="A144" s="636">
        <v>42947</v>
      </c>
      <c r="B144" s="637">
        <v>12.5</v>
      </c>
      <c r="C144" s="637">
        <v>14.5</v>
      </c>
      <c r="D144" s="637">
        <v>10.5</v>
      </c>
      <c r="E144" s="637"/>
      <c r="F144" s="637"/>
      <c r="G144" s="637">
        <v>12.5</v>
      </c>
      <c r="H144" s="637">
        <v>11.1</v>
      </c>
      <c r="I144" s="637">
        <v>4</v>
      </c>
    </row>
    <row r="145" spans="1:9">
      <c r="A145" s="636">
        <v>42948</v>
      </c>
      <c r="B145" s="637">
        <v>12.5</v>
      </c>
      <c r="C145" s="637">
        <v>14.5</v>
      </c>
      <c r="D145" s="637">
        <v>10.5</v>
      </c>
      <c r="E145" s="637">
        <v>14.4</v>
      </c>
      <c r="F145" s="637"/>
      <c r="G145" s="637">
        <v>12.5</v>
      </c>
      <c r="H145" s="637">
        <v>10.9</v>
      </c>
      <c r="I145" s="637">
        <v>4</v>
      </c>
    </row>
    <row r="146" spans="1:9">
      <c r="A146" s="636">
        <v>42949</v>
      </c>
      <c r="B146" s="637">
        <v>12.5</v>
      </c>
      <c r="C146" s="637">
        <v>14.5</v>
      </c>
      <c r="D146" s="637">
        <v>10.5</v>
      </c>
      <c r="E146" s="637"/>
      <c r="F146" s="637"/>
      <c r="G146" s="637">
        <v>12.5</v>
      </c>
      <c r="H146" s="637">
        <v>10.8</v>
      </c>
      <c r="I146" s="637">
        <v>4</v>
      </c>
    </row>
    <row r="147" spans="1:9">
      <c r="A147" s="636">
        <v>42950</v>
      </c>
      <c r="B147" s="637">
        <v>12.5</v>
      </c>
      <c r="C147" s="637">
        <v>14.5</v>
      </c>
      <c r="D147" s="637">
        <v>10.5</v>
      </c>
      <c r="E147" s="637"/>
      <c r="F147" s="637"/>
      <c r="G147" s="637"/>
      <c r="H147" s="637">
        <v>10.9</v>
      </c>
      <c r="I147" s="637">
        <v>4</v>
      </c>
    </row>
    <row r="148" spans="1:9">
      <c r="A148" s="636">
        <v>42951</v>
      </c>
      <c r="B148" s="637">
        <v>12.5</v>
      </c>
      <c r="C148" s="637">
        <v>14.5</v>
      </c>
      <c r="D148" s="637">
        <v>10.5</v>
      </c>
      <c r="E148" s="637"/>
      <c r="F148" s="637"/>
      <c r="G148" s="637">
        <v>12.5</v>
      </c>
      <c r="H148" s="637">
        <v>11</v>
      </c>
      <c r="I148" s="637">
        <v>4</v>
      </c>
    </row>
    <row r="149" spans="1:9">
      <c r="A149" s="636">
        <v>42954</v>
      </c>
      <c r="B149" s="637">
        <v>12.5</v>
      </c>
      <c r="C149" s="637">
        <v>14.5</v>
      </c>
      <c r="D149" s="637">
        <v>10.5</v>
      </c>
      <c r="E149" s="637"/>
      <c r="F149" s="637"/>
      <c r="G149" s="637">
        <v>12.5</v>
      </c>
      <c r="H149" s="637">
        <v>11.2</v>
      </c>
      <c r="I149" s="637">
        <v>4</v>
      </c>
    </row>
    <row r="150" spans="1:9">
      <c r="A150" s="636">
        <v>42955</v>
      </c>
      <c r="B150" s="637">
        <v>12.5</v>
      </c>
      <c r="C150" s="637">
        <v>14.5</v>
      </c>
      <c r="D150" s="637">
        <v>10.5</v>
      </c>
      <c r="E150" s="637"/>
      <c r="F150" s="637"/>
      <c r="G150" s="637">
        <v>12.5</v>
      </c>
      <c r="H150" s="637">
        <v>10.6</v>
      </c>
      <c r="I150" s="637">
        <v>4</v>
      </c>
    </row>
    <row r="151" spans="1:9">
      <c r="A151" s="636">
        <v>42956</v>
      </c>
      <c r="B151" s="637">
        <v>12.5</v>
      </c>
      <c r="C151" s="637">
        <v>14.5</v>
      </c>
      <c r="D151" s="637">
        <v>10.5</v>
      </c>
      <c r="E151" s="637"/>
      <c r="F151" s="637"/>
      <c r="G151" s="637">
        <v>12.5</v>
      </c>
      <c r="H151" s="637">
        <v>10.8</v>
      </c>
      <c r="I151" s="637">
        <v>4</v>
      </c>
    </row>
    <row r="152" spans="1:9">
      <c r="A152" s="636">
        <v>42957</v>
      </c>
      <c r="B152" s="637">
        <v>12.5</v>
      </c>
      <c r="C152" s="637">
        <v>14.5</v>
      </c>
      <c r="D152" s="637">
        <v>10.5</v>
      </c>
      <c r="E152" s="637"/>
      <c r="F152" s="637"/>
      <c r="G152" s="637">
        <v>12.5</v>
      </c>
      <c r="H152" s="637">
        <v>10.8</v>
      </c>
      <c r="I152" s="637">
        <v>4</v>
      </c>
    </row>
    <row r="153" spans="1:9">
      <c r="A153" s="636">
        <v>42958</v>
      </c>
      <c r="B153" s="637">
        <v>12.5</v>
      </c>
      <c r="C153" s="637">
        <v>14.5</v>
      </c>
      <c r="D153" s="637">
        <v>10.5</v>
      </c>
      <c r="E153" s="637"/>
      <c r="F153" s="637"/>
      <c r="G153" s="637">
        <v>12.5</v>
      </c>
      <c r="H153" s="637">
        <v>10.9</v>
      </c>
      <c r="I153" s="637">
        <v>4</v>
      </c>
    </row>
    <row r="154" spans="1:9">
      <c r="A154" s="636">
        <v>42961</v>
      </c>
      <c r="B154" s="637">
        <v>12.5</v>
      </c>
      <c r="C154" s="637">
        <v>14.5</v>
      </c>
      <c r="D154" s="637">
        <v>10.5</v>
      </c>
      <c r="E154" s="637"/>
      <c r="F154" s="637"/>
      <c r="G154" s="637">
        <v>12.5</v>
      </c>
      <c r="H154" s="637">
        <v>11</v>
      </c>
      <c r="I154" s="637">
        <v>4</v>
      </c>
    </row>
    <row r="155" spans="1:9">
      <c r="A155" s="636">
        <v>42962</v>
      </c>
      <c r="B155" s="637">
        <v>12.5</v>
      </c>
      <c r="C155" s="637">
        <v>14.5</v>
      </c>
      <c r="D155" s="637">
        <v>10.5</v>
      </c>
      <c r="E155" s="637">
        <v>14.4</v>
      </c>
      <c r="F155" s="637"/>
      <c r="G155" s="637">
        <v>12.5</v>
      </c>
      <c r="H155" s="637">
        <v>11.1</v>
      </c>
      <c r="I155" s="637">
        <v>4</v>
      </c>
    </row>
    <row r="156" spans="1:9">
      <c r="A156" s="636">
        <v>42963</v>
      </c>
      <c r="B156" s="637">
        <v>12.5</v>
      </c>
      <c r="C156" s="637">
        <v>14.5</v>
      </c>
      <c r="D156" s="637">
        <v>10.5</v>
      </c>
      <c r="E156" s="637"/>
      <c r="F156" s="637"/>
      <c r="G156" s="637">
        <v>12.5</v>
      </c>
      <c r="H156" s="637">
        <v>11.2</v>
      </c>
      <c r="I156" s="637">
        <v>4</v>
      </c>
    </row>
    <row r="157" spans="1:9">
      <c r="A157" s="636">
        <v>42964</v>
      </c>
      <c r="B157" s="637">
        <v>12.5</v>
      </c>
      <c r="C157" s="637">
        <v>14.5</v>
      </c>
      <c r="D157" s="637">
        <v>10.5</v>
      </c>
      <c r="E157" s="637"/>
      <c r="F157" s="637"/>
      <c r="G157" s="637">
        <v>12.5</v>
      </c>
      <c r="H157" s="637">
        <v>11.4</v>
      </c>
      <c r="I157" s="637">
        <v>4</v>
      </c>
    </row>
    <row r="158" spans="1:9">
      <c r="A158" s="636">
        <v>42965</v>
      </c>
      <c r="B158" s="637">
        <v>12.5</v>
      </c>
      <c r="C158" s="637">
        <v>14.5</v>
      </c>
      <c r="D158" s="637">
        <v>10.5</v>
      </c>
      <c r="E158" s="637"/>
      <c r="F158" s="637"/>
      <c r="G158" s="637">
        <v>12.5</v>
      </c>
      <c r="H158" s="637">
        <v>11.5</v>
      </c>
      <c r="I158" s="637">
        <v>4</v>
      </c>
    </row>
    <row r="159" spans="1:9">
      <c r="A159" s="636">
        <v>42966</v>
      </c>
      <c r="B159" s="637">
        <v>12.5</v>
      </c>
      <c r="C159" s="637">
        <v>14.5</v>
      </c>
      <c r="D159" s="637">
        <v>10.5</v>
      </c>
      <c r="E159" s="637"/>
      <c r="F159" s="637"/>
      <c r="G159" s="637">
        <v>12.5</v>
      </c>
      <c r="H159" s="637">
        <v>11.6</v>
      </c>
      <c r="I159" s="637">
        <v>4</v>
      </c>
    </row>
    <row r="160" spans="1:9">
      <c r="A160" s="636">
        <v>42968</v>
      </c>
      <c r="B160" s="637">
        <v>12.5</v>
      </c>
      <c r="C160" s="637">
        <v>14.5</v>
      </c>
      <c r="D160" s="637">
        <v>10.5</v>
      </c>
      <c r="E160" s="637"/>
      <c r="F160" s="637"/>
      <c r="G160" s="637">
        <v>12.5</v>
      </c>
      <c r="H160" s="637">
        <v>11.4</v>
      </c>
      <c r="I160" s="637">
        <v>4</v>
      </c>
    </row>
    <row r="161" spans="1:9">
      <c r="A161" s="636">
        <v>42969</v>
      </c>
      <c r="B161" s="637">
        <v>12.5</v>
      </c>
      <c r="C161" s="637">
        <v>14.5</v>
      </c>
      <c r="D161" s="637">
        <v>10.5</v>
      </c>
      <c r="E161" s="637">
        <v>14.4</v>
      </c>
      <c r="F161" s="637"/>
      <c r="G161" s="637">
        <v>12.5</v>
      </c>
      <c r="H161" s="637">
        <v>11.5</v>
      </c>
      <c r="I161" s="637">
        <v>4</v>
      </c>
    </row>
    <row r="162" spans="1:9">
      <c r="A162" s="636">
        <v>42970</v>
      </c>
      <c r="B162" s="637">
        <v>12.5</v>
      </c>
      <c r="C162" s="637">
        <v>14.5</v>
      </c>
      <c r="D162" s="637">
        <v>10.5</v>
      </c>
      <c r="E162" s="637"/>
      <c r="F162" s="637"/>
      <c r="G162" s="637">
        <v>12.5</v>
      </c>
      <c r="H162" s="637">
        <v>11.5</v>
      </c>
      <c r="I162" s="637">
        <v>4</v>
      </c>
    </row>
    <row r="163" spans="1:9">
      <c r="A163" s="636">
        <v>42975</v>
      </c>
      <c r="B163" s="637">
        <v>12.5</v>
      </c>
      <c r="C163" s="637">
        <v>14.5</v>
      </c>
      <c r="D163" s="637">
        <v>10.5</v>
      </c>
      <c r="E163" s="637"/>
      <c r="F163" s="637"/>
      <c r="G163" s="637">
        <v>12.5</v>
      </c>
      <c r="H163" s="637">
        <v>11.6</v>
      </c>
      <c r="I163" s="637">
        <v>4</v>
      </c>
    </row>
    <row r="164" spans="1:9">
      <c r="A164" s="636">
        <v>42976</v>
      </c>
      <c r="B164" s="637">
        <v>12.5</v>
      </c>
      <c r="C164" s="637">
        <v>14.5</v>
      </c>
      <c r="D164" s="637">
        <v>10.5</v>
      </c>
      <c r="E164" s="637"/>
      <c r="F164" s="637"/>
      <c r="G164" s="637">
        <v>12.5</v>
      </c>
      <c r="H164" s="637">
        <v>11.5</v>
      </c>
      <c r="I164" s="637">
        <v>4</v>
      </c>
    </row>
    <row r="165" spans="1:9">
      <c r="A165" s="636">
        <v>42977</v>
      </c>
      <c r="B165" s="637">
        <v>12.5</v>
      </c>
      <c r="C165" s="637">
        <v>14.5</v>
      </c>
      <c r="D165" s="637">
        <v>10.5</v>
      </c>
      <c r="E165" s="637"/>
      <c r="F165" s="637"/>
      <c r="G165" s="637">
        <v>12.5</v>
      </c>
      <c r="H165" s="637">
        <v>11.6</v>
      </c>
      <c r="I165" s="637">
        <v>4</v>
      </c>
    </row>
    <row r="166" spans="1:9">
      <c r="A166" s="636">
        <v>42978</v>
      </c>
      <c r="B166" s="637">
        <v>12.5</v>
      </c>
      <c r="C166" s="637">
        <v>14.5</v>
      </c>
      <c r="D166" s="637">
        <v>10.5</v>
      </c>
      <c r="E166" s="637"/>
      <c r="F166" s="637"/>
      <c r="G166" s="637">
        <v>12.5</v>
      </c>
      <c r="H166" s="637">
        <v>11.9</v>
      </c>
      <c r="I166" s="637">
        <v>4</v>
      </c>
    </row>
    <row r="167" spans="1:9">
      <c r="A167" s="636">
        <v>42979</v>
      </c>
      <c r="B167" s="637">
        <v>12.5</v>
      </c>
      <c r="C167" s="637">
        <v>14.5</v>
      </c>
      <c r="D167" s="637">
        <v>10.5</v>
      </c>
      <c r="E167" s="637"/>
      <c r="F167" s="637"/>
      <c r="G167" s="637">
        <v>12.5</v>
      </c>
      <c r="H167" s="637">
        <v>11.6</v>
      </c>
      <c r="I167" s="637">
        <v>4</v>
      </c>
    </row>
    <row r="168" spans="1:9">
      <c r="A168" s="636">
        <v>42982</v>
      </c>
      <c r="B168" s="637">
        <v>12.5</v>
      </c>
      <c r="C168" s="637">
        <v>14.5</v>
      </c>
      <c r="D168" s="637">
        <v>10.5</v>
      </c>
      <c r="E168" s="637"/>
      <c r="F168" s="637"/>
      <c r="G168" s="637">
        <v>12.5</v>
      </c>
      <c r="H168" s="637">
        <v>11.7</v>
      </c>
      <c r="I168" s="637">
        <v>4</v>
      </c>
    </row>
    <row r="169" spans="1:9">
      <c r="A169" s="636">
        <v>42983</v>
      </c>
      <c r="B169" s="637">
        <v>12.5</v>
      </c>
      <c r="C169" s="637">
        <v>14.5</v>
      </c>
      <c r="D169" s="637">
        <v>10.5</v>
      </c>
      <c r="E169" s="637"/>
      <c r="F169" s="637"/>
      <c r="G169" s="637">
        <v>12.5</v>
      </c>
      <c r="H169" s="637">
        <v>11.7</v>
      </c>
      <c r="I169" s="637">
        <v>4</v>
      </c>
    </row>
    <row r="170" spans="1:9">
      <c r="A170" s="636">
        <v>42984</v>
      </c>
      <c r="B170" s="637">
        <v>12.5</v>
      </c>
      <c r="C170" s="637">
        <v>14.5</v>
      </c>
      <c r="D170" s="637">
        <v>10.5</v>
      </c>
      <c r="E170" s="637"/>
      <c r="F170" s="637"/>
      <c r="G170" s="637">
        <v>12.5</v>
      </c>
      <c r="H170" s="637">
        <v>11.6</v>
      </c>
      <c r="I170" s="637">
        <v>4</v>
      </c>
    </row>
    <row r="171" spans="1:9">
      <c r="A171" s="636">
        <v>42985</v>
      </c>
      <c r="B171" s="637">
        <v>12.5</v>
      </c>
      <c r="C171" s="637">
        <v>14.5</v>
      </c>
      <c r="D171" s="637">
        <v>10.5</v>
      </c>
      <c r="E171" s="637"/>
      <c r="F171" s="637"/>
      <c r="G171" s="637">
        <v>12.5</v>
      </c>
      <c r="H171" s="637">
        <v>11.6</v>
      </c>
      <c r="I171" s="637">
        <v>4</v>
      </c>
    </row>
    <row r="172" spans="1:9">
      <c r="A172" s="636">
        <v>42986</v>
      </c>
      <c r="B172" s="637">
        <v>12.5</v>
      </c>
      <c r="C172" s="637">
        <v>14.5</v>
      </c>
      <c r="D172" s="637">
        <v>10.5</v>
      </c>
      <c r="E172" s="637"/>
      <c r="F172" s="637"/>
      <c r="G172" s="637">
        <v>12.5</v>
      </c>
      <c r="H172" s="637">
        <v>11.4</v>
      </c>
      <c r="I172" s="637">
        <v>4</v>
      </c>
    </row>
    <row r="173" spans="1:9">
      <c r="A173" s="636">
        <v>42989</v>
      </c>
      <c r="B173" s="637">
        <v>12.5</v>
      </c>
      <c r="C173" s="637">
        <v>14.5</v>
      </c>
      <c r="D173" s="637">
        <v>10.5</v>
      </c>
      <c r="E173" s="637"/>
      <c r="F173" s="637"/>
      <c r="G173" s="637"/>
      <c r="H173" s="637">
        <v>11.3</v>
      </c>
      <c r="I173" s="637">
        <v>4</v>
      </c>
    </row>
    <row r="174" spans="1:9">
      <c r="A174" s="636">
        <v>42990</v>
      </c>
      <c r="B174" s="637">
        <v>12.5</v>
      </c>
      <c r="C174" s="637">
        <v>14.5</v>
      </c>
      <c r="D174" s="637">
        <v>10.5</v>
      </c>
      <c r="E174" s="637">
        <v>14.4</v>
      </c>
      <c r="F174" s="637"/>
      <c r="G174" s="637">
        <v>12.5</v>
      </c>
      <c r="H174" s="637">
        <v>11.3</v>
      </c>
      <c r="I174" s="637">
        <v>4</v>
      </c>
    </row>
    <row r="175" spans="1:9">
      <c r="A175" s="636">
        <v>42991</v>
      </c>
      <c r="B175" s="637">
        <v>12.5</v>
      </c>
      <c r="C175" s="637">
        <v>14.5</v>
      </c>
      <c r="D175" s="637">
        <v>10.5</v>
      </c>
      <c r="E175" s="637"/>
      <c r="F175" s="637"/>
      <c r="G175" s="637">
        <v>0</v>
      </c>
      <c r="H175" s="637">
        <v>11.5</v>
      </c>
      <c r="I175" s="637">
        <v>4</v>
      </c>
    </row>
    <row r="176" spans="1:9">
      <c r="A176" s="636">
        <v>42992</v>
      </c>
      <c r="B176" s="637">
        <v>12.5</v>
      </c>
      <c r="C176" s="637">
        <v>14.5</v>
      </c>
      <c r="D176" s="637">
        <v>10.5</v>
      </c>
      <c r="E176" s="637"/>
      <c r="F176" s="637"/>
      <c r="G176" s="637"/>
      <c r="H176" s="637">
        <v>11.5</v>
      </c>
      <c r="I176" s="637">
        <v>4</v>
      </c>
    </row>
    <row r="177" spans="1:9">
      <c r="A177" s="636">
        <v>42993</v>
      </c>
      <c r="B177" s="637">
        <v>12.5</v>
      </c>
      <c r="C177" s="637">
        <v>14.5</v>
      </c>
      <c r="D177" s="637">
        <v>10.5</v>
      </c>
      <c r="E177" s="637"/>
      <c r="F177" s="637"/>
      <c r="G177" s="637">
        <v>12.5</v>
      </c>
      <c r="H177" s="637">
        <v>11.3</v>
      </c>
      <c r="I177" s="637">
        <v>4</v>
      </c>
    </row>
    <row r="178" spans="1:9">
      <c r="A178" s="636">
        <v>42996</v>
      </c>
      <c r="B178" s="637">
        <v>12.5</v>
      </c>
      <c r="C178" s="637">
        <v>14.5</v>
      </c>
      <c r="D178" s="637">
        <v>10.5</v>
      </c>
      <c r="E178" s="637"/>
      <c r="F178" s="637"/>
      <c r="G178" s="637"/>
      <c r="H178" s="637">
        <v>11.3</v>
      </c>
      <c r="I178" s="637">
        <v>4</v>
      </c>
    </row>
    <row r="179" spans="1:9">
      <c r="A179" s="636">
        <v>42997</v>
      </c>
      <c r="B179" s="637">
        <v>12.5</v>
      </c>
      <c r="C179" s="637">
        <v>14.5</v>
      </c>
      <c r="D179" s="637">
        <v>10.5</v>
      </c>
      <c r="E179" s="637">
        <v>14.4</v>
      </c>
      <c r="F179" s="637"/>
      <c r="G179" s="637">
        <v>12.5</v>
      </c>
      <c r="H179" s="637">
        <v>11.5</v>
      </c>
      <c r="I179" s="637">
        <v>4</v>
      </c>
    </row>
    <row r="180" spans="1:9">
      <c r="A180" s="636">
        <v>42998</v>
      </c>
      <c r="B180" s="637">
        <v>12.5</v>
      </c>
      <c r="C180" s="637">
        <v>14.5</v>
      </c>
      <c r="D180" s="637">
        <v>10.5</v>
      </c>
      <c r="E180" s="637"/>
      <c r="F180" s="637"/>
      <c r="G180" s="637"/>
      <c r="H180" s="637">
        <v>11.4</v>
      </c>
      <c r="I180" s="637">
        <v>4</v>
      </c>
    </row>
    <row r="181" spans="1:9">
      <c r="A181" s="636">
        <v>42999</v>
      </c>
      <c r="B181" s="637">
        <v>12.5</v>
      </c>
      <c r="C181" s="637">
        <v>14.5</v>
      </c>
      <c r="D181" s="637">
        <v>10.5</v>
      </c>
      <c r="E181" s="637"/>
      <c r="F181" s="637"/>
      <c r="G181" s="637">
        <v>12.5</v>
      </c>
      <c r="H181" s="637">
        <v>11.2</v>
      </c>
      <c r="I181" s="637">
        <v>4</v>
      </c>
    </row>
    <row r="182" spans="1:9">
      <c r="A182" s="636">
        <v>43000</v>
      </c>
      <c r="B182" s="637">
        <v>12.5</v>
      </c>
      <c r="C182" s="637">
        <v>14.5</v>
      </c>
      <c r="D182" s="637">
        <v>10.5</v>
      </c>
      <c r="E182" s="637"/>
      <c r="F182" s="637"/>
      <c r="G182" s="637"/>
      <c r="H182" s="637">
        <v>11</v>
      </c>
      <c r="I182" s="637">
        <v>4</v>
      </c>
    </row>
    <row r="183" spans="1:9">
      <c r="A183" s="636">
        <v>43003</v>
      </c>
      <c r="B183" s="637">
        <v>12.5</v>
      </c>
      <c r="C183" s="637">
        <v>14.5</v>
      </c>
      <c r="D183" s="637">
        <v>10.5</v>
      </c>
      <c r="E183" s="637"/>
      <c r="F183" s="637"/>
      <c r="G183" s="637"/>
      <c r="H183" s="637">
        <v>11.1</v>
      </c>
      <c r="I183" s="637">
        <v>4</v>
      </c>
    </row>
    <row r="184" spans="1:9">
      <c r="A184" s="636">
        <v>43004</v>
      </c>
      <c r="B184" s="637">
        <v>12.5</v>
      </c>
      <c r="C184" s="637">
        <v>14.5</v>
      </c>
      <c r="D184" s="637">
        <v>10.5</v>
      </c>
      <c r="E184" s="637">
        <v>14.4</v>
      </c>
      <c r="F184" s="637"/>
      <c r="G184" s="637">
        <v>12.5</v>
      </c>
      <c r="H184" s="637">
        <v>11</v>
      </c>
      <c r="I184" s="637">
        <v>4</v>
      </c>
    </row>
    <row r="185" spans="1:9">
      <c r="A185" s="636">
        <v>43005</v>
      </c>
      <c r="B185" s="637">
        <v>12.5</v>
      </c>
      <c r="C185" s="637">
        <v>14.5</v>
      </c>
      <c r="D185" s="637">
        <v>10.5</v>
      </c>
      <c r="E185" s="637"/>
      <c r="F185" s="637"/>
      <c r="G185" s="637"/>
      <c r="H185" s="637">
        <v>11.2</v>
      </c>
      <c r="I185" s="637">
        <v>4</v>
      </c>
    </row>
    <row r="186" spans="1:9">
      <c r="A186" s="636">
        <v>43006</v>
      </c>
      <c r="B186" s="637">
        <v>12.5</v>
      </c>
      <c r="C186" s="637">
        <v>14.5</v>
      </c>
      <c r="D186" s="637">
        <v>10.5</v>
      </c>
      <c r="E186" s="637"/>
      <c r="F186" s="637"/>
      <c r="G186" s="637">
        <v>12.5</v>
      </c>
      <c r="H186" s="637">
        <v>11.2</v>
      </c>
      <c r="I186" s="637">
        <v>4</v>
      </c>
    </row>
    <row r="187" spans="1:9">
      <c r="A187" s="636">
        <v>43007</v>
      </c>
      <c r="B187" s="637">
        <v>12.5</v>
      </c>
      <c r="C187" s="637">
        <v>14.5</v>
      </c>
      <c r="D187" s="637">
        <v>10.5</v>
      </c>
      <c r="E187" s="637"/>
      <c r="F187" s="637"/>
      <c r="G187" s="637"/>
      <c r="H187" s="637">
        <v>11</v>
      </c>
      <c r="I187" s="637">
        <v>4</v>
      </c>
    </row>
    <row r="188" spans="1:9">
      <c r="A188" s="636">
        <v>43010</v>
      </c>
      <c r="B188" s="637">
        <v>12.5</v>
      </c>
      <c r="C188" s="637">
        <v>14.5</v>
      </c>
      <c r="D188" s="637">
        <v>10.5</v>
      </c>
      <c r="E188" s="637"/>
      <c r="F188" s="637"/>
      <c r="G188" s="637"/>
      <c r="H188" s="637">
        <v>10.9</v>
      </c>
      <c r="I188" s="637">
        <v>4</v>
      </c>
    </row>
    <row r="189" spans="1:9">
      <c r="A189" s="636">
        <v>43011</v>
      </c>
      <c r="B189" s="637">
        <v>12.5</v>
      </c>
      <c r="C189" s="637">
        <v>14.5</v>
      </c>
      <c r="D189" s="637">
        <v>10.5</v>
      </c>
      <c r="E189" s="637"/>
      <c r="F189" s="637"/>
      <c r="G189" s="637">
        <v>12.5</v>
      </c>
      <c r="H189" s="637">
        <v>11</v>
      </c>
      <c r="I189" s="637">
        <v>4</v>
      </c>
    </row>
    <row r="190" spans="1:9">
      <c r="A190" s="636">
        <v>43012</v>
      </c>
      <c r="B190" s="637">
        <v>12.5</v>
      </c>
      <c r="C190" s="637">
        <v>14.5</v>
      </c>
      <c r="D190" s="637">
        <v>10.5</v>
      </c>
      <c r="E190" s="637"/>
      <c r="F190" s="637"/>
      <c r="G190" s="637"/>
      <c r="H190" s="637">
        <v>11.1</v>
      </c>
      <c r="I190" s="637">
        <v>4</v>
      </c>
    </row>
    <row r="191" spans="1:9">
      <c r="A191" s="636">
        <v>43013</v>
      </c>
      <c r="B191" s="637">
        <v>12.5</v>
      </c>
      <c r="C191" s="637">
        <v>14.5</v>
      </c>
      <c r="D191" s="637">
        <v>10.5</v>
      </c>
      <c r="E191" s="637"/>
      <c r="F191" s="637"/>
      <c r="G191" s="637">
        <v>12.5</v>
      </c>
      <c r="H191" s="637">
        <v>11.3</v>
      </c>
      <c r="I191" s="637">
        <v>4</v>
      </c>
    </row>
    <row r="192" spans="1:9">
      <c r="A192" s="636">
        <v>43014</v>
      </c>
      <c r="B192" s="637">
        <v>12.5</v>
      </c>
      <c r="C192" s="637">
        <v>14.5</v>
      </c>
      <c r="D192" s="637">
        <v>10.5</v>
      </c>
      <c r="E192" s="637"/>
      <c r="F192" s="637"/>
      <c r="G192" s="637"/>
      <c r="H192" s="637">
        <v>11.3</v>
      </c>
      <c r="I192" s="637">
        <v>4</v>
      </c>
    </row>
    <row r="193" spans="1:9">
      <c r="A193" s="636">
        <v>43017</v>
      </c>
      <c r="B193" s="637">
        <v>12.5</v>
      </c>
      <c r="C193" s="637">
        <v>14.5</v>
      </c>
      <c r="D193" s="637">
        <v>10.5</v>
      </c>
      <c r="E193" s="637"/>
      <c r="F193" s="637"/>
      <c r="G193" s="637"/>
      <c r="H193" s="637">
        <v>11.6</v>
      </c>
      <c r="I193" s="637">
        <v>4</v>
      </c>
    </row>
    <row r="194" spans="1:9">
      <c r="A194" s="636">
        <v>43018</v>
      </c>
      <c r="B194" s="637">
        <v>12.5</v>
      </c>
      <c r="C194" s="637">
        <v>14.5</v>
      </c>
      <c r="D194" s="637">
        <v>10.5</v>
      </c>
      <c r="E194" s="637"/>
      <c r="F194" s="637"/>
      <c r="G194" s="637">
        <v>12.5</v>
      </c>
      <c r="H194" s="637">
        <v>11.4</v>
      </c>
      <c r="I194" s="637">
        <v>4</v>
      </c>
    </row>
    <row r="195" spans="1:9">
      <c r="A195" s="636">
        <v>43019</v>
      </c>
      <c r="B195" s="637">
        <v>12.5</v>
      </c>
      <c r="C195" s="637">
        <v>14.5</v>
      </c>
      <c r="D195" s="637">
        <v>10.5</v>
      </c>
      <c r="E195" s="637"/>
      <c r="F195" s="637"/>
      <c r="G195" s="637"/>
      <c r="H195" s="637">
        <v>11.3</v>
      </c>
      <c r="I195" s="637">
        <v>4</v>
      </c>
    </row>
    <row r="196" spans="1:9">
      <c r="A196" s="636">
        <v>43020</v>
      </c>
      <c r="B196" s="637">
        <v>12.5</v>
      </c>
      <c r="C196" s="637">
        <v>14.5</v>
      </c>
      <c r="D196" s="637">
        <v>10.5</v>
      </c>
      <c r="E196" s="637"/>
      <c r="F196" s="637"/>
      <c r="G196" s="637">
        <v>12.5</v>
      </c>
      <c r="H196" s="637">
        <v>11.4</v>
      </c>
      <c r="I196" s="637">
        <v>4</v>
      </c>
    </row>
    <row r="197" spans="1:9">
      <c r="A197" s="636">
        <v>43021</v>
      </c>
      <c r="B197" s="637">
        <v>12.5</v>
      </c>
      <c r="C197" s="637">
        <v>14.5</v>
      </c>
      <c r="D197" s="637">
        <v>10.5</v>
      </c>
      <c r="E197" s="637"/>
      <c r="F197" s="637"/>
      <c r="G197" s="637"/>
      <c r="H197" s="637">
        <v>11.6</v>
      </c>
      <c r="I197" s="637">
        <v>4</v>
      </c>
    </row>
    <row r="198" spans="1:9">
      <c r="A198" s="636">
        <v>43025</v>
      </c>
      <c r="B198" s="637">
        <v>12.5</v>
      </c>
      <c r="C198" s="637">
        <v>14.5</v>
      </c>
      <c r="D198" s="637">
        <v>10.5</v>
      </c>
      <c r="E198" s="637">
        <v>14.1</v>
      </c>
      <c r="F198" s="637"/>
      <c r="G198" s="637">
        <v>12.5</v>
      </c>
      <c r="H198" s="637">
        <v>11.5</v>
      </c>
      <c r="I198" s="637">
        <v>4</v>
      </c>
    </row>
    <row r="199" spans="1:9">
      <c r="A199" s="636">
        <v>43026</v>
      </c>
      <c r="B199" s="637">
        <v>12.5</v>
      </c>
      <c r="C199" s="637">
        <v>14.5</v>
      </c>
      <c r="D199" s="637">
        <v>10.5</v>
      </c>
      <c r="E199" s="637"/>
      <c r="F199" s="637"/>
      <c r="G199" s="637"/>
      <c r="H199" s="637">
        <v>11.6</v>
      </c>
      <c r="I199" s="637">
        <v>4</v>
      </c>
    </row>
    <row r="200" spans="1:9">
      <c r="A200" s="636">
        <v>43027</v>
      </c>
      <c r="B200" s="637">
        <v>12.5</v>
      </c>
      <c r="C200" s="637">
        <v>14.5</v>
      </c>
      <c r="D200" s="637">
        <v>10.5</v>
      </c>
      <c r="E200" s="637"/>
      <c r="F200" s="637"/>
      <c r="G200" s="637">
        <v>12.5</v>
      </c>
      <c r="H200" s="637">
        <v>11.5</v>
      </c>
      <c r="I200" s="637">
        <v>4</v>
      </c>
    </row>
    <row r="201" spans="1:9">
      <c r="A201" s="636">
        <v>43028</v>
      </c>
      <c r="B201" s="637">
        <v>12.5</v>
      </c>
      <c r="C201" s="637">
        <v>14.5</v>
      </c>
      <c r="D201" s="637">
        <v>10.5</v>
      </c>
      <c r="E201" s="637"/>
      <c r="F201" s="637"/>
      <c r="G201" s="637"/>
      <c r="H201" s="637">
        <v>11.6</v>
      </c>
      <c r="I201" s="637">
        <v>4</v>
      </c>
    </row>
    <row r="202" spans="1:9">
      <c r="A202" s="636">
        <v>43031</v>
      </c>
      <c r="B202" s="637">
        <v>12.5</v>
      </c>
      <c r="C202" s="637">
        <v>14.5</v>
      </c>
      <c r="D202" s="637">
        <v>10.5</v>
      </c>
      <c r="E202" s="637"/>
      <c r="F202" s="637"/>
      <c r="G202" s="637"/>
      <c r="H202" s="637">
        <v>11.4</v>
      </c>
      <c r="I202" s="637">
        <v>4</v>
      </c>
    </row>
    <row r="203" spans="1:9">
      <c r="A203" s="636">
        <v>43032</v>
      </c>
      <c r="B203" s="637">
        <v>12.5</v>
      </c>
      <c r="C203" s="637">
        <v>14.5</v>
      </c>
      <c r="D203" s="637">
        <v>10.5</v>
      </c>
      <c r="E203" s="637"/>
      <c r="F203" s="637"/>
      <c r="G203" s="637">
        <v>12.5</v>
      </c>
      <c r="H203" s="637">
        <v>11.5</v>
      </c>
      <c r="I203" s="637">
        <v>4</v>
      </c>
    </row>
    <row r="204" spans="1:9">
      <c r="A204" s="636">
        <v>43033</v>
      </c>
      <c r="B204" s="637">
        <v>12.5</v>
      </c>
      <c r="C204" s="637">
        <v>14.5</v>
      </c>
      <c r="D204" s="637">
        <v>10.5</v>
      </c>
      <c r="E204" s="637"/>
      <c r="F204" s="637"/>
      <c r="G204" s="637"/>
      <c r="H204" s="637">
        <v>11.3</v>
      </c>
      <c r="I204" s="637">
        <v>4</v>
      </c>
    </row>
    <row r="205" spans="1:9">
      <c r="A205" s="636">
        <v>43034</v>
      </c>
      <c r="B205" s="637">
        <v>12.5</v>
      </c>
      <c r="C205" s="637">
        <v>14.5</v>
      </c>
      <c r="D205" s="637">
        <v>10.5</v>
      </c>
      <c r="E205" s="637"/>
      <c r="F205" s="637"/>
      <c r="G205" s="637"/>
      <c r="H205" s="637">
        <v>11.3</v>
      </c>
      <c r="I205" s="637">
        <v>4</v>
      </c>
    </row>
    <row r="206" spans="1:9">
      <c r="A206" s="636">
        <v>43035</v>
      </c>
      <c r="B206" s="637">
        <v>13.5</v>
      </c>
      <c r="C206" s="637">
        <v>15.5</v>
      </c>
      <c r="D206" s="637">
        <v>11.5</v>
      </c>
      <c r="E206" s="637"/>
      <c r="F206" s="637"/>
      <c r="G206" s="637">
        <v>13.5</v>
      </c>
      <c r="H206" s="637">
        <v>12.1</v>
      </c>
      <c r="I206" s="637">
        <v>4</v>
      </c>
    </row>
    <row r="207" spans="1:9">
      <c r="A207" s="636">
        <v>43038</v>
      </c>
      <c r="B207" s="637">
        <v>13.5</v>
      </c>
      <c r="C207" s="637">
        <v>15.5</v>
      </c>
      <c r="D207" s="637">
        <v>11.5</v>
      </c>
      <c r="E207" s="637"/>
      <c r="F207" s="637"/>
      <c r="G207" s="637"/>
      <c r="H207" s="637">
        <v>12.1</v>
      </c>
      <c r="I207" s="637">
        <v>4</v>
      </c>
    </row>
    <row r="208" spans="1:9">
      <c r="A208" s="636">
        <v>43039</v>
      </c>
      <c r="B208" s="637">
        <v>13.5</v>
      </c>
      <c r="C208" s="637">
        <v>15.5</v>
      </c>
      <c r="D208" s="637">
        <v>11.5</v>
      </c>
      <c r="E208" s="637">
        <v>14.7</v>
      </c>
      <c r="F208" s="637"/>
      <c r="G208" s="637">
        <v>13.5</v>
      </c>
      <c r="H208" s="637" t="e">
        <v>#N/A</v>
      </c>
      <c r="I208" s="637">
        <v>4</v>
      </c>
    </row>
    <row r="209" spans="1:9">
      <c r="A209" s="636">
        <v>43040</v>
      </c>
      <c r="B209" s="637">
        <v>13.5</v>
      </c>
      <c r="C209" s="637">
        <v>15.5</v>
      </c>
      <c r="D209" s="637">
        <v>11.5</v>
      </c>
      <c r="E209" s="637"/>
      <c r="F209" s="637"/>
      <c r="G209" s="637"/>
      <c r="H209" s="637">
        <v>12</v>
      </c>
      <c r="I209" s="637">
        <v>4</v>
      </c>
    </row>
    <row r="210" spans="1:9">
      <c r="A210" s="636">
        <v>43041</v>
      </c>
      <c r="B210" s="637">
        <v>13.5</v>
      </c>
      <c r="C210" s="637">
        <v>15.5</v>
      </c>
      <c r="D210" s="637">
        <v>11.5</v>
      </c>
      <c r="E210" s="637"/>
      <c r="F210" s="637"/>
      <c r="G210" s="637">
        <v>13.5</v>
      </c>
      <c r="H210" s="637">
        <v>12</v>
      </c>
      <c r="I210" s="637">
        <v>4</v>
      </c>
    </row>
    <row r="211" spans="1:9">
      <c r="A211" s="636">
        <v>43042</v>
      </c>
      <c r="B211" s="637">
        <v>13.5</v>
      </c>
      <c r="C211" s="637">
        <v>15.5</v>
      </c>
      <c r="D211" s="637">
        <v>11.5</v>
      </c>
      <c r="E211" s="637"/>
      <c r="F211" s="637"/>
      <c r="G211" s="637"/>
      <c r="H211" s="637">
        <v>12</v>
      </c>
      <c r="I211" s="637">
        <v>4</v>
      </c>
    </row>
    <row r="212" spans="1:9">
      <c r="A212" s="636">
        <v>43045</v>
      </c>
      <c r="B212" s="637">
        <v>13.5</v>
      </c>
      <c r="C212" s="637">
        <v>15.5</v>
      </c>
      <c r="D212" s="637">
        <v>11.5</v>
      </c>
      <c r="E212" s="637"/>
      <c r="F212" s="637"/>
      <c r="G212" s="637"/>
      <c r="H212" s="637">
        <v>12</v>
      </c>
      <c r="I212" s="637">
        <v>4</v>
      </c>
    </row>
    <row r="213" spans="1:9">
      <c r="A213" s="636">
        <v>43046</v>
      </c>
      <c r="B213" s="637">
        <v>13.5</v>
      </c>
      <c r="C213" s="637">
        <v>15.5</v>
      </c>
      <c r="D213" s="637">
        <v>11.5</v>
      </c>
      <c r="E213" s="637"/>
      <c r="F213" s="637"/>
      <c r="G213" s="637">
        <v>13.5</v>
      </c>
      <c r="H213" s="637">
        <v>11.9</v>
      </c>
      <c r="I213" s="637">
        <v>4</v>
      </c>
    </row>
    <row r="214" spans="1:9">
      <c r="A214" s="636">
        <v>43047</v>
      </c>
      <c r="B214" s="637">
        <v>13.5</v>
      </c>
      <c r="C214" s="637">
        <v>15.5</v>
      </c>
      <c r="D214" s="637">
        <v>11.5</v>
      </c>
      <c r="E214" s="637"/>
      <c r="F214" s="637"/>
      <c r="G214" s="637"/>
      <c r="H214" s="637">
        <v>11.4</v>
      </c>
      <c r="I214" s="637">
        <v>4</v>
      </c>
    </row>
    <row r="215" spans="1:9">
      <c r="A215" s="636">
        <v>43048</v>
      </c>
      <c r="B215" s="637">
        <v>13.5</v>
      </c>
      <c r="C215" s="637">
        <v>15.5</v>
      </c>
      <c r="D215" s="637">
        <v>11.5</v>
      </c>
      <c r="E215" s="637"/>
      <c r="F215" s="637"/>
      <c r="G215" s="637">
        <v>13.5</v>
      </c>
      <c r="H215" s="637">
        <v>11.8</v>
      </c>
      <c r="I215" s="637">
        <v>4</v>
      </c>
    </row>
    <row r="216" spans="1:9">
      <c r="A216" s="636">
        <v>43049</v>
      </c>
      <c r="B216" s="637">
        <v>13.5</v>
      </c>
      <c r="C216" s="637">
        <v>15.5</v>
      </c>
      <c r="D216" s="637">
        <v>11.5</v>
      </c>
      <c r="E216" s="637"/>
      <c r="F216" s="637"/>
      <c r="G216" s="637"/>
      <c r="H216" s="637">
        <v>12.2</v>
      </c>
      <c r="I216" s="637">
        <v>4</v>
      </c>
    </row>
    <row r="217" spans="1:9">
      <c r="A217" s="636">
        <v>43052</v>
      </c>
      <c r="B217" s="637">
        <v>13.5</v>
      </c>
      <c r="C217" s="637">
        <v>15.5</v>
      </c>
      <c r="D217" s="637">
        <v>11.5</v>
      </c>
      <c r="E217" s="637"/>
      <c r="F217" s="637"/>
      <c r="G217" s="637"/>
      <c r="H217" s="637">
        <v>12.1</v>
      </c>
      <c r="I217" s="637">
        <v>4</v>
      </c>
    </row>
    <row r="218" spans="1:9">
      <c r="A218" s="636">
        <v>43053</v>
      </c>
      <c r="B218" s="637">
        <v>13.5</v>
      </c>
      <c r="C218" s="637">
        <v>15.5</v>
      </c>
      <c r="D218" s="637">
        <v>11.5</v>
      </c>
      <c r="E218" s="637"/>
      <c r="F218" s="637"/>
      <c r="G218" s="637">
        <v>13.5</v>
      </c>
      <c r="H218" s="637">
        <v>12.2</v>
      </c>
      <c r="I218" s="637">
        <v>4</v>
      </c>
    </row>
    <row r="219" spans="1:9">
      <c r="A219" s="636">
        <v>43054</v>
      </c>
      <c r="B219" s="637">
        <v>13.5</v>
      </c>
      <c r="C219" s="637">
        <v>15.5</v>
      </c>
      <c r="D219" s="637">
        <v>11.5</v>
      </c>
      <c r="E219" s="637"/>
      <c r="F219" s="637"/>
      <c r="G219" s="637"/>
      <c r="H219" s="637">
        <v>12.5</v>
      </c>
      <c r="I219" s="637">
        <v>4</v>
      </c>
    </row>
    <row r="220" spans="1:9">
      <c r="A220" s="636">
        <v>43055</v>
      </c>
      <c r="B220" s="637">
        <v>13.5</v>
      </c>
      <c r="C220" s="637">
        <v>15.5</v>
      </c>
      <c r="D220" s="637">
        <v>11.5</v>
      </c>
      <c r="E220" s="637"/>
      <c r="F220" s="637"/>
      <c r="G220" s="637">
        <v>13.5</v>
      </c>
      <c r="H220" s="637">
        <v>12.7</v>
      </c>
      <c r="I220" s="637">
        <v>4</v>
      </c>
    </row>
    <row r="221" spans="1:9">
      <c r="A221" s="636">
        <v>43056</v>
      </c>
      <c r="B221" s="637">
        <v>13.5</v>
      </c>
      <c r="C221" s="637">
        <v>15.5</v>
      </c>
      <c r="D221" s="637">
        <v>11.5</v>
      </c>
      <c r="E221" s="637"/>
      <c r="F221" s="637"/>
      <c r="G221" s="637"/>
      <c r="H221" s="637">
        <v>12.8</v>
      </c>
      <c r="I221" s="637">
        <v>4</v>
      </c>
    </row>
    <row r="222" spans="1:9">
      <c r="A222" s="636">
        <v>43059</v>
      </c>
      <c r="B222" s="637">
        <v>13.5</v>
      </c>
      <c r="C222" s="637">
        <v>15.5</v>
      </c>
      <c r="D222" s="637">
        <v>11.5</v>
      </c>
      <c r="E222" s="637"/>
      <c r="F222" s="637"/>
      <c r="G222" s="637"/>
      <c r="H222" s="637">
        <v>13.3</v>
      </c>
      <c r="I222" s="637">
        <v>4</v>
      </c>
    </row>
    <row r="223" spans="1:9">
      <c r="A223" s="636">
        <v>43060</v>
      </c>
      <c r="B223" s="637">
        <v>13.5</v>
      </c>
      <c r="C223" s="637">
        <v>15.5</v>
      </c>
      <c r="D223" s="637">
        <v>11.5</v>
      </c>
      <c r="E223" s="637"/>
      <c r="F223" s="637"/>
      <c r="G223" s="637">
        <v>13.5</v>
      </c>
      <c r="H223" s="637">
        <v>13</v>
      </c>
      <c r="I223" s="637">
        <v>4</v>
      </c>
    </row>
    <row r="224" spans="1:9">
      <c r="A224" s="636">
        <v>43061</v>
      </c>
      <c r="B224" s="637">
        <v>13.5</v>
      </c>
      <c r="C224" s="637">
        <v>15.5</v>
      </c>
      <c r="D224" s="637">
        <v>11.5</v>
      </c>
      <c r="E224" s="637"/>
      <c r="F224" s="637">
        <v>15.5</v>
      </c>
      <c r="G224" s="637"/>
      <c r="H224" s="637">
        <v>12.8</v>
      </c>
      <c r="I224" s="637">
        <v>4</v>
      </c>
    </row>
    <row r="225" spans="1:9">
      <c r="A225" s="636">
        <v>43062</v>
      </c>
      <c r="B225" s="637">
        <v>13.5</v>
      </c>
      <c r="C225" s="637">
        <v>15.5</v>
      </c>
      <c r="D225" s="637">
        <v>11.5</v>
      </c>
      <c r="E225" s="637"/>
      <c r="F225" s="637"/>
      <c r="G225" s="637">
        <v>13.5</v>
      </c>
      <c r="H225" s="637">
        <v>12.7</v>
      </c>
      <c r="I225" s="637">
        <v>4</v>
      </c>
    </row>
    <row r="226" spans="1:9">
      <c r="A226" s="636">
        <v>43063</v>
      </c>
      <c r="B226" s="637">
        <v>13.5</v>
      </c>
      <c r="C226" s="637">
        <v>15.5</v>
      </c>
      <c r="D226" s="637">
        <v>11.5</v>
      </c>
      <c r="E226" s="637"/>
      <c r="F226" s="637"/>
      <c r="G226" s="637"/>
      <c r="H226" s="637">
        <v>12.3</v>
      </c>
      <c r="I226" s="637">
        <v>4</v>
      </c>
    </row>
    <row r="227" spans="1:9">
      <c r="A227" s="636">
        <v>43066</v>
      </c>
      <c r="B227" s="637">
        <v>13.5</v>
      </c>
      <c r="C227" s="637">
        <v>15.5</v>
      </c>
      <c r="D227" s="637">
        <v>11.5</v>
      </c>
      <c r="E227" s="637"/>
      <c r="F227" s="637"/>
      <c r="G227" s="637"/>
      <c r="H227" s="637">
        <v>12.2</v>
      </c>
      <c r="I227" s="637">
        <v>4</v>
      </c>
    </row>
    <row r="228" spans="1:9">
      <c r="A228" s="636">
        <v>43067</v>
      </c>
      <c r="B228" s="637">
        <v>13.5</v>
      </c>
      <c r="C228" s="637">
        <v>15.5</v>
      </c>
      <c r="D228" s="637">
        <v>11.5</v>
      </c>
      <c r="E228" s="637"/>
      <c r="F228" s="637"/>
      <c r="G228" s="637">
        <v>13.5</v>
      </c>
      <c r="H228" s="637">
        <v>12.1</v>
      </c>
      <c r="I228" s="637">
        <v>4</v>
      </c>
    </row>
    <row r="229" spans="1:9">
      <c r="A229" s="636">
        <v>43068</v>
      </c>
      <c r="B229" s="637">
        <v>13.5</v>
      </c>
      <c r="C229" s="637">
        <v>15.5</v>
      </c>
      <c r="D229" s="637">
        <v>11.5</v>
      </c>
      <c r="E229" s="637"/>
      <c r="F229" s="637"/>
      <c r="G229" s="637"/>
      <c r="H229" s="637">
        <v>12.1</v>
      </c>
      <c r="I229" s="637">
        <v>4</v>
      </c>
    </row>
    <row r="230" spans="1:9">
      <c r="A230" s="636">
        <v>43069</v>
      </c>
      <c r="B230" s="637">
        <v>13.5</v>
      </c>
      <c r="C230" s="637">
        <v>15.5</v>
      </c>
      <c r="D230" s="637">
        <v>11.5</v>
      </c>
      <c r="E230" s="637"/>
      <c r="F230" s="637"/>
      <c r="G230" s="637">
        <v>13.5</v>
      </c>
      <c r="H230" s="637" t="e">
        <v>#N/A</v>
      </c>
      <c r="I230" s="637">
        <v>4</v>
      </c>
    </row>
    <row r="231" spans="1:9">
      <c r="A231" s="636">
        <v>43070</v>
      </c>
      <c r="B231" s="637">
        <v>13.5</v>
      </c>
      <c r="C231" s="637">
        <v>15.5</v>
      </c>
      <c r="D231" s="637">
        <v>11.5</v>
      </c>
      <c r="E231" s="637"/>
      <c r="F231" s="637"/>
      <c r="G231" s="637"/>
      <c r="H231" s="637">
        <v>12.1</v>
      </c>
      <c r="I231" s="637">
        <v>4</v>
      </c>
    </row>
    <row r="232" spans="1:9">
      <c r="A232" s="636">
        <v>43073</v>
      </c>
      <c r="B232" s="637">
        <v>13.5</v>
      </c>
      <c r="C232" s="637">
        <v>15.5</v>
      </c>
      <c r="D232" s="637">
        <v>11.5</v>
      </c>
      <c r="E232" s="637"/>
      <c r="F232" s="637"/>
      <c r="G232" s="637"/>
      <c r="H232" s="637">
        <v>12.2</v>
      </c>
      <c r="I232" s="637">
        <v>4</v>
      </c>
    </row>
    <row r="233" spans="1:9">
      <c r="A233" s="636">
        <v>43074</v>
      </c>
      <c r="B233" s="637">
        <v>13.5</v>
      </c>
      <c r="C233" s="637">
        <v>15.5</v>
      </c>
      <c r="D233" s="637">
        <v>11.5</v>
      </c>
      <c r="E233" s="637">
        <v>15.3</v>
      </c>
      <c r="F233" s="637"/>
      <c r="G233" s="637">
        <v>13.5</v>
      </c>
      <c r="H233" s="637">
        <v>12.3</v>
      </c>
      <c r="I233" s="637">
        <v>4</v>
      </c>
    </row>
    <row r="234" spans="1:9">
      <c r="A234" s="636">
        <v>43075</v>
      </c>
      <c r="B234" s="637">
        <v>13.5</v>
      </c>
      <c r="C234" s="637">
        <v>15.5</v>
      </c>
      <c r="D234" s="637">
        <v>11.5</v>
      </c>
      <c r="E234" s="637"/>
      <c r="F234" s="637"/>
      <c r="G234" s="637"/>
      <c r="H234" s="637">
        <v>12.1</v>
      </c>
      <c r="I234" s="637">
        <v>4</v>
      </c>
    </row>
    <row r="235" spans="1:9">
      <c r="A235" s="636">
        <v>43076</v>
      </c>
      <c r="B235" s="637">
        <v>13.5</v>
      </c>
      <c r="C235" s="637">
        <v>15.5</v>
      </c>
      <c r="D235" s="637">
        <v>11.5</v>
      </c>
      <c r="E235" s="637"/>
      <c r="F235" s="637"/>
      <c r="G235" s="637">
        <v>13.5</v>
      </c>
      <c r="H235" s="637">
        <v>12.2</v>
      </c>
      <c r="I235" s="637">
        <v>4</v>
      </c>
    </row>
    <row r="236" spans="1:9">
      <c r="A236" s="636">
        <v>43077</v>
      </c>
      <c r="B236" s="637">
        <v>13.5</v>
      </c>
      <c r="C236" s="637">
        <v>15.5</v>
      </c>
      <c r="D236" s="637">
        <v>11.5</v>
      </c>
      <c r="E236" s="637"/>
      <c r="F236" s="637"/>
      <c r="G236" s="637"/>
      <c r="H236" s="637">
        <v>12.3</v>
      </c>
      <c r="I236" s="637">
        <v>4</v>
      </c>
    </row>
    <row r="237" spans="1:9">
      <c r="A237" s="636">
        <v>43080</v>
      </c>
      <c r="B237" s="637">
        <v>13.5</v>
      </c>
      <c r="C237" s="637">
        <v>15.5</v>
      </c>
      <c r="D237" s="637">
        <v>11.5</v>
      </c>
      <c r="E237" s="637"/>
      <c r="F237" s="637"/>
      <c r="G237" s="637"/>
      <c r="H237" s="637">
        <v>12.2</v>
      </c>
      <c r="I237" s="637">
        <v>4</v>
      </c>
    </row>
    <row r="238" spans="1:9">
      <c r="A238" s="636">
        <v>43081</v>
      </c>
      <c r="B238" s="637">
        <v>13.5</v>
      </c>
      <c r="C238" s="637">
        <v>15.5</v>
      </c>
      <c r="D238" s="637">
        <v>11.5</v>
      </c>
      <c r="E238" s="637"/>
      <c r="F238" s="637"/>
      <c r="G238" s="637"/>
      <c r="H238" s="637">
        <v>12.2</v>
      </c>
      <c r="I238" s="637">
        <v>4</v>
      </c>
    </row>
    <row r="239" spans="1:9">
      <c r="A239" s="636">
        <v>43082</v>
      </c>
      <c r="B239" s="637">
        <v>13.5</v>
      </c>
      <c r="C239" s="637">
        <v>15.5</v>
      </c>
      <c r="D239" s="637">
        <v>11.5</v>
      </c>
      <c r="E239" s="637"/>
      <c r="F239" s="637"/>
      <c r="G239" s="637"/>
      <c r="H239" s="637">
        <v>12.1</v>
      </c>
      <c r="I239" s="637">
        <v>4</v>
      </c>
    </row>
    <row r="240" spans="1:9">
      <c r="A240" s="636">
        <v>43083</v>
      </c>
      <c r="B240" s="637">
        <v>13.5</v>
      </c>
      <c r="C240" s="637">
        <v>15.5</v>
      </c>
      <c r="D240" s="637">
        <v>11.5</v>
      </c>
      <c r="E240" s="637"/>
      <c r="F240" s="637"/>
      <c r="G240" s="637"/>
      <c r="H240" s="637">
        <v>12.3</v>
      </c>
      <c r="I240" s="637">
        <v>4</v>
      </c>
    </row>
    <row r="241" spans="1:9">
      <c r="A241" s="636">
        <v>43084</v>
      </c>
      <c r="B241" s="637">
        <v>14.5</v>
      </c>
      <c r="C241" s="637">
        <v>16.5</v>
      </c>
      <c r="D241" s="637">
        <v>12.5</v>
      </c>
      <c r="E241" s="637"/>
      <c r="F241" s="637"/>
      <c r="G241" s="637">
        <v>14.5</v>
      </c>
      <c r="H241" s="637">
        <v>13.1</v>
      </c>
      <c r="I241" s="637">
        <v>4</v>
      </c>
    </row>
    <row r="242" spans="1:9">
      <c r="A242" s="636">
        <v>43087</v>
      </c>
      <c r="B242" s="637">
        <v>14.5</v>
      </c>
      <c r="C242" s="637">
        <v>16.5</v>
      </c>
      <c r="D242" s="637">
        <v>12.5</v>
      </c>
      <c r="E242" s="637"/>
      <c r="F242" s="637"/>
      <c r="G242" s="637"/>
      <c r="H242" s="637">
        <v>13</v>
      </c>
      <c r="I242" s="637">
        <v>4</v>
      </c>
    </row>
    <row r="243" spans="1:9">
      <c r="A243" s="636">
        <v>43088</v>
      </c>
      <c r="B243" s="637">
        <v>14.5</v>
      </c>
      <c r="C243" s="637">
        <v>16.5</v>
      </c>
      <c r="D243" s="637">
        <v>12.5</v>
      </c>
      <c r="E243" s="637"/>
      <c r="F243" s="637"/>
      <c r="G243" s="637">
        <v>14.5</v>
      </c>
      <c r="H243" s="637">
        <v>13.3</v>
      </c>
      <c r="I243" s="637">
        <v>4</v>
      </c>
    </row>
    <row r="244" spans="1:9">
      <c r="A244" s="636">
        <v>43089</v>
      </c>
      <c r="B244" s="637">
        <v>14.5</v>
      </c>
      <c r="C244" s="637">
        <v>16.5</v>
      </c>
      <c r="D244" s="637">
        <v>12.5</v>
      </c>
      <c r="E244" s="637"/>
      <c r="F244" s="637">
        <v>16.5</v>
      </c>
      <c r="G244" s="637"/>
      <c r="H244" s="637">
        <v>13.2</v>
      </c>
      <c r="I244" s="637">
        <v>4</v>
      </c>
    </row>
    <row r="245" spans="1:9">
      <c r="A245" s="636">
        <v>43090</v>
      </c>
      <c r="B245" s="637">
        <v>14.5</v>
      </c>
      <c r="C245" s="637">
        <v>16.5</v>
      </c>
      <c r="D245" s="637">
        <v>12.5</v>
      </c>
      <c r="E245" s="637"/>
      <c r="F245" s="637"/>
      <c r="G245" s="637">
        <v>14.5</v>
      </c>
      <c r="H245" s="637">
        <v>13.2</v>
      </c>
      <c r="I245" s="637">
        <v>4</v>
      </c>
    </row>
    <row r="246" spans="1:9">
      <c r="A246" s="636">
        <v>43091</v>
      </c>
      <c r="B246" s="637">
        <v>14.5</v>
      </c>
      <c r="C246" s="637">
        <v>16.5</v>
      </c>
      <c r="D246" s="637">
        <v>12.5</v>
      </c>
      <c r="E246" s="637"/>
      <c r="F246" s="637"/>
      <c r="G246" s="637"/>
      <c r="H246" s="637">
        <v>13.3</v>
      </c>
      <c r="I246" s="637">
        <v>4</v>
      </c>
    </row>
    <row r="247" spans="1:9">
      <c r="A247" s="636">
        <v>43095</v>
      </c>
      <c r="B247" s="637">
        <v>14.5</v>
      </c>
      <c r="C247" s="637">
        <v>16.5</v>
      </c>
      <c r="D247" s="637">
        <v>12.5</v>
      </c>
      <c r="E247" s="637">
        <v>15.9</v>
      </c>
      <c r="F247" s="637"/>
      <c r="G247" s="637">
        <v>14.5</v>
      </c>
      <c r="H247" s="637">
        <v>13.1</v>
      </c>
      <c r="I247" s="637">
        <v>4</v>
      </c>
    </row>
    <row r="248" spans="1:9">
      <c r="A248" s="636">
        <v>43096</v>
      </c>
      <c r="B248" s="637">
        <v>14.5</v>
      </c>
      <c r="C248" s="637">
        <v>16.5</v>
      </c>
      <c r="D248" s="637">
        <v>12.5</v>
      </c>
      <c r="E248" s="637"/>
      <c r="F248" s="637"/>
      <c r="G248" s="637"/>
      <c r="H248" s="637">
        <v>12.9</v>
      </c>
      <c r="I248" s="637">
        <v>4</v>
      </c>
    </row>
    <row r="249" spans="1:9">
      <c r="A249" s="636">
        <v>43097</v>
      </c>
      <c r="B249" s="637">
        <v>14.5</v>
      </c>
      <c r="C249" s="637">
        <v>16.5</v>
      </c>
      <c r="D249" s="637">
        <v>12.5</v>
      </c>
      <c r="E249" s="637"/>
      <c r="F249" s="637"/>
      <c r="G249" s="637">
        <v>14.5</v>
      </c>
      <c r="H249" s="637">
        <v>13</v>
      </c>
      <c r="I249" s="637">
        <v>4</v>
      </c>
    </row>
    <row r="250" spans="1:9">
      <c r="A250" s="636">
        <v>43103</v>
      </c>
      <c r="B250" s="637">
        <v>14.5</v>
      </c>
      <c r="C250" s="637">
        <v>16.5</v>
      </c>
      <c r="D250" s="637">
        <v>12.5</v>
      </c>
      <c r="E250" s="637"/>
      <c r="F250" s="637"/>
      <c r="G250" s="637"/>
      <c r="H250" s="637">
        <v>13.2</v>
      </c>
      <c r="I250" s="637">
        <v>4</v>
      </c>
    </row>
    <row r="251" spans="1:9">
      <c r="A251" s="636">
        <v>43104</v>
      </c>
      <c r="B251" s="637">
        <v>14.5</v>
      </c>
      <c r="C251" s="637">
        <v>16.5</v>
      </c>
      <c r="D251" s="637">
        <v>12.5</v>
      </c>
      <c r="E251" s="637"/>
      <c r="F251" s="637"/>
      <c r="G251" s="637">
        <v>14.5</v>
      </c>
      <c r="H251" s="637">
        <v>12.9</v>
      </c>
      <c r="I251" s="637">
        <v>4</v>
      </c>
    </row>
    <row r="252" spans="1:9">
      <c r="A252" s="636">
        <v>43105</v>
      </c>
      <c r="B252" s="637">
        <v>14.5</v>
      </c>
      <c r="C252" s="637">
        <v>16.5</v>
      </c>
      <c r="D252" s="637">
        <v>12.5</v>
      </c>
      <c r="E252" s="637"/>
      <c r="F252" s="637"/>
      <c r="G252" s="637"/>
      <c r="H252" s="637">
        <v>13.3</v>
      </c>
      <c r="I252" s="637">
        <v>4</v>
      </c>
    </row>
    <row r="253" spans="1:9">
      <c r="A253" s="636">
        <v>43109</v>
      </c>
      <c r="B253" s="637">
        <v>14.5</v>
      </c>
      <c r="C253" s="637">
        <v>16.5</v>
      </c>
      <c r="D253" s="637">
        <v>12.5</v>
      </c>
      <c r="E253" s="637"/>
      <c r="F253" s="637"/>
      <c r="G253" s="637">
        <v>14.5</v>
      </c>
      <c r="H253" s="637">
        <v>13.1</v>
      </c>
      <c r="I253" s="637">
        <v>4</v>
      </c>
    </row>
    <row r="254" spans="1:9">
      <c r="A254" s="636">
        <v>43110</v>
      </c>
      <c r="B254" s="637">
        <v>14.5</v>
      </c>
      <c r="C254" s="637">
        <v>16.5</v>
      </c>
      <c r="D254" s="637">
        <v>12.5</v>
      </c>
      <c r="E254" s="637">
        <v>15.8</v>
      </c>
      <c r="F254" s="637"/>
      <c r="G254" s="637"/>
      <c r="H254" s="637">
        <v>13.2</v>
      </c>
      <c r="I254" s="637">
        <v>4</v>
      </c>
    </row>
    <row r="255" spans="1:9">
      <c r="A255" s="636">
        <v>43111</v>
      </c>
      <c r="B255" s="637">
        <v>14.5</v>
      </c>
      <c r="C255" s="637">
        <v>16.5</v>
      </c>
      <c r="D255" s="637">
        <v>12.5</v>
      </c>
      <c r="E255" s="637"/>
      <c r="F255" s="637"/>
      <c r="G255" s="637">
        <v>14.5</v>
      </c>
      <c r="H255" s="637">
        <v>13.1</v>
      </c>
      <c r="I255" s="637">
        <v>4</v>
      </c>
    </row>
    <row r="256" spans="1:9">
      <c r="A256" s="636">
        <v>43112</v>
      </c>
      <c r="B256" s="637">
        <v>14.5</v>
      </c>
      <c r="C256" s="637">
        <v>16.5</v>
      </c>
      <c r="D256" s="637">
        <v>12.5</v>
      </c>
      <c r="E256" s="637"/>
      <c r="F256" s="637"/>
      <c r="G256" s="637"/>
      <c r="H256" s="637">
        <v>13.1</v>
      </c>
      <c r="I256" s="637">
        <v>4</v>
      </c>
    </row>
    <row r="257" spans="1:9">
      <c r="A257" s="636">
        <v>43115</v>
      </c>
      <c r="B257" s="637">
        <v>14.5</v>
      </c>
      <c r="C257" s="637">
        <v>16.5</v>
      </c>
      <c r="D257" s="637">
        <v>12.5</v>
      </c>
      <c r="E257" s="637"/>
      <c r="F257" s="637"/>
      <c r="G257" s="637"/>
      <c r="H257" s="637">
        <v>13.2</v>
      </c>
      <c r="I257" s="637">
        <v>4</v>
      </c>
    </row>
    <row r="258" spans="1:9">
      <c r="A258" s="636">
        <v>43116</v>
      </c>
      <c r="B258" s="637">
        <v>14.5</v>
      </c>
      <c r="C258" s="637">
        <v>16.5</v>
      </c>
      <c r="D258" s="637">
        <v>12.5</v>
      </c>
      <c r="E258" s="637">
        <v>15.8</v>
      </c>
      <c r="F258" s="637"/>
      <c r="G258" s="637">
        <v>14.5</v>
      </c>
      <c r="H258" s="637">
        <v>13</v>
      </c>
      <c r="I258" s="637">
        <v>4</v>
      </c>
    </row>
    <row r="259" spans="1:9">
      <c r="A259" s="636">
        <v>43117</v>
      </c>
      <c r="B259" s="637">
        <v>14.5</v>
      </c>
      <c r="C259" s="637">
        <v>16.5</v>
      </c>
      <c r="D259" s="637">
        <v>12.5</v>
      </c>
      <c r="E259" s="637"/>
      <c r="F259" s="637"/>
      <c r="G259" s="637"/>
      <c r="H259" s="637">
        <v>13.1</v>
      </c>
      <c r="I259" s="637">
        <v>4</v>
      </c>
    </row>
    <row r="260" spans="1:9">
      <c r="A260" s="636">
        <v>43118</v>
      </c>
      <c r="B260" s="637">
        <v>14.5</v>
      </c>
      <c r="C260" s="637">
        <v>16.5</v>
      </c>
      <c r="D260" s="637">
        <v>12.5</v>
      </c>
      <c r="E260" s="637"/>
      <c r="F260" s="637"/>
      <c r="G260" s="637">
        <v>14.5</v>
      </c>
      <c r="H260" s="637">
        <v>13</v>
      </c>
      <c r="I260" s="637">
        <v>4</v>
      </c>
    </row>
    <row r="261" spans="1:9">
      <c r="A261" s="636">
        <v>43119</v>
      </c>
      <c r="B261" s="637">
        <v>14.5</v>
      </c>
      <c r="C261" s="637">
        <v>16.5</v>
      </c>
      <c r="D261" s="637">
        <v>12.5</v>
      </c>
      <c r="E261" s="637"/>
      <c r="F261" s="637"/>
      <c r="G261" s="637"/>
      <c r="H261" s="637">
        <v>13.1</v>
      </c>
      <c r="I261" s="637">
        <v>4</v>
      </c>
    </row>
    <row r="262" spans="1:9">
      <c r="A262" s="636">
        <v>43122</v>
      </c>
      <c r="B262" s="637">
        <v>14.5</v>
      </c>
      <c r="C262" s="637">
        <v>16.5</v>
      </c>
      <c r="D262" s="637">
        <v>12.5</v>
      </c>
      <c r="E262" s="637"/>
      <c r="F262" s="637"/>
      <c r="G262" s="637"/>
      <c r="H262" s="637">
        <v>13</v>
      </c>
      <c r="I262" s="637">
        <v>4</v>
      </c>
    </row>
    <row r="263" spans="1:9">
      <c r="A263" s="636">
        <v>43123</v>
      </c>
      <c r="B263" s="637">
        <v>14.5</v>
      </c>
      <c r="C263" s="637">
        <v>16.5</v>
      </c>
      <c r="D263" s="637">
        <v>12.5</v>
      </c>
      <c r="E263" s="637"/>
      <c r="F263" s="637"/>
      <c r="G263" s="637"/>
      <c r="H263" s="637">
        <v>13.2</v>
      </c>
      <c r="I263" s="637">
        <v>4</v>
      </c>
    </row>
    <row r="264" spans="1:9">
      <c r="A264" s="636">
        <v>43124</v>
      </c>
      <c r="B264" s="637">
        <v>14.5</v>
      </c>
      <c r="C264" s="637">
        <v>16.5</v>
      </c>
      <c r="D264" s="637">
        <v>12.5</v>
      </c>
      <c r="E264" s="637"/>
      <c r="F264" s="637"/>
      <c r="G264" s="637"/>
      <c r="H264" s="637">
        <v>13.1</v>
      </c>
      <c r="I264" s="637">
        <v>4</v>
      </c>
    </row>
    <row r="265" spans="1:9">
      <c r="A265" s="636">
        <v>43125</v>
      </c>
      <c r="B265" s="637">
        <v>14.5</v>
      </c>
      <c r="C265" s="637">
        <v>16.5</v>
      </c>
      <c r="D265" s="637">
        <v>12.5</v>
      </c>
      <c r="E265" s="637"/>
      <c r="F265" s="637"/>
      <c r="G265" s="637"/>
      <c r="H265" s="637">
        <v>13.5</v>
      </c>
      <c r="I265" s="637">
        <v>4</v>
      </c>
    </row>
    <row r="266" spans="1:9">
      <c r="A266" s="636">
        <v>43126</v>
      </c>
      <c r="B266" s="637">
        <v>16</v>
      </c>
      <c r="C266" s="637">
        <v>18</v>
      </c>
      <c r="D266" s="637">
        <v>14</v>
      </c>
      <c r="E266" s="637"/>
      <c r="F266" s="637"/>
      <c r="G266" s="637">
        <v>16</v>
      </c>
      <c r="H266" s="637">
        <v>14.4</v>
      </c>
      <c r="I266" s="637">
        <v>4</v>
      </c>
    </row>
    <row r="267" spans="1:9">
      <c r="A267" s="636">
        <v>43129</v>
      </c>
      <c r="B267" s="637">
        <v>16</v>
      </c>
      <c r="C267" s="637">
        <v>18</v>
      </c>
      <c r="D267" s="637">
        <v>14</v>
      </c>
      <c r="E267" s="637"/>
      <c r="F267" s="637"/>
      <c r="G267" s="637"/>
      <c r="H267" s="637">
        <v>14.5</v>
      </c>
      <c r="I267" s="637">
        <v>4</v>
      </c>
    </row>
    <row r="268" spans="1:9">
      <c r="A268" s="636">
        <v>43130</v>
      </c>
      <c r="B268" s="637">
        <v>16</v>
      </c>
      <c r="C268" s="637">
        <v>18</v>
      </c>
      <c r="D268" s="637">
        <v>14</v>
      </c>
      <c r="E268" s="637">
        <v>16.399999999999999</v>
      </c>
      <c r="F268" s="637"/>
      <c r="G268" s="637">
        <v>16</v>
      </c>
      <c r="H268" s="637">
        <v>14.8</v>
      </c>
      <c r="I268" s="637">
        <v>4</v>
      </c>
    </row>
    <row r="269" spans="1:9">
      <c r="A269" s="636">
        <v>43131</v>
      </c>
      <c r="B269" s="637">
        <v>16</v>
      </c>
      <c r="C269" s="637">
        <v>18</v>
      </c>
      <c r="D269" s="637">
        <v>14</v>
      </c>
      <c r="E269" s="637"/>
      <c r="F269" s="637"/>
      <c r="G269" s="637"/>
      <c r="H269" s="637">
        <v>15.4</v>
      </c>
      <c r="I269" s="637">
        <v>4</v>
      </c>
    </row>
    <row r="270" spans="1:9">
      <c r="A270" s="636">
        <v>43132</v>
      </c>
      <c r="B270" s="637">
        <v>16</v>
      </c>
      <c r="C270" s="637">
        <v>18</v>
      </c>
      <c r="D270" s="637">
        <v>14</v>
      </c>
      <c r="E270" s="637"/>
      <c r="F270" s="637"/>
      <c r="G270" s="637">
        <v>16</v>
      </c>
      <c r="H270" s="637">
        <v>14.5</v>
      </c>
      <c r="I270" s="637">
        <v>4</v>
      </c>
    </row>
    <row r="271" spans="1:9">
      <c r="A271" s="636">
        <v>43133</v>
      </c>
      <c r="B271" s="637">
        <v>16</v>
      </c>
      <c r="C271" s="637">
        <v>18</v>
      </c>
      <c r="D271" s="637">
        <v>14</v>
      </c>
      <c r="E271" s="637"/>
      <c r="F271" s="637"/>
      <c r="G271" s="637"/>
      <c r="H271" s="637">
        <v>14.8</v>
      </c>
      <c r="I271" s="637">
        <v>4</v>
      </c>
    </row>
    <row r="272" spans="1:9">
      <c r="A272" s="636">
        <v>43136</v>
      </c>
      <c r="B272" s="637">
        <v>16</v>
      </c>
      <c r="C272" s="637">
        <v>18</v>
      </c>
      <c r="D272" s="637">
        <v>14</v>
      </c>
      <c r="E272" s="637"/>
      <c r="F272" s="637"/>
      <c r="G272" s="637"/>
      <c r="H272" s="637">
        <v>14.7</v>
      </c>
      <c r="I272" s="637">
        <v>4</v>
      </c>
    </row>
    <row r="273" spans="1:9">
      <c r="A273" s="636">
        <v>43137</v>
      </c>
      <c r="B273" s="637">
        <v>16</v>
      </c>
      <c r="C273" s="637">
        <v>18</v>
      </c>
      <c r="D273" s="637">
        <v>14</v>
      </c>
      <c r="E273" s="637">
        <v>16.399999999999999</v>
      </c>
      <c r="F273" s="637"/>
      <c r="G273" s="637">
        <v>16</v>
      </c>
      <c r="H273" s="637">
        <v>14.9</v>
      </c>
      <c r="I273" s="637">
        <v>4</v>
      </c>
    </row>
    <row r="274" spans="1:9">
      <c r="A274" s="636">
        <v>43138</v>
      </c>
      <c r="B274" s="637">
        <v>16</v>
      </c>
      <c r="C274" s="637">
        <v>18</v>
      </c>
      <c r="D274" s="637">
        <v>14</v>
      </c>
      <c r="E274" s="637"/>
      <c r="F274" s="637"/>
      <c r="G274" s="637"/>
      <c r="H274" s="637">
        <v>14.8</v>
      </c>
      <c r="I274" s="637">
        <v>4</v>
      </c>
    </row>
    <row r="275" spans="1:9">
      <c r="A275" s="636">
        <v>43139</v>
      </c>
      <c r="B275" s="637">
        <v>16</v>
      </c>
      <c r="C275" s="637">
        <v>18</v>
      </c>
      <c r="D275" s="637">
        <v>14</v>
      </c>
      <c r="E275" s="637"/>
      <c r="F275" s="637"/>
      <c r="G275" s="637">
        <v>16</v>
      </c>
      <c r="H275" s="637">
        <v>14.8</v>
      </c>
      <c r="I275" s="637">
        <v>4</v>
      </c>
    </row>
    <row r="276" spans="1:9">
      <c r="A276" s="636">
        <v>43140</v>
      </c>
      <c r="B276" s="637">
        <v>16</v>
      </c>
      <c r="C276" s="637">
        <v>18</v>
      </c>
      <c r="D276" s="637">
        <v>14</v>
      </c>
      <c r="E276" s="637"/>
      <c r="F276" s="637"/>
      <c r="G276" s="637"/>
      <c r="H276" s="637">
        <v>15.1</v>
      </c>
      <c r="I276" s="637">
        <v>4</v>
      </c>
    </row>
    <row r="277" spans="1:9">
      <c r="A277" s="636">
        <v>43143</v>
      </c>
      <c r="B277" s="637">
        <v>16</v>
      </c>
      <c r="C277" s="637">
        <v>18</v>
      </c>
      <c r="D277" s="637">
        <v>14</v>
      </c>
      <c r="E277" s="637"/>
      <c r="F277" s="637"/>
      <c r="G277" s="637"/>
      <c r="H277" s="637">
        <v>14.8</v>
      </c>
      <c r="I277" s="637">
        <v>4</v>
      </c>
    </row>
    <row r="278" spans="1:9">
      <c r="A278" s="636">
        <v>43144</v>
      </c>
      <c r="B278" s="637">
        <v>16</v>
      </c>
      <c r="C278" s="637">
        <v>18</v>
      </c>
      <c r="D278" s="637">
        <v>14</v>
      </c>
      <c r="E278" s="637">
        <v>16.399999999999999</v>
      </c>
      <c r="F278" s="637"/>
      <c r="G278" s="637">
        <v>16</v>
      </c>
      <c r="H278" s="637">
        <v>14.8</v>
      </c>
      <c r="I278" s="637">
        <v>4</v>
      </c>
    </row>
    <row r="279" spans="1:9">
      <c r="A279" s="636">
        <v>43145</v>
      </c>
      <c r="B279" s="637">
        <v>16</v>
      </c>
      <c r="C279" s="637">
        <v>18</v>
      </c>
      <c r="D279" s="637">
        <v>14</v>
      </c>
      <c r="E279" s="637"/>
      <c r="F279" s="637"/>
      <c r="G279" s="637"/>
      <c r="H279" s="637">
        <v>14.7</v>
      </c>
      <c r="I279" s="637">
        <v>4</v>
      </c>
    </row>
    <row r="280" spans="1:9">
      <c r="A280" s="636">
        <v>43146</v>
      </c>
      <c r="B280" s="637">
        <v>16</v>
      </c>
      <c r="C280" s="637">
        <v>18</v>
      </c>
      <c r="D280" s="637">
        <v>14</v>
      </c>
      <c r="E280" s="637"/>
      <c r="F280" s="637"/>
      <c r="G280" s="637">
        <v>16</v>
      </c>
      <c r="H280" s="637">
        <v>14.5</v>
      </c>
      <c r="I280" s="637">
        <v>4</v>
      </c>
    </row>
    <row r="281" spans="1:9">
      <c r="A281" s="636">
        <v>43147</v>
      </c>
      <c r="B281" s="637">
        <v>16</v>
      </c>
      <c r="C281" s="637">
        <v>18</v>
      </c>
      <c r="D281" s="637">
        <v>14</v>
      </c>
      <c r="E281" s="637"/>
      <c r="F281" s="637"/>
      <c r="G281" s="637"/>
      <c r="H281" s="637">
        <v>14.5</v>
      </c>
      <c r="I281" s="637">
        <v>4</v>
      </c>
    </row>
    <row r="282" spans="1:9">
      <c r="A282" s="636">
        <v>43150</v>
      </c>
      <c r="B282" s="637">
        <v>16</v>
      </c>
      <c r="C282" s="637">
        <v>18</v>
      </c>
      <c r="D282" s="637">
        <v>14</v>
      </c>
      <c r="E282" s="637"/>
      <c r="F282" s="637"/>
      <c r="G282" s="637"/>
      <c r="H282" s="637">
        <v>14.7</v>
      </c>
      <c r="I282" s="637">
        <v>4</v>
      </c>
    </row>
    <row r="283" spans="1:9">
      <c r="A283" s="636">
        <v>43151</v>
      </c>
      <c r="B283" s="637">
        <v>16</v>
      </c>
      <c r="C283" s="637">
        <v>18</v>
      </c>
      <c r="D283" s="637">
        <v>14</v>
      </c>
      <c r="E283" s="637">
        <v>16.399999999999999</v>
      </c>
      <c r="F283" s="637"/>
      <c r="G283" s="637">
        <v>16</v>
      </c>
      <c r="H283" s="637">
        <v>14.8</v>
      </c>
      <c r="I283" s="637">
        <v>4</v>
      </c>
    </row>
    <row r="284" spans="1:9">
      <c r="A284" s="636">
        <v>43152</v>
      </c>
      <c r="B284" s="637">
        <v>16</v>
      </c>
      <c r="C284" s="637">
        <v>18</v>
      </c>
      <c r="D284" s="637">
        <v>14</v>
      </c>
      <c r="E284" s="637"/>
      <c r="F284" s="637"/>
      <c r="G284" s="637"/>
      <c r="H284" s="637">
        <v>14.7</v>
      </c>
      <c r="I284" s="637">
        <v>4</v>
      </c>
    </row>
    <row r="285" spans="1:9">
      <c r="A285" s="636">
        <v>43153</v>
      </c>
      <c r="B285" s="637">
        <v>16</v>
      </c>
      <c r="C285" s="637">
        <v>18</v>
      </c>
      <c r="D285" s="637">
        <v>14</v>
      </c>
      <c r="E285" s="637"/>
      <c r="F285" s="637"/>
      <c r="G285" s="637">
        <v>16</v>
      </c>
      <c r="H285" s="637">
        <v>14.7</v>
      </c>
      <c r="I285" s="637">
        <v>4</v>
      </c>
    </row>
    <row r="286" spans="1:9">
      <c r="A286" s="636">
        <v>43154</v>
      </c>
      <c r="B286" s="637">
        <v>16</v>
      </c>
      <c r="C286" s="637">
        <v>18</v>
      </c>
      <c r="D286" s="637">
        <v>14</v>
      </c>
      <c r="E286" s="637"/>
      <c r="F286" s="637"/>
      <c r="G286" s="637"/>
      <c r="H286" s="637">
        <v>14.8</v>
      </c>
      <c r="I286" s="637">
        <v>4</v>
      </c>
    </row>
    <row r="287" spans="1:9">
      <c r="A287" s="636">
        <v>43157</v>
      </c>
      <c r="B287" s="637">
        <v>16</v>
      </c>
      <c r="C287" s="637">
        <v>18</v>
      </c>
      <c r="D287" s="637">
        <v>14</v>
      </c>
      <c r="E287" s="637"/>
      <c r="F287" s="637"/>
      <c r="G287" s="637"/>
      <c r="H287" s="637">
        <v>14.7</v>
      </c>
      <c r="I287" s="637">
        <v>4</v>
      </c>
    </row>
    <row r="288" spans="1:9">
      <c r="A288" s="636">
        <v>43158</v>
      </c>
      <c r="B288" s="637">
        <v>16</v>
      </c>
      <c r="C288" s="637">
        <v>18</v>
      </c>
      <c r="D288" s="637">
        <v>14</v>
      </c>
      <c r="E288" s="637"/>
      <c r="F288" s="637"/>
      <c r="G288" s="637"/>
      <c r="H288" s="637">
        <v>14.6</v>
      </c>
      <c r="I288" s="637">
        <v>4</v>
      </c>
    </row>
    <row r="289" spans="1:9">
      <c r="A289" s="636">
        <v>43159</v>
      </c>
      <c r="B289" s="637">
        <v>16</v>
      </c>
      <c r="C289" s="637">
        <v>18</v>
      </c>
      <c r="D289" s="637">
        <v>14</v>
      </c>
      <c r="E289" s="637"/>
      <c r="F289" s="637">
        <v>18</v>
      </c>
      <c r="G289" s="637"/>
      <c r="H289" s="637">
        <v>14.5</v>
      </c>
      <c r="I289" s="637">
        <v>4</v>
      </c>
    </row>
    <row r="290" spans="1:9">
      <c r="A290" s="636">
        <v>43160</v>
      </c>
      <c r="B290" s="637">
        <v>16</v>
      </c>
      <c r="C290" s="637">
        <v>18</v>
      </c>
      <c r="D290" s="637">
        <v>14</v>
      </c>
      <c r="E290" s="637"/>
      <c r="F290" s="637"/>
      <c r="G290" s="637"/>
      <c r="H290" s="637">
        <v>14.6</v>
      </c>
      <c r="I290" s="637">
        <v>4</v>
      </c>
    </row>
    <row r="291" spans="1:9">
      <c r="A291" s="636">
        <v>43161</v>
      </c>
      <c r="B291" s="637">
        <v>17</v>
      </c>
      <c r="C291" s="637">
        <v>19</v>
      </c>
      <c r="D291" s="637">
        <v>15</v>
      </c>
      <c r="E291" s="637"/>
      <c r="F291" s="637"/>
      <c r="G291" s="637">
        <v>17</v>
      </c>
      <c r="H291" s="637">
        <v>15.4</v>
      </c>
      <c r="I291" s="637">
        <v>4</v>
      </c>
    </row>
    <row r="292" spans="1:9">
      <c r="A292" s="636">
        <v>43162</v>
      </c>
      <c r="B292" s="637">
        <v>17</v>
      </c>
      <c r="C292" s="637">
        <v>19</v>
      </c>
      <c r="D292" s="637">
        <v>15</v>
      </c>
      <c r="E292" s="637"/>
      <c r="F292" s="637"/>
      <c r="G292" s="637"/>
      <c r="H292" s="637">
        <v>15.3</v>
      </c>
      <c r="I292" s="637">
        <v>4</v>
      </c>
    </row>
    <row r="293" spans="1:9">
      <c r="A293" s="636">
        <v>43164</v>
      </c>
      <c r="B293" s="637">
        <v>17</v>
      </c>
      <c r="C293" s="637">
        <v>19</v>
      </c>
      <c r="D293" s="637">
        <v>15</v>
      </c>
      <c r="E293" s="637"/>
      <c r="F293" s="637"/>
      <c r="G293" s="637"/>
      <c r="H293" s="637">
        <v>15.3</v>
      </c>
      <c r="I293" s="637">
        <v>4</v>
      </c>
    </row>
    <row r="294" spans="1:9">
      <c r="A294" s="636">
        <v>43165</v>
      </c>
      <c r="B294" s="637">
        <v>17</v>
      </c>
      <c r="C294" s="637">
        <v>19</v>
      </c>
      <c r="D294" s="637">
        <v>15</v>
      </c>
      <c r="E294" s="637">
        <v>16.899999999999999</v>
      </c>
      <c r="F294" s="637"/>
      <c r="G294" s="637">
        <v>17</v>
      </c>
      <c r="H294" s="637">
        <v>15.6</v>
      </c>
      <c r="I294" s="637">
        <v>4</v>
      </c>
    </row>
    <row r="295" spans="1:9">
      <c r="A295" s="636">
        <v>43166</v>
      </c>
      <c r="B295" s="637">
        <v>17</v>
      </c>
      <c r="C295" s="637">
        <v>19</v>
      </c>
      <c r="D295" s="637">
        <v>15</v>
      </c>
      <c r="E295" s="637"/>
      <c r="F295" s="637"/>
      <c r="G295" s="637"/>
      <c r="H295" s="637">
        <v>15.5</v>
      </c>
      <c r="I295" s="637">
        <v>4</v>
      </c>
    </row>
    <row r="296" spans="1:9">
      <c r="A296" s="636">
        <v>43171</v>
      </c>
      <c r="B296" s="637">
        <v>17</v>
      </c>
      <c r="C296" s="637">
        <v>19</v>
      </c>
      <c r="D296" s="637">
        <v>15</v>
      </c>
      <c r="E296" s="637"/>
      <c r="F296" s="637"/>
      <c r="G296" s="637"/>
      <c r="H296" s="637">
        <v>15.7</v>
      </c>
      <c r="I296" s="637">
        <v>4</v>
      </c>
    </row>
    <row r="297" spans="1:9">
      <c r="A297" s="636">
        <v>43172</v>
      </c>
      <c r="B297" s="637">
        <v>17</v>
      </c>
      <c r="C297" s="637">
        <v>19</v>
      </c>
      <c r="D297" s="637">
        <v>15</v>
      </c>
      <c r="E297" s="637">
        <v>17</v>
      </c>
      <c r="F297" s="637"/>
      <c r="G297" s="637">
        <v>17</v>
      </c>
      <c r="H297" s="637">
        <v>15.6</v>
      </c>
      <c r="I297" s="637">
        <v>4</v>
      </c>
    </row>
    <row r="298" spans="1:9">
      <c r="A298" s="636">
        <v>43173</v>
      </c>
      <c r="B298" s="637">
        <v>17</v>
      </c>
      <c r="C298" s="637">
        <v>19</v>
      </c>
      <c r="D298" s="637">
        <v>15</v>
      </c>
      <c r="E298" s="637"/>
      <c r="F298" s="637">
        <v>19</v>
      </c>
      <c r="G298" s="637"/>
      <c r="H298" s="637">
        <v>15.7</v>
      </c>
      <c r="I298" s="637">
        <v>4</v>
      </c>
    </row>
    <row r="299" spans="1:9">
      <c r="A299" s="636">
        <v>43174</v>
      </c>
      <c r="B299" s="637">
        <v>17</v>
      </c>
      <c r="C299" s="637">
        <v>19</v>
      </c>
      <c r="D299" s="637">
        <v>15</v>
      </c>
      <c r="E299" s="637"/>
      <c r="F299" s="637"/>
      <c r="G299" s="637">
        <v>17</v>
      </c>
      <c r="H299" s="637">
        <v>15.6</v>
      </c>
      <c r="I299" s="637">
        <v>4</v>
      </c>
    </row>
    <row r="300" spans="1:9">
      <c r="A300" s="636">
        <v>43175</v>
      </c>
      <c r="B300" s="637">
        <v>17</v>
      </c>
      <c r="C300" s="637">
        <v>19</v>
      </c>
      <c r="D300" s="637">
        <v>15</v>
      </c>
      <c r="E300" s="637"/>
      <c r="F300" s="637"/>
      <c r="G300" s="637"/>
      <c r="H300" s="637">
        <v>15.6</v>
      </c>
      <c r="I300" s="637">
        <v>4</v>
      </c>
    </row>
    <row r="301" spans="1:9">
      <c r="A301" s="636">
        <v>43178</v>
      </c>
      <c r="B301" s="637">
        <v>17</v>
      </c>
      <c r="C301" s="637">
        <v>19</v>
      </c>
      <c r="D301" s="637">
        <v>15</v>
      </c>
      <c r="E301" s="637"/>
      <c r="F301" s="637"/>
      <c r="G301" s="637"/>
      <c r="H301" s="637">
        <v>15.7</v>
      </c>
      <c r="I301" s="637">
        <v>4</v>
      </c>
    </row>
    <row r="302" spans="1:9">
      <c r="A302" s="636">
        <v>43179</v>
      </c>
      <c r="B302" s="637">
        <v>17</v>
      </c>
      <c r="C302" s="637">
        <v>19</v>
      </c>
      <c r="D302" s="637">
        <v>15</v>
      </c>
      <c r="E302" s="637"/>
      <c r="F302" s="637"/>
      <c r="G302" s="637">
        <v>17</v>
      </c>
      <c r="H302" s="637">
        <v>15.6</v>
      </c>
      <c r="I302" s="637">
        <v>4</v>
      </c>
    </row>
    <row r="303" spans="1:9">
      <c r="A303" s="636">
        <v>43180</v>
      </c>
      <c r="B303" s="637">
        <v>17</v>
      </c>
      <c r="C303" s="637">
        <v>19</v>
      </c>
      <c r="D303" s="637">
        <v>15</v>
      </c>
      <c r="E303" s="637"/>
      <c r="F303" s="637"/>
      <c r="G303" s="637"/>
      <c r="H303" s="637">
        <v>15.6</v>
      </c>
      <c r="I303" s="637">
        <v>4</v>
      </c>
    </row>
    <row r="304" spans="1:9">
      <c r="A304" s="636">
        <v>43181</v>
      </c>
      <c r="B304" s="637">
        <v>17</v>
      </c>
      <c r="C304" s="637">
        <v>19</v>
      </c>
      <c r="D304" s="637">
        <v>15</v>
      </c>
      <c r="E304" s="637"/>
      <c r="F304" s="637"/>
      <c r="G304" s="637">
        <v>17</v>
      </c>
      <c r="H304" s="637">
        <v>15.6</v>
      </c>
      <c r="I304" s="637">
        <v>4</v>
      </c>
    </row>
    <row r="305" spans="1:9">
      <c r="A305" s="636">
        <v>43182</v>
      </c>
      <c r="B305" s="637">
        <v>17</v>
      </c>
      <c r="C305" s="637">
        <v>19</v>
      </c>
      <c r="D305" s="637">
        <v>15</v>
      </c>
      <c r="E305" s="637"/>
      <c r="F305" s="637"/>
      <c r="G305" s="637"/>
      <c r="H305" s="637">
        <v>15.6</v>
      </c>
      <c r="I305" s="637">
        <v>4</v>
      </c>
    </row>
    <row r="306" spans="1:9">
      <c r="A306" s="636">
        <v>43185</v>
      </c>
      <c r="B306" s="637">
        <v>17</v>
      </c>
      <c r="C306" s="637">
        <v>19</v>
      </c>
      <c r="D306" s="637">
        <v>15</v>
      </c>
      <c r="E306" s="637"/>
      <c r="F306" s="637"/>
      <c r="G306" s="637"/>
      <c r="H306" s="637">
        <v>15.4</v>
      </c>
      <c r="I306" s="637">
        <v>4</v>
      </c>
    </row>
    <row r="307" spans="1:9">
      <c r="A307" s="636">
        <v>43186</v>
      </c>
      <c r="B307" s="637">
        <v>17</v>
      </c>
      <c r="C307" s="637">
        <v>19</v>
      </c>
      <c r="D307" s="637">
        <v>15</v>
      </c>
      <c r="E307" s="637">
        <v>17</v>
      </c>
      <c r="F307" s="637"/>
      <c r="G307" s="637">
        <v>17</v>
      </c>
      <c r="H307" s="637">
        <v>15.7</v>
      </c>
      <c r="I307" s="637">
        <v>4</v>
      </c>
    </row>
    <row r="308" spans="1:9">
      <c r="A308" s="636">
        <v>43187</v>
      </c>
      <c r="B308" s="637">
        <v>17</v>
      </c>
      <c r="C308" s="637">
        <v>19</v>
      </c>
      <c r="D308" s="637">
        <v>15</v>
      </c>
      <c r="E308" s="637"/>
      <c r="F308" s="637">
        <v>19</v>
      </c>
      <c r="G308" s="637"/>
      <c r="H308" s="637">
        <v>15.7</v>
      </c>
      <c r="I308" s="637">
        <v>4</v>
      </c>
    </row>
    <row r="309" spans="1:9">
      <c r="A309" s="636">
        <v>43188</v>
      </c>
      <c r="B309" s="637">
        <v>17</v>
      </c>
      <c r="C309" s="637">
        <v>19</v>
      </c>
      <c r="D309" s="637">
        <v>15</v>
      </c>
      <c r="E309" s="637"/>
      <c r="F309" s="637"/>
      <c r="G309" s="637">
        <v>17</v>
      </c>
      <c r="H309" s="637">
        <v>15.5</v>
      </c>
      <c r="I309" s="637">
        <v>4</v>
      </c>
    </row>
    <row r="310" spans="1:9">
      <c r="A310" s="636">
        <v>43189</v>
      </c>
      <c r="B310" s="637">
        <v>17</v>
      </c>
      <c r="C310" s="637">
        <v>19</v>
      </c>
      <c r="D310" s="637">
        <v>15</v>
      </c>
      <c r="E310" s="637"/>
      <c r="F310" s="637"/>
      <c r="G310" s="637"/>
      <c r="H310" s="637">
        <v>15.4</v>
      </c>
      <c r="I310" s="637">
        <v>4</v>
      </c>
    </row>
    <row r="311" spans="1:9">
      <c r="A311" s="636">
        <v>43192</v>
      </c>
      <c r="B311" s="637">
        <v>17</v>
      </c>
      <c r="C311" s="637">
        <v>19</v>
      </c>
      <c r="D311" s="637">
        <v>15</v>
      </c>
      <c r="E311" s="637"/>
      <c r="F311" s="637"/>
      <c r="G311" s="637"/>
      <c r="H311" s="637">
        <v>15.4</v>
      </c>
      <c r="I311" s="637">
        <v>4</v>
      </c>
    </row>
    <row r="312" spans="1:9">
      <c r="A312" s="636">
        <v>43193</v>
      </c>
      <c r="B312" s="637">
        <v>17</v>
      </c>
      <c r="C312" s="637">
        <v>19</v>
      </c>
      <c r="D312" s="637">
        <v>15</v>
      </c>
      <c r="E312" s="637"/>
      <c r="F312" s="637"/>
      <c r="G312" s="637">
        <v>17</v>
      </c>
      <c r="H312" s="637">
        <v>15.3</v>
      </c>
      <c r="I312" s="637">
        <v>4</v>
      </c>
    </row>
    <row r="313" spans="1:9">
      <c r="A313" s="636">
        <v>43194</v>
      </c>
      <c r="B313" s="637">
        <v>17</v>
      </c>
      <c r="C313" s="637">
        <v>19</v>
      </c>
      <c r="D313" s="637">
        <v>15</v>
      </c>
      <c r="E313" s="637"/>
      <c r="F313" s="637"/>
      <c r="G313" s="637"/>
      <c r="H313" s="637">
        <v>15.6</v>
      </c>
      <c r="I313" s="637">
        <v>4</v>
      </c>
    </row>
    <row r="314" spans="1:9">
      <c r="A314" s="636">
        <v>43195</v>
      </c>
      <c r="B314" s="637">
        <v>17</v>
      </c>
      <c r="C314" s="637">
        <v>19</v>
      </c>
      <c r="D314" s="637">
        <v>15</v>
      </c>
      <c r="E314" s="637"/>
      <c r="F314" s="637"/>
      <c r="G314" s="637"/>
      <c r="H314" s="637">
        <v>15.6</v>
      </c>
      <c r="I314" s="637">
        <v>4</v>
      </c>
    </row>
    <row r="315" spans="1:9">
      <c r="A315" s="636">
        <v>43196</v>
      </c>
      <c r="B315" s="637">
        <v>17</v>
      </c>
      <c r="C315" s="637">
        <v>19</v>
      </c>
      <c r="D315" s="637">
        <v>15</v>
      </c>
      <c r="E315" s="637"/>
      <c r="F315" s="637"/>
      <c r="G315" s="637">
        <v>17</v>
      </c>
      <c r="H315" s="637">
        <v>15.6</v>
      </c>
      <c r="I315" s="637">
        <v>4</v>
      </c>
    </row>
    <row r="316" spans="1:9">
      <c r="A316" s="636">
        <v>43200</v>
      </c>
      <c r="B316" s="637">
        <v>17</v>
      </c>
      <c r="C316" s="637">
        <v>19</v>
      </c>
      <c r="D316" s="637">
        <v>15</v>
      </c>
      <c r="E316" s="637">
        <v>17</v>
      </c>
      <c r="F316" s="637"/>
      <c r="G316" s="637"/>
      <c r="H316" s="637">
        <v>15.6</v>
      </c>
      <c r="I316" s="637">
        <v>4</v>
      </c>
    </row>
    <row r="317" spans="1:9">
      <c r="A317" s="636">
        <v>43201</v>
      </c>
      <c r="B317" s="637">
        <v>17</v>
      </c>
      <c r="C317" s="637">
        <v>19</v>
      </c>
      <c r="D317" s="637">
        <v>15</v>
      </c>
      <c r="E317" s="637"/>
      <c r="F317" s="637"/>
      <c r="G317" s="637"/>
      <c r="H317" s="637">
        <v>15.7</v>
      </c>
      <c r="I317" s="637">
        <v>4</v>
      </c>
    </row>
    <row r="318" spans="1:9">
      <c r="A318" s="636">
        <v>43202</v>
      </c>
      <c r="B318" s="637">
        <v>17</v>
      </c>
      <c r="C318" s="637">
        <v>19</v>
      </c>
      <c r="D318" s="637">
        <v>15</v>
      </c>
      <c r="E318" s="637"/>
      <c r="F318" s="637"/>
      <c r="G318" s="637"/>
      <c r="H318" s="637">
        <v>15.8</v>
      </c>
      <c r="I318" s="637">
        <v>4</v>
      </c>
    </row>
    <row r="319" spans="1:9">
      <c r="A319" s="636">
        <v>43203</v>
      </c>
      <c r="B319" s="637">
        <v>17</v>
      </c>
      <c r="C319" s="637">
        <v>19</v>
      </c>
      <c r="D319" s="637">
        <v>15</v>
      </c>
      <c r="E319" s="637"/>
      <c r="F319" s="637"/>
      <c r="G319" s="637">
        <v>17</v>
      </c>
      <c r="H319" s="637">
        <v>15.7</v>
      </c>
      <c r="I319" s="637">
        <v>4</v>
      </c>
    </row>
    <row r="320" spans="1:9">
      <c r="A320" s="636">
        <v>43206</v>
      </c>
      <c r="B320" s="637">
        <v>17</v>
      </c>
      <c r="C320" s="637">
        <v>19</v>
      </c>
      <c r="D320" s="637">
        <v>15</v>
      </c>
      <c r="E320" s="637"/>
      <c r="F320" s="637"/>
      <c r="G320" s="637"/>
      <c r="H320" s="637">
        <v>15.7</v>
      </c>
      <c r="I320" s="637">
        <v>4</v>
      </c>
    </row>
    <row r="321" spans="1:9">
      <c r="A321" s="636">
        <v>43207</v>
      </c>
      <c r="B321" s="637">
        <v>17</v>
      </c>
      <c r="C321" s="637">
        <v>19</v>
      </c>
      <c r="D321" s="637">
        <v>15</v>
      </c>
      <c r="E321" s="637"/>
      <c r="F321" s="637"/>
      <c r="G321" s="637">
        <v>17</v>
      </c>
      <c r="H321" s="637">
        <v>15.8</v>
      </c>
      <c r="I321" s="637">
        <v>4</v>
      </c>
    </row>
    <row r="322" spans="1:9">
      <c r="A322" s="636">
        <v>43208</v>
      </c>
      <c r="B322" s="637">
        <v>17</v>
      </c>
      <c r="C322" s="637">
        <v>19</v>
      </c>
      <c r="D322" s="637">
        <v>15</v>
      </c>
      <c r="E322" s="637"/>
      <c r="F322" s="637"/>
      <c r="G322" s="637"/>
      <c r="H322" s="637">
        <v>15.7</v>
      </c>
      <c r="I322" s="637">
        <v>4</v>
      </c>
    </row>
    <row r="323" spans="1:9">
      <c r="A323" s="636">
        <v>43209</v>
      </c>
      <c r="B323" s="637">
        <v>17</v>
      </c>
      <c r="C323" s="637">
        <v>19</v>
      </c>
      <c r="D323" s="637">
        <v>15</v>
      </c>
      <c r="E323" s="637"/>
      <c r="F323" s="637"/>
      <c r="G323" s="637"/>
      <c r="H323" s="637">
        <v>15.6</v>
      </c>
      <c r="I323" s="637">
        <v>4</v>
      </c>
    </row>
    <row r="324" spans="1:9">
      <c r="A324" s="636">
        <v>43210</v>
      </c>
      <c r="B324" s="637">
        <v>17</v>
      </c>
      <c r="C324" s="637">
        <v>19</v>
      </c>
      <c r="D324" s="637">
        <v>15</v>
      </c>
      <c r="E324" s="637"/>
      <c r="F324" s="637">
        <v>19</v>
      </c>
      <c r="G324" s="637">
        <v>17</v>
      </c>
      <c r="H324" s="637">
        <v>15.6</v>
      </c>
      <c r="I324" s="637">
        <v>4</v>
      </c>
    </row>
    <row r="325" spans="1:9">
      <c r="A325" s="636">
        <v>43213</v>
      </c>
      <c r="B325" s="637">
        <v>17</v>
      </c>
      <c r="C325" s="637">
        <v>19</v>
      </c>
      <c r="D325" s="637">
        <v>15</v>
      </c>
      <c r="E325" s="637"/>
      <c r="F325" s="637"/>
      <c r="G325" s="637"/>
      <c r="H325" s="637">
        <v>15.6</v>
      </c>
      <c r="I325" s="637">
        <v>4</v>
      </c>
    </row>
    <row r="326" spans="1:9">
      <c r="A326" s="636">
        <v>43214</v>
      </c>
      <c r="B326" s="637">
        <v>17</v>
      </c>
      <c r="C326" s="637">
        <v>19</v>
      </c>
      <c r="D326" s="637">
        <v>15</v>
      </c>
      <c r="E326" s="637">
        <v>17</v>
      </c>
      <c r="F326" s="637"/>
      <c r="G326" s="637">
        <v>17</v>
      </c>
      <c r="H326" s="637">
        <v>15.6</v>
      </c>
      <c r="I326" s="637">
        <v>4</v>
      </c>
    </row>
    <row r="327" spans="1:9">
      <c r="A327" s="636">
        <v>43215</v>
      </c>
      <c r="B327" s="637">
        <v>17</v>
      </c>
      <c r="C327" s="637">
        <v>19</v>
      </c>
      <c r="D327" s="637">
        <v>15</v>
      </c>
      <c r="E327" s="637"/>
      <c r="F327" s="637"/>
      <c r="G327" s="637"/>
      <c r="H327" s="637">
        <v>15.6</v>
      </c>
      <c r="I327" s="637">
        <v>4</v>
      </c>
    </row>
    <row r="328" spans="1:9">
      <c r="A328" s="636">
        <v>43216</v>
      </c>
      <c r="B328" s="637">
        <v>17</v>
      </c>
      <c r="C328" s="637">
        <v>19</v>
      </c>
      <c r="D328" s="637">
        <v>15</v>
      </c>
      <c r="E328" s="637"/>
      <c r="F328" s="637"/>
      <c r="G328" s="637"/>
      <c r="H328" s="637">
        <v>15.6</v>
      </c>
      <c r="I328" s="637">
        <v>4</v>
      </c>
    </row>
    <row r="329" spans="1:9">
      <c r="A329" s="636">
        <v>43217</v>
      </c>
      <c r="B329" s="637">
        <v>17</v>
      </c>
      <c r="C329" s="637">
        <v>19</v>
      </c>
      <c r="D329" s="637">
        <v>15</v>
      </c>
      <c r="E329" s="637"/>
      <c r="F329" s="637"/>
      <c r="G329" s="637">
        <v>17</v>
      </c>
      <c r="H329" s="637">
        <v>15.6</v>
      </c>
      <c r="I329" s="637">
        <v>4</v>
      </c>
    </row>
    <row r="330" spans="1:9">
      <c r="A330" s="636">
        <v>43222</v>
      </c>
      <c r="B330" s="637">
        <v>17</v>
      </c>
      <c r="C330" s="637">
        <v>19</v>
      </c>
      <c r="D330" s="637">
        <v>15</v>
      </c>
      <c r="E330" s="637"/>
      <c r="F330" s="637"/>
      <c r="G330" s="637"/>
      <c r="H330" s="637">
        <v>15.6</v>
      </c>
      <c r="I330" s="637">
        <v>4</v>
      </c>
    </row>
    <row r="331" spans="1:9">
      <c r="A331" s="636">
        <v>43223</v>
      </c>
      <c r="B331" s="637">
        <v>17</v>
      </c>
      <c r="C331" s="637">
        <v>19</v>
      </c>
      <c r="D331" s="637">
        <v>15</v>
      </c>
      <c r="E331" s="637"/>
      <c r="F331" s="637"/>
      <c r="G331" s="637"/>
      <c r="H331" s="637">
        <v>15.5</v>
      </c>
      <c r="I331" s="637">
        <v>4</v>
      </c>
    </row>
    <row r="332" spans="1:9">
      <c r="A332" s="636">
        <v>43224</v>
      </c>
      <c r="B332" s="637">
        <v>17</v>
      </c>
      <c r="C332" s="637">
        <v>19</v>
      </c>
      <c r="D332" s="637">
        <v>15</v>
      </c>
      <c r="E332" s="637"/>
      <c r="F332" s="637"/>
      <c r="G332" s="637">
        <v>17</v>
      </c>
      <c r="H332" s="637">
        <v>15.4</v>
      </c>
      <c r="I332" s="637">
        <v>4</v>
      </c>
    </row>
    <row r="333" spans="1:9">
      <c r="A333" s="636">
        <v>43225</v>
      </c>
      <c r="B333" s="637">
        <v>17</v>
      </c>
      <c r="C333" s="637">
        <v>19</v>
      </c>
      <c r="D333" s="637">
        <v>15</v>
      </c>
      <c r="E333" s="637"/>
      <c r="F333" s="637"/>
      <c r="G333" s="637"/>
      <c r="H333" s="637">
        <v>15.6</v>
      </c>
      <c r="I333" s="637">
        <v>4</v>
      </c>
    </row>
    <row r="334" spans="1:9">
      <c r="A334" s="636">
        <v>43227</v>
      </c>
      <c r="B334" s="637">
        <v>17</v>
      </c>
      <c r="C334" s="637">
        <v>19</v>
      </c>
      <c r="D334" s="637">
        <v>15</v>
      </c>
      <c r="E334" s="637"/>
      <c r="F334" s="637"/>
      <c r="G334" s="637"/>
      <c r="H334" s="637">
        <v>15.5</v>
      </c>
      <c r="I334" s="637">
        <v>4</v>
      </c>
    </row>
    <row r="335" spans="1:9">
      <c r="A335" s="636">
        <v>43228</v>
      </c>
      <c r="B335" s="637">
        <v>17</v>
      </c>
      <c r="C335" s="637">
        <v>19</v>
      </c>
      <c r="D335" s="637">
        <v>15</v>
      </c>
      <c r="E335" s="637">
        <v>17</v>
      </c>
      <c r="F335" s="637"/>
      <c r="G335" s="637">
        <v>17</v>
      </c>
      <c r="H335" s="637">
        <v>15.6</v>
      </c>
      <c r="I335" s="637">
        <v>4</v>
      </c>
    </row>
    <row r="336" spans="1:9">
      <c r="A336" s="636">
        <v>43230</v>
      </c>
      <c r="B336" s="637">
        <v>17</v>
      </c>
      <c r="C336" s="637">
        <v>19</v>
      </c>
      <c r="D336" s="637">
        <v>15</v>
      </c>
      <c r="E336" s="637"/>
      <c r="F336" s="637"/>
      <c r="G336" s="637"/>
      <c r="H336" s="637">
        <v>15.8</v>
      </c>
      <c r="I336" s="637">
        <v>4</v>
      </c>
    </row>
    <row r="337" spans="1:9">
      <c r="A337" s="636">
        <v>43231</v>
      </c>
      <c r="B337" s="637">
        <v>17</v>
      </c>
      <c r="C337" s="637">
        <v>19</v>
      </c>
      <c r="D337" s="637">
        <v>15</v>
      </c>
      <c r="E337" s="637"/>
      <c r="F337" s="637">
        <v>19</v>
      </c>
      <c r="G337" s="637">
        <v>17</v>
      </c>
      <c r="H337" s="637">
        <v>15.7</v>
      </c>
      <c r="I337" s="637">
        <v>4</v>
      </c>
    </row>
    <row r="338" spans="1:9">
      <c r="A338" s="636">
        <v>43234</v>
      </c>
      <c r="B338" s="637">
        <v>17</v>
      </c>
      <c r="C338" s="637">
        <v>19</v>
      </c>
      <c r="D338" s="637">
        <v>15</v>
      </c>
      <c r="E338" s="637"/>
      <c r="F338" s="637"/>
      <c r="G338" s="637"/>
      <c r="H338" s="637">
        <v>15.8</v>
      </c>
      <c r="I338" s="637">
        <v>4</v>
      </c>
    </row>
    <row r="339" spans="1:9">
      <c r="A339" s="636">
        <v>43235</v>
      </c>
      <c r="B339" s="637">
        <v>17</v>
      </c>
      <c r="C339" s="637">
        <v>19</v>
      </c>
      <c r="D339" s="637">
        <v>15</v>
      </c>
      <c r="E339" s="637">
        <v>17</v>
      </c>
      <c r="F339" s="637"/>
      <c r="G339" s="637">
        <v>17</v>
      </c>
      <c r="H339" s="637">
        <v>15.8</v>
      </c>
      <c r="I339" s="637">
        <v>4</v>
      </c>
    </row>
    <row r="340" spans="1:9">
      <c r="A340" s="636">
        <v>43236</v>
      </c>
      <c r="B340" s="637">
        <v>17</v>
      </c>
      <c r="C340" s="637">
        <v>19</v>
      </c>
      <c r="D340" s="637">
        <v>15</v>
      </c>
      <c r="E340" s="637"/>
      <c r="F340" s="637"/>
      <c r="G340" s="637"/>
      <c r="H340" s="637">
        <v>15.9</v>
      </c>
      <c r="I340" s="637">
        <v>4</v>
      </c>
    </row>
    <row r="341" spans="1:9">
      <c r="A341" s="636">
        <v>43237</v>
      </c>
      <c r="B341" s="637">
        <v>17</v>
      </c>
      <c r="C341" s="637">
        <v>19</v>
      </c>
      <c r="D341" s="637">
        <v>15</v>
      </c>
      <c r="E341" s="637"/>
      <c r="F341" s="637"/>
      <c r="G341" s="637"/>
      <c r="H341" s="637">
        <v>15.8</v>
      </c>
      <c r="I341" s="637">
        <v>4</v>
      </c>
    </row>
    <row r="342" spans="1:9">
      <c r="A342" s="636">
        <v>43238</v>
      </c>
      <c r="B342" s="637">
        <v>17</v>
      </c>
      <c r="C342" s="637">
        <v>19</v>
      </c>
      <c r="D342" s="637">
        <v>15</v>
      </c>
      <c r="E342" s="637"/>
      <c r="F342" s="637"/>
      <c r="G342" s="637">
        <v>17</v>
      </c>
      <c r="H342" s="637">
        <v>15.9</v>
      </c>
      <c r="I342" s="637">
        <v>4</v>
      </c>
    </row>
    <row r="343" spans="1:9">
      <c r="A343" s="636">
        <v>43241</v>
      </c>
      <c r="B343" s="637">
        <v>17</v>
      </c>
      <c r="C343" s="637">
        <v>19</v>
      </c>
      <c r="D343" s="637">
        <v>15</v>
      </c>
      <c r="E343" s="637"/>
      <c r="F343" s="637"/>
      <c r="G343" s="637"/>
      <c r="H343" s="637">
        <v>15.9</v>
      </c>
      <c r="I343" s="637">
        <v>4</v>
      </c>
    </row>
    <row r="344" spans="1:9">
      <c r="A344" s="636">
        <v>43242</v>
      </c>
      <c r="B344" s="637">
        <v>17</v>
      </c>
      <c r="C344" s="637">
        <v>19</v>
      </c>
      <c r="D344" s="637">
        <v>15</v>
      </c>
      <c r="E344" s="637"/>
      <c r="F344" s="637"/>
      <c r="G344" s="637"/>
      <c r="H344" s="637">
        <v>15.9</v>
      </c>
      <c r="I344" s="637">
        <v>4</v>
      </c>
    </row>
    <row r="345" spans="1:9">
      <c r="A345" s="636">
        <v>43243</v>
      </c>
      <c r="B345" s="637">
        <v>17</v>
      </c>
      <c r="C345" s="637">
        <v>19</v>
      </c>
      <c r="D345" s="637">
        <v>15</v>
      </c>
      <c r="E345" s="637"/>
      <c r="F345" s="637"/>
      <c r="G345" s="637"/>
      <c r="H345" s="637">
        <v>16.100000000000001</v>
      </c>
      <c r="I345" s="637">
        <v>4</v>
      </c>
    </row>
    <row r="346" spans="1:9">
      <c r="A346" s="636">
        <v>43244</v>
      </c>
      <c r="B346" s="637">
        <v>17</v>
      </c>
      <c r="C346" s="637">
        <v>19</v>
      </c>
      <c r="D346" s="637">
        <v>15</v>
      </c>
      <c r="E346" s="637"/>
      <c r="F346" s="637"/>
      <c r="G346" s="637"/>
      <c r="H346" s="637">
        <v>15.9</v>
      </c>
      <c r="I346" s="637">
        <v>4</v>
      </c>
    </row>
    <row r="347" spans="1:9">
      <c r="A347" s="636">
        <v>43245</v>
      </c>
      <c r="B347" s="637">
        <v>17</v>
      </c>
      <c r="C347" s="637">
        <v>19</v>
      </c>
      <c r="D347" s="637">
        <v>15</v>
      </c>
      <c r="E347" s="637"/>
      <c r="F347" s="637">
        <v>19</v>
      </c>
      <c r="G347" s="637">
        <v>17</v>
      </c>
      <c r="H347" s="637">
        <v>15.8</v>
      </c>
      <c r="I347" s="637">
        <v>4</v>
      </c>
    </row>
    <row r="348" spans="1:9">
      <c r="A348" s="636">
        <v>43249</v>
      </c>
      <c r="B348" s="637">
        <v>17</v>
      </c>
      <c r="C348" s="637">
        <v>19</v>
      </c>
      <c r="D348" s="637">
        <v>15</v>
      </c>
      <c r="E348" s="637"/>
      <c r="F348" s="637"/>
      <c r="G348" s="637">
        <v>17</v>
      </c>
      <c r="H348" s="637">
        <v>15.8</v>
      </c>
      <c r="I348" s="637">
        <v>4</v>
      </c>
    </row>
    <row r="349" spans="1:9">
      <c r="A349" s="636">
        <v>43250</v>
      </c>
      <c r="B349" s="637">
        <v>17</v>
      </c>
      <c r="C349" s="637">
        <v>19</v>
      </c>
      <c r="D349" s="637">
        <v>15</v>
      </c>
      <c r="E349" s="637"/>
      <c r="F349" s="637"/>
      <c r="G349" s="637"/>
      <c r="H349" s="637">
        <v>15.7</v>
      </c>
      <c r="I349" s="637">
        <v>4</v>
      </c>
    </row>
    <row r="350" spans="1:9">
      <c r="A350" s="636">
        <v>43251</v>
      </c>
      <c r="B350" s="637">
        <v>17</v>
      </c>
      <c r="C350" s="637">
        <v>19</v>
      </c>
      <c r="D350" s="637">
        <v>15</v>
      </c>
      <c r="E350" s="637"/>
      <c r="F350" s="637"/>
      <c r="G350" s="637"/>
      <c r="H350" s="637">
        <v>16.399999999999999</v>
      </c>
      <c r="I350" s="637">
        <v>4</v>
      </c>
    </row>
    <row r="351" spans="1:9">
      <c r="A351" s="636">
        <v>43252</v>
      </c>
      <c r="B351" s="637">
        <v>17</v>
      </c>
      <c r="C351" s="637">
        <v>19</v>
      </c>
      <c r="D351" s="637">
        <v>15</v>
      </c>
      <c r="E351" s="637"/>
      <c r="F351" s="637"/>
      <c r="G351" s="637">
        <v>17</v>
      </c>
      <c r="H351" s="637">
        <v>15.5</v>
      </c>
      <c r="I351" s="637">
        <v>4</v>
      </c>
    </row>
    <row r="352" spans="1:9">
      <c r="A352" s="636">
        <v>43255</v>
      </c>
      <c r="B352" s="637">
        <v>17</v>
      </c>
      <c r="C352" s="637">
        <v>19</v>
      </c>
      <c r="D352" s="637">
        <v>15</v>
      </c>
      <c r="E352" s="637"/>
      <c r="F352" s="637"/>
      <c r="G352" s="637"/>
      <c r="H352" s="637">
        <v>15.7</v>
      </c>
      <c r="I352" s="637">
        <v>4</v>
      </c>
    </row>
    <row r="353" spans="1:9">
      <c r="A353" s="636">
        <v>43256</v>
      </c>
      <c r="B353" s="637">
        <v>17</v>
      </c>
      <c r="C353" s="637">
        <v>19</v>
      </c>
      <c r="D353" s="637">
        <v>15</v>
      </c>
      <c r="E353" s="637"/>
      <c r="F353" s="637"/>
      <c r="G353" s="637">
        <v>17</v>
      </c>
      <c r="H353" s="637">
        <v>15.4</v>
      </c>
      <c r="I353" s="637">
        <v>4</v>
      </c>
    </row>
    <row r="354" spans="1:9">
      <c r="A354" s="636">
        <v>43257</v>
      </c>
      <c r="B354" s="637">
        <v>17</v>
      </c>
      <c r="C354" s="637">
        <v>19</v>
      </c>
      <c r="D354" s="637">
        <v>15</v>
      </c>
      <c r="E354" s="637"/>
      <c r="F354" s="637"/>
      <c r="G354" s="637"/>
      <c r="H354" s="637">
        <v>15.3</v>
      </c>
      <c r="I354" s="637">
        <v>4</v>
      </c>
    </row>
    <row r="355" spans="1:9">
      <c r="A355" s="636">
        <v>43258</v>
      </c>
      <c r="B355" s="637">
        <v>17</v>
      </c>
      <c r="C355" s="637">
        <v>19</v>
      </c>
      <c r="D355" s="637">
        <v>15</v>
      </c>
      <c r="E355" s="637"/>
      <c r="F355" s="637"/>
      <c r="G355" s="637"/>
      <c r="H355" s="637">
        <v>15.5</v>
      </c>
      <c r="I355" s="637">
        <v>4</v>
      </c>
    </row>
    <row r="356" spans="1:9">
      <c r="A356" s="636">
        <v>43259</v>
      </c>
      <c r="B356" s="637">
        <v>17</v>
      </c>
      <c r="C356" s="637">
        <v>19</v>
      </c>
      <c r="D356" s="637">
        <v>15</v>
      </c>
      <c r="E356" s="637"/>
      <c r="F356" s="637">
        <v>19</v>
      </c>
      <c r="G356" s="637">
        <v>17</v>
      </c>
      <c r="H356" s="637">
        <v>15.6</v>
      </c>
      <c r="I356" s="637">
        <v>4</v>
      </c>
    </row>
    <row r="357" spans="1:9">
      <c r="A357" s="636">
        <v>43262</v>
      </c>
      <c r="B357" s="637">
        <v>17</v>
      </c>
      <c r="C357" s="637">
        <v>19</v>
      </c>
      <c r="D357" s="637">
        <v>15</v>
      </c>
      <c r="E357" s="637"/>
      <c r="F357" s="637"/>
      <c r="G357" s="637"/>
      <c r="H357" s="637">
        <v>15.7</v>
      </c>
      <c r="I357" s="637">
        <v>4</v>
      </c>
    </row>
    <row r="358" spans="1:9">
      <c r="A358" s="636">
        <v>43263</v>
      </c>
      <c r="B358" s="637">
        <v>17</v>
      </c>
      <c r="C358" s="637">
        <v>19</v>
      </c>
      <c r="D358" s="637">
        <v>15</v>
      </c>
      <c r="E358" s="637">
        <v>17.3</v>
      </c>
      <c r="F358" s="637"/>
      <c r="G358" s="637">
        <v>17</v>
      </c>
      <c r="H358" s="637">
        <v>15.7</v>
      </c>
      <c r="I358" s="637">
        <v>4</v>
      </c>
    </row>
    <row r="359" spans="1:9">
      <c r="A359" s="636">
        <v>43264</v>
      </c>
      <c r="B359" s="637">
        <v>17</v>
      </c>
      <c r="C359" s="637">
        <v>19</v>
      </c>
      <c r="D359" s="637">
        <v>15</v>
      </c>
      <c r="E359" s="637"/>
      <c r="F359" s="637"/>
      <c r="G359" s="637"/>
      <c r="H359" s="637">
        <v>15.7</v>
      </c>
      <c r="I359" s="637">
        <v>4</v>
      </c>
    </row>
    <row r="360" spans="1:9">
      <c r="A360" s="636">
        <v>43265</v>
      </c>
      <c r="B360" s="637">
        <v>17</v>
      </c>
      <c r="C360" s="637">
        <v>19</v>
      </c>
      <c r="D360" s="637">
        <v>15</v>
      </c>
      <c r="E360" s="637"/>
      <c r="F360" s="637"/>
      <c r="G360" s="637"/>
      <c r="H360" s="637">
        <v>15.7</v>
      </c>
      <c r="I360" s="637">
        <v>4</v>
      </c>
    </row>
    <row r="361" spans="1:9">
      <c r="A361" s="636">
        <v>43266</v>
      </c>
      <c r="B361" s="637">
        <v>17</v>
      </c>
      <c r="C361" s="637">
        <v>19</v>
      </c>
      <c r="D361" s="637">
        <v>15</v>
      </c>
      <c r="E361" s="637"/>
      <c r="F361" s="637"/>
      <c r="G361" s="637">
        <v>17</v>
      </c>
      <c r="H361" s="637">
        <v>15.7</v>
      </c>
      <c r="I361" s="637">
        <v>4</v>
      </c>
    </row>
    <row r="362" spans="1:9">
      <c r="A362" s="636">
        <v>43269</v>
      </c>
      <c r="B362" s="637">
        <v>17</v>
      </c>
      <c r="C362" s="637">
        <v>19</v>
      </c>
      <c r="D362" s="637">
        <v>15</v>
      </c>
      <c r="E362" s="637"/>
      <c r="F362" s="637"/>
      <c r="G362" s="637"/>
      <c r="H362" s="637">
        <v>15.7</v>
      </c>
      <c r="I362" s="637">
        <v>4</v>
      </c>
    </row>
    <row r="363" spans="1:9">
      <c r="A363" s="636">
        <v>43270</v>
      </c>
      <c r="B363" s="637">
        <v>17</v>
      </c>
      <c r="C363" s="637">
        <v>19</v>
      </c>
      <c r="D363" s="637">
        <v>15</v>
      </c>
      <c r="E363" s="637">
        <v>17.3</v>
      </c>
      <c r="F363" s="637"/>
      <c r="G363" s="637">
        <v>17</v>
      </c>
      <c r="H363" s="637">
        <v>15.6</v>
      </c>
      <c r="I363" s="637">
        <v>4</v>
      </c>
    </row>
    <row r="364" spans="1:9">
      <c r="A364" s="636">
        <v>43271</v>
      </c>
      <c r="B364" s="637">
        <v>17</v>
      </c>
      <c r="C364" s="637">
        <v>19</v>
      </c>
      <c r="D364" s="637">
        <v>15</v>
      </c>
      <c r="E364" s="637"/>
      <c r="F364" s="637"/>
      <c r="G364" s="637"/>
      <c r="H364" s="637">
        <v>15.7</v>
      </c>
      <c r="I364" s="637">
        <v>4</v>
      </c>
    </row>
    <row r="365" spans="1:9">
      <c r="A365" s="636">
        <v>43272</v>
      </c>
      <c r="B365" s="637">
        <v>17</v>
      </c>
      <c r="C365" s="637">
        <v>19</v>
      </c>
      <c r="D365" s="637">
        <v>15</v>
      </c>
      <c r="E365" s="637"/>
      <c r="F365" s="637"/>
      <c r="G365" s="637"/>
      <c r="H365" s="637">
        <v>15.8</v>
      </c>
      <c r="I365" s="637">
        <v>4</v>
      </c>
    </row>
    <row r="366" spans="1:9">
      <c r="A366" s="636">
        <v>43273</v>
      </c>
      <c r="B366" s="637">
        <v>17</v>
      </c>
      <c r="C366" s="637">
        <v>19</v>
      </c>
      <c r="D366" s="637">
        <v>15</v>
      </c>
      <c r="E366" s="637"/>
      <c r="F366" s="637">
        <v>19</v>
      </c>
      <c r="G366" s="637">
        <v>17</v>
      </c>
      <c r="H366" s="637">
        <v>15.7</v>
      </c>
      <c r="I366" s="637">
        <v>4</v>
      </c>
    </row>
    <row r="367" spans="1:9">
      <c r="A367" s="636">
        <v>43274</v>
      </c>
      <c r="B367" s="637">
        <v>17</v>
      </c>
      <c r="C367" s="637">
        <v>19</v>
      </c>
      <c r="D367" s="637">
        <v>15</v>
      </c>
      <c r="E367" s="637"/>
      <c r="F367" s="637"/>
      <c r="G367" s="637"/>
      <c r="H367" s="637">
        <v>15.7</v>
      </c>
      <c r="I367" s="637">
        <v>4</v>
      </c>
    </row>
    <row r="368" spans="1:9">
      <c r="A368" s="636">
        <v>43276</v>
      </c>
      <c r="B368" s="637">
        <v>17</v>
      </c>
      <c r="C368" s="637">
        <v>19</v>
      </c>
      <c r="D368" s="637">
        <v>15</v>
      </c>
      <c r="E368" s="637"/>
      <c r="F368" s="637"/>
      <c r="G368" s="637"/>
      <c r="H368" s="637">
        <v>15.6</v>
      </c>
      <c r="I368" s="637">
        <v>4</v>
      </c>
    </row>
    <row r="369" spans="1:9">
      <c r="A369" s="636">
        <v>43277</v>
      </c>
      <c r="B369" s="637">
        <v>17</v>
      </c>
      <c r="C369" s="637">
        <v>19</v>
      </c>
      <c r="D369" s="637">
        <v>15</v>
      </c>
      <c r="E369" s="637"/>
      <c r="F369" s="637"/>
      <c r="G369" s="637">
        <v>17</v>
      </c>
      <c r="H369" s="637">
        <v>15.7</v>
      </c>
      <c r="I369" s="637">
        <v>4</v>
      </c>
    </row>
    <row r="370" spans="1:9">
      <c r="A370" s="636">
        <v>43278</v>
      </c>
      <c r="B370" s="637">
        <v>17</v>
      </c>
      <c r="C370" s="637">
        <v>19</v>
      </c>
      <c r="D370" s="637">
        <v>15</v>
      </c>
      <c r="E370" s="637"/>
      <c r="F370" s="637"/>
      <c r="G370" s="637">
        <v>17</v>
      </c>
      <c r="H370" s="637">
        <v>15.4</v>
      </c>
      <c r="I370" s="637">
        <v>4</v>
      </c>
    </row>
    <row r="371" spans="1:9">
      <c r="A371" s="636">
        <v>43283</v>
      </c>
      <c r="B371" s="637">
        <v>17</v>
      </c>
      <c r="C371" s="637">
        <v>19</v>
      </c>
      <c r="D371" s="637">
        <v>15</v>
      </c>
      <c r="E371" s="637"/>
      <c r="F371" s="637"/>
      <c r="G371" s="637"/>
      <c r="H371" s="637">
        <v>15.6</v>
      </c>
      <c r="I371" s="637">
        <v>4</v>
      </c>
    </row>
    <row r="372" spans="1:9">
      <c r="A372" s="636">
        <v>43284</v>
      </c>
      <c r="B372" s="637">
        <v>17</v>
      </c>
      <c r="C372" s="637">
        <v>19</v>
      </c>
      <c r="D372" s="637">
        <v>15</v>
      </c>
      <c r="E372" s="637"/>
      <c r="F372" s="637"/>
      <c r="G372" s="637">
        <v>17</v>
      </c>
      <c r="H372" s="637">
        <v>15.7</v>
      </c>
      <c r="I372" s="637">
        <v>4</v>
      </c>
    </row>
    <row r="373" spans="1:9">
      <c r="A373" s="636">
        <v>43285</v>
      </c>
      <c r="B373" s="637">
        <v>17</v>
      </c>
      <c r="C373" s="637">
        <v>19</v>
      </c>
      <c r="D373" s="637">
        <v>15</v>
      </c>
      <c r="E373" s="637"/>
      <c r="F373" s="637"/>
      <c r="G373" s="637"/>
      <c r="H373" s="637">
        <v>15.7</v>
      </c>
      <c r="I373" s="637">
        <v>4</v>
      </c>
    </row>
    <row r="374" spans="1:9">
      <c r="A374" s="636">
        <v>43286</v>
      </c>
      <c r="B374" s="637">
        <v>17</v>
      </c>
      <c r="C374" s="637">
        <v>19</v>
      </c>
      <c r="D374" s="637">
        <v>15</v>
      </c>
      <c r="E374" s="637"/>
      <c r="F374" s="637"/>
      <c r="G374" s="637"/>
      <c r="H374" s="637">
        <v>15.7</v>
      </c>
      <c r="I374" s="637">
        <v>4</v>
      </c>
    </row>
    <row r="375" spans="1:9">
      <c r="A375" s="636">
        <v>43287</v>
      </c>
      <c r="B375" s="637">
        <v>17</v>
      </c>
      <c r="C375" s="637">
        <v>19</v>
      </c>
      <c r="D375" s="637">
        <v>15</v>
      </c>
      <c r="E375" s="637"/>
      <c r="F375" s="637">
        <v>19</v>
      </c>
      <c r="G375" s="637">
        <v>17</v>
      </c>
      <c r="H375" s="637">
        <v>15.4</v>
      </c>
      <c r="I375" s="637">
        <v>4</v>
      </c>
    </row>
    <row r="376" spans="1:9">
      <c r="A376" s="636">
        <v>43290</v>
      </c>
      <c r="B376" s="637">
        <v>17</v>
      </c>
      <c r="C376" s="637">
        <v>19</v>
      </c>
      <c r="D376" s="637">
        <v>15</v>
      </c>
      <c r="E376" s="637"/>
      <c r="F376" s="637"/>
      <c r="G376" s="637"/>
      <c r="H376" s="637">
        <v>15.4</v>
      </c>
      <c r="I376" s="637">
        <v>4</v>
      </c>
    </row>
    <row r="377" spans="1:9">
      <c r="A377" s="636">
        <v>43291</v>
      </c>
      <c r="B377" s="637">
        <v>17</v>
      </c>
      <c r="C377" s="637">
        <v>19</v>
      </c>
      <c r="D377" s="637">
        <v>15</v>
      </c>
      <c r="E377" s="637"/>
      <c r="F377" s="637"/>
      <c r="G377" s="637"/>
      <c r="H377" s="637">
        <v>15.7</v>
      </c>
      <c r="I377" s="637">
        <v>4</v>
      </c>
    </row>
    <row r="378" spans="1:9">
      <c r="A378" s="636">
        <v>43292</v>
      </c>
      <c r="B378" s="637">
        <v>17</v>
      </c>
      <c r="C378" s="637">
        <v>19</v>
      </c>
      <c r="D378" s="637">
        <v>15</v>
      </c>
      <c r="E378" s="637"/>
      <c r="F378" s="637"/>
      <c r="G378" s="637"/>
      <c r="H378" s="637">
        <v>15.7</v>
      </c>
      <c r="I378" s="637">
        <v>4</v>
      </c>
    </row>
    <row r="379" spans="1:9">
      <c r="A379" s="636">
        <v>43293</v>
      </c>
      <c r="B379" s="637">
        <v>17</v>
      </c>
      <c r="C379" s="637">
        <v>19</v>
      </c>
      <c r="D379" s="637">
        <v>15</v>
      </c>
      <c r="E379" s="637"/>
      <c r="F379" s="637"/>
      <c r="G379" s="637"/>
      <c r="H379" s="637">
        <v>15.8</v>
      </c>
      <c r="I379" s="637">
        <v>4</v>
      </c>
    </row>
    <row r="380" spans="1:9">
      <c r="A380" s="636">
        <v>43294</v>
      </c>
      <c r="B380" s="637">
        <v>17.5</v>
      </c>
      <c r="C380" s="637">
        <v>19.5</v>
      </c>
      <c r="D380" s="637">
        <v>15.5</v>
      </c>
      <c r="E380" s="637"/>
      <c r="F380" s="637"/>
      <c r="G380" s="637">
        <v>17.5</v>
      </c>
      <c r="H380" s="637">
        <v>16.2</v>
      </c>
      <c r="I380" s="637">
        <v>4</v>
      </c>
    </row>
    <row r="381" spans="1:9">
      <c r="A381" s="636">
        <v>43297</v>
      </c>
      <c r="B381" s="637">
        <v>17.5</v>
      </c>
      <c r="C381" s="637">
        <v>19.5</v>
      </c>
      <c r="D381" s="637">
        <v>15.5</v>
      </c>
      <c r="E381" s="637"/>
      <c r="F381" s="637"/>
      <c r="G381" s="637"/>
      <c r="H381" s="637">
        <v>16.2</v>
      </c>
      <c r="I381" s="637">
        <v>4</v>
      </c>
    </row>
    <row r="382" spans="1:9">
      <c r="A382" s="636">
        <v>43298</v>
      </c>
      <c r="B382" s="637">
        <v>17.5</v>
      </c>
      <c r="C382" s="637">
        <v>19.5</v>
      </c>
      <c r="D382" s="637">
        <v>15.5</v>
      </c>
      <c r="E382" s="637">
        <v>17.600000000000001</v>
      </c>
      <c r="F382" s="637"/>
      <c r="G382" s="637">
        <v>17.5</v>
      </c>
      <c r="H382" s="637">
        <v>16.2</v>
      </c>
      <c r="I382" s="637">
        <v>4</v>
      </c>
    </row>
    <row r="383" spans="1:9">
      <c r="A383" s="636">
        <v>43299</v>
      </c>
      <c r="B383" s="637">
        <v>17.5</v>
      </c>
      <c r="C383" s="637">
        <v>19.5</v>
      </c>
      <c r="D383" s="637">
        <v>15.5</v>
      </c>
      <c r="E383" s="637"/>
      <c r="F383" s="637"/>
      <c r="G383" s="637"/>
      <c r="H383" s="637">
        <v>16.2</v>
      </c>
      <c r="I383" s="637">
        <v>4</v>
      </c>
    </row>
    <row r="384" spans="1:9">
      <c r="A384" s="636">
        <v>43300</v>
      </c>
      <c r="B384" s="637">
        <v>17.5</v>
      </c>
      <c r="C384" s="637">
        <v>19.5</v>
      </c>
      <c r="D384" s="637">
        <v>15.5</v>
      </c>
      <c r="E384" s="637"/>
      <c r="F384" s="637"/>
      <c r="G384" s="637"/>
      <c r="H384" s="637">
        <v>16.3</v>
      </c>
      <c r="I384" s="637">
        <v>4</v>
      </c>
    </row>
    <row r="385" spans="1:9">
      <c r="A385" s="636">
        <v>43301</v>
      </c>
      <c r="B385" s="637">
        <v>17.5</v>
      </c>
      <c r="C385" s="637">
        <v>19.5</v>
      </c>
      <c r="D385" s="637">
        <v>15.5</v>
      </c>
      <c r="E385" s="637"/>
      <c r="F385" s="637">
        <v>19.5</v>
      </c>
      <c r="G385" s="637">
        <v>17.5</v>
      </c>
      <c r="H385" s="637">
        <v>16.2</v>
      </c>
      <c r="I385" s="637">
        <v>4</v>
      </c>
    </row>
    <row r="386" spans="1:9">
      <c r="A386" s="636">
        <v>43304</v>
      </c>
      <c r="B386" s="637">
        <v>17.5</v>
      </c>
      <c r="C386" s="637">
        <v>19.5</v>
      </c>
      <c r="D386" s="637">
        <v>15.5</v>
      </c>
      <c r="E386" s="637"/>
      <c r="F386" s="637"/>
      <c r="G386" s="637"/>
      <c r="H386" s="637">
        <v>16.100000000000001</v>
      </c>
      <c r="I386" s="637">
        <v>4</v>
      </c>
    </row>
    <row r="387" spans="1:9">
      <c r="A387" s="636">
        <v>43305</v>
      </c>
      <c r="B387" s="637">
        <v>17.5</v>
      </c>
      <c r="C387" s="637">
        <v>19.5</v>
      </c>
      <c r="D387" s="637">
        <v>15.5</v>
      </c>
      <c r="E387" s="637"/>
      <c r="F387" s="637"/>
      <c r="G387" s="637">
        <v>17.5</v>
      </c>
      <c r="H387" s="637">
        <v>16.2</v>
      </c>
      <c r="I387" s="637">
        <v>4</v>
      </c>
    </row>
    <row r="388" spans="1:9">
      <c r="A388" s="636">
        <v>43306</v>
      </c>
      <c r="B388" s="637">
        <v>17.5</v>
      </c>
      <c r="C388" s="637">
        <v>19.5</v>
      </c>
      <c r="D388" s="637">
        <v>15.5</v>
      </c>
      <c r="E388" s="637"/>
      <c r="F388" s="637"/>
      <c r="G388" s="637"/>
      <c r="H388" s="637">
        <v>16.2</v>
      </c>
      <c r="I388" s="637">
        <v>4</v>
      </c>
    </row>
    <row r="389" spans="1:9">
      <c r="A389" s="636">
        <v>43307</v>
      </c>
      <c r="B389" s="637">
        <v>17.5</v>
      </c>
      <c r="C389" s="637">
        <v>19.5</v>
      </c>
      <c r="D389" s="637">
        <v>15.5</v>
      </c>
      <c r="E389" s="637"/>
      <c r="F389" s="637"/>
      <c r="G389" s="637"/>
      <c r="H389" s="637">
        <v>16.2</v>
      </c>
      <c r="I389" s="637">
        <v>4</v>
      </c>
    </row>
    <row r="390" spans="1:9">
      <c r="A390" s="636">
        <v>43308</v>
      </c>
      <c r="B390" s="637">
        <v>17.5</v>
      </c>
      <c r="C390" s="637">
        <v>19.5</v>
      </c>
      <c r="D390" s="637">
        <v>15.5</v>
      </c>
      <c r="E390" s="637"/>
      <c r="F390" s="637"/>
      <c r="G390" s="637">
        <v>17.5</v>
      </c>
      <c r="H390" s="637">
        <v>16.2</v>
      </c>
      <c r="I390" s="637">
        <v>4</v>
      </c>
    </row>
    <row r="391" spans="1:9">
      <c r="A391" s="636">
        <v>43311</v>
      </c>
      <c r="B391" s="637">
        <v>17.5</v>
      </c>
      <c r="C391" s="637">
        <v>19.5</v>
      </c>
      <c r="D391" s="637">
        <v>15.5</v>
      </c>
      <c r="E391" s="637"/>
      <c r="F391" s="637"/>
      <c r="G391" s="637"/>
      <c r="H391" s="637">
        <v>16.100000000000001</v>
      </c>
      <c r="I391" s="637">
        <v>4</v>
      </c>
    </row>
    <row r="392" spans="1:9">
      <c r="A392" s="636">
        <v>43312</v>
      </c>
      <c r="B392" s="637">
        <v>17.5</v>
      </c>
      <c r="C392" s="637">
        <v>19.5</v>
      </c>
      <c r="D392" s="637">
        <v>15.5</v>
      </c>
      <c r="E392" s="637"/>
      <c r="F392" s="637"/>
      <c r="G392" s="637">
        <v>17.5</v>
      </c>
      <c r="H392" s="637">
        <v>15.7</v>
      </c>
      <c r="I392" s="637">
        <v>4</v>
      </c>
    </row>
    <row r="393" spans="1:9">
      <c r="A393" s="636">
        <v>43313</v>
      </c>
      <c r="B393" s="637">
        <v>17.5</v>
      </c>
      <c r="C393" s="637">
        <v>19.5</v>
      </c>
      <c r="D393" s="637">
        <v>15.5</v>
      </c>
      <c r="E393" s="637"/>
      <c r="F393" s="637"/>
      <c r="G393" s="637"/>
      <c r="H393" s="637">
        <v>16.100000000000001</v>
      </c>
      <c r="I393" s="637">
        <v>4</v>
      </c>
    </row>
    <row r="394" spans="1:9">
      <c r="A394" s="636">
        <v>43314</v>
      </c>
      <c r="B394" s="637">
        <v>17.5</v>
      </c>
      <c r="C394" s="637">
        <v>19.5</v>
      </c>
      <c r="D394" s="637">
        <v>15.5</v>
      </c>
      <c r="E394" s="637"/>
      <c r="F394" s="637"/>
      <c r="G394" s="637"/>
      <c r="H394" s="637">
        <v>16.2</v>
      </c>
      <c r="I394" s="637">
        <v>4</v>
      </c>
    </row>
    <row r="395" spans="1:9">
      <c r="A395" s="636">
        <v>43315</v>
      </c>
      <c r="B395" s="637">
        <v>17.5</v>
      </c>
      <c r="C395" s="637">
        <v>19.5</v>
      </c>
      <c r="D395" s="637">
        <v>15.5</v>
      </c>
      <c r="E395" s="637"/>
      <c r="F395" s="637">
        <v>19.5</v>
      </c>
      <c r="G395" s="637">
        <v>17.5</v>
      </c>
      <c r="H395" s="637">
        <v>16.2</v>
      </c>
      <c r="I395" s="637">
        <v>4</v>
      </c>
    </row>
    <row r="396" spans="1:9">
      <c r="A396" s="636">
        <v>43318</v>
      </c>
      <c r="B396" s="637">
        <v>17.5</v>
      </c>
      <c r="C396" s="637">
        <v>19.5</v>
      </c>
      <c r="D396" s="637">
        <v>15.5</v>
      </c>
      <c r="E396" s="637"/>
      <c r="F396" s="637"/>
      <c r="G396" s="637"/>
      <c r="H396" s="637">
        <v>16.2</v>
      </c>
      <c r="I396" s="637">
        <v>4</v>
      </c>
    </row>
    <row r="397" spans="1:9">
      <c r="A397" s="636">
        <v>43319</v>
      </c>
      <c r="B397" s="637">
        <v>17.5</v>
      </c>
      <c r="C397" s="637">
        <v>19.5</v>
      </c>
      <c r="D397" s="637">
        <v>15.5</v>
      </c>
      <c r="E397" s="637">
        <v>17.8</v>
      </c>
      <c r="F397" s="637"/>
      <c r="G397" s="637">
        <v>17.5</v>
      </c>
      <c r="H397" s="637">
        <v>16.2</v>
      </c>
      <c r="I397" s="637">
        <v>4</v>
      </c>
    </row>
    <row r="398" spans="1:9">
      <c r="A398" s="636">
        <v>43320</v>
      </c>
      <c r="B398" s="637">
        <v>17.5</v>
      </c>
      <c r="C398" s="637">
        <v>19.5</v>
      </c>
      <c r="D398" s="637">
        <v>15.5</v>
      </c>
      <c r="E398" s="637"/>
      <c r="F398" s="637"/>
      <c r="G398" s="637"/>
      <c r="H398" s="637">
        <v>16.3</v>
      </c>
      <c r="I398" s="637">
        <v>4</v>
      </c>
    </row>
    <row r="399" spans="1:9">
      <c r="A399" s="636">
        <v>43321</v>
      </c>
      <c r="B399" s="637">
        <v>17.5</v>
      </c>
      <c r="C399" s="637">
        <v>19.5</v>
      </c>
      <c r="D399" s="637">
        <v>15.5</v>
      </c>
      <c r="E399" s="637"/>
      <c r="F399" s="637"/>
      <c r="G399" s="637"/>
      <c r="H399" s="637">
        <v>16.399999999999999</v>
      </c>
      <c r="I399" s="637">
        <v>4</v>
      </c>
    </row>
    <row r="400" spans="1:9">
      <c r="A400" s="636">
        <v>43322</v>
      </c>
      <c r="B400" s="637">
        <v>17.5</v>
      </c>
      <c r="C400" s="637">
        <v>19.5</v>
      </c>
      <c r="D400" s="637">
        <v>15.5</v>
      </c>
      <c r="E400" s="637"/>
      <c r="F400" s="637"/>
      <c r="G400" s="637">
        <v>17.5</v>
      </c>
      <c r="H400" s="637">
        <v>16.5</v>
      </c>
      <c r="I400" s="637">
        <v>4</v>
      </c>
    </row>
    <row r="401" spans="1:9">
      <c r="A401" s="636">
        <v>43325</v>
      </c>
      <c r="B401" s="637">
        <v>17.5</v>
      </c>
      <c r="C401" s="637">
        <v>19.5</v>
      </c>
      <c r="D401" s="637">
        <v>15.5</v>
      </c>
      <c r="E401" s="637"/>
      <c r="F401" s="637"/>
      <c r="G401" s="637"/>
      <c r="H401" s="637">
        <v>16.2</v>
      </c>
      <c r="I401" s="637">
        <v>4</v>
      </c>
    </row>
    <row r="402" spans="1:9">
      <c r="A402" s="636">
        <v>43326</v>
      </c>
      <c r="B402" s="637">
        <v>17.5</v>
      </c>
      <c r="C402" s="637">
        <v>19.5</v>
      </c>
      <c r="D402" s="637">
        <v>15.5</v>
      </c>
      <c r="E402" s="637">
        <v>17.899999999999999</v>
      </c>
      <c r="F402" s="637"/>
      <c r="G402" s="637">
        <v>17.5</v>
      </c>
      <c r="H402" s="637">
        <v>16.2</v>
      </c>
      <c r="I402" s="637">
        <v>4</v>
      </c>
    </row>
    <row r="403" spans="1:9">
      <c r="A403" s="636">
        <v>43327</v>
      </c>
      <c r="B403" s="637">
        <v>17.5</v>
      </c>
      <c r="C403" s="637">
        <v>19.5</v>
      </c>
      <c r="D403" s="637">
        <v>15.5</v>
      </c>
      <c r="E403" s="637"/>
      <c r="F403" s="637"/>
      <c r="G403" s="637"/>
      <c r="H403" s="637">
        <v>16.399999999999999</v>
      </c>
      <c r="I403" s="637">
        <v>4</v>
      </c>
    </row>
    <row r="404" spans="1:9">
      <c r="A404" s="636">
        <v>43328</v>
      </c>
      <c r="B404" s="637">
        <v>17.5</v>
      </c>
      <c r="C404" s="637">
        <v>19.5</v>
      </c>
      <c r="D404" s="637">
        <v>15.5</v>
      </c>
      <c r="E404" s="637"/>
      <c r="F404" s="637"/>
      <c r="G404" s="637"/>
      <c r="H404" s="637">
        <v>16.399999999999999</v>
      </c>
      <c r="I404" s="637">
        <v>4</v>
      </c>
    </row>
    <row r="405" spans="1:9">
      <c r="A405" s="636">
        <v>43329</v>
      </c>
      <c r="B405" s="637">
        <v>17.5</v>
      </c>
      <c r="C405" s="637">
        <v>19.5</v>
      </c>
      <c r="D405" s="637">
        <v>15.5</v>
      </c>
      <c r="E405" s="637"/>
      <c r="F405" s="637">
        <v>19.5</v>
      </c>
      <c r="G405" s="637">
        <v>17.5</v>
      </c>
      <c r="H405" s="637">
        <v>16.3</v>
      </c>
      <c r="I405" s="637">
        <v>4</v>
      </c>
    </row>
    <row r="406" spans="1:9">
      <c r="A406" s="636">
        <v>43332</v>
      </c>
      <c r="B406" s="637">
        <v>17.5</v>
      </c>
      <c r="C406" s="637">
        <v>19.5</v>
      </c>
      <c r="D406" s="637">
        <v>15.5</v>
      </c>
      <c r="E406" s="637"/>
      <c r="F406" s="637"/>
      <c r="G406" s="637"/>
      <c r="H406" s="637">
        <v>16.399999999999999</v>
      </c>
      <c r="I406" s="637">
        <v>4</v>
      </c>
    </row>
    <row r="407" spans="1:9">
      <c r="A407" s="636">
        <v>43333</v>
      </c>
      <c r="B407" s="637">
        <v>17.5</v>
      </c>
      <c r="C407" s="637">
        <v>19.5</v>
      </c>
      <c r="D407" s="637">
        <v>15.5</v>
      </c>
      <c r="E407" s="637">
        <v>17.899999999999999</v>
      </c>
      <c r="F407" s="637"/>
      <c r="G407" s="637">
        <v>17.5</v>
      </c>
      <c r="H407" s="637">
        <v>16.7</v>
      </c>
      <c r="I407" s="637">
        <v>4</v>
      </c>
    </row>
    <row r="408" spans="1:9">
      <c r="A408" s="636">
        <v>43334</v>
      </c>
      <c r="B408" s="637">
        <v>17.5</v>
      </c>
      <c r="C408" s="637">
        <v>19.5</v>
      </c>
      <c r="D408" s="637">
        <v>15.5</v>
      </c>
      <c r="E408" s="637"/>
      <c r="F408" s="637"/>
      <c r="G408" s="637"/>
      <c r="H408" s="637">
        <v>16.7</v>
      </c>
      <c r="I408" s="637">
        <v>4</v>
      </c>
    </row>
    <row r="409" spans="1:9">
      <c r="A409" s="636">
        <v>43335</v>
      </c>
      <c r="B409" s="637">
        <v>17.5</v>
      </c>
      <c r="C409" s="637">
        <v>19.5</v>
      </c>
      <c r="D409" s="637">
        <v>15.5</v>
      </c>
      <c r="E409" s="637"/>
      <c r="F409" s="637"/>
      <c r="G409" s="637">
        <v>17.5</v>
      </c>
      <c r="H409" s="637">
        <v>16.8</v>
      </c>
      <c r="I409" s="637">
        <v>4</v>
      </c>
    </row>
    <row r="410" spans="1:9">
      <c r="A410" s="636">
        <v>43339</v>
      </c>
      <c r="B410" s="637">
        <v>17.5</v>
      </c>
      <c r="C410" s="637">
        <v>19.5</v>
      </c>
      <c r="D410" s="637">
        <v>15.5</v>
      </c>
      <c r="E410" s="637"/>
      <c r="F410" s="637"/>
      <c r="G410" s="637"/>
      <c r="H410" s="637">
        <v>16.5</v>
      </c>
      <c r="I410" s="637">
        <v>4</v>
      </c>
    </row>
    <row r="411" spans="1:9">
      <c r="A411" s="636">
        <v>43340</v>
      </c>
      <c r="B411" s="637">
        <v>17.5</v>
      </c>
      <c r="C411" s="637">
        <v>19.5</v>
      </c>
      <c r="D411" s="637">
        <v>15.5</v>
      </c>
      <c r="E411" s="637">
        <v>17.899999999999999</v>
      </c>
      <c r="F411" s="637"/>
      <c r="G411" s="637">
        <v>17.5</v>
      </c>
      <c r="H411" s="637">
        <v>16.600000000000001</v>
      </c>
      <c r="I411" s="637">
        <v>4</v>
      </c>
    </row>
    <row r="412" spans="1:9">
      <c r="A412" s="636">
        <v>43341</v>
      </c>
      <c r="B412" s="637">
        <v>17.5</v>
      </c>
      <c r="C412" s="637">
        <v>19.5</v>
      </c>
      <c r="D412" s="637">
        <v>15.5</v>
      </c>
      <c r="E412" s="637"/>
      <c r="F412" s="637"/>
      <c r="G412" s="637"/>
      <c r="H412" s="637">
        <v>16.7</v>
      </c>
      <c r="I412" s="637">
        <v>4</v>
      </c>
    </row>
    <row r="413" spans="1:9">
      <c r="A413" s="636">
        <v>43342</v>
      </c>
      <c r="B413" s="637">
        <v>17.5</v>
      </c>
      <c r="C413" s="637">
        <v>19.5</v>
      </c>
      <c r="D413" s="637">
        <v>15.5</v>
      </c>
      <c r="E413" s="637"/>
      <c r="F413" s="637"/>
      <c r="G413" s="637"/>
      <c r="H413" s="637">
        <v>16.899999999999999</v>
      </c>
      <c r="I413" s="637">
        <v>4</v>
      </c>
    </row>
    <row r="414" spans="1:9">
      <c r="A414" s="636">
        <v>43343</v>
      </c>
      <c r="B414" s="637">
        <v>17.5</v>
      </c>
      <c r="C414" s="637">
        <v>19.5</v>
      </c>
      <c r="D414" s="637">
        <v>15.5</v>
      </c>
      <c r="E414" s="637"/>
      <c r="F414" s="637">
        <v>19.5</v>
      </c>
      <c r="G414" s="637">
        <v>17.5</v>
      </c>
      <c r="H414" s="637" t="e">
        <v>#N/A</v>
      </c>
      <c r="I414" s="637">
        <v>4</v>
      </c>
    </row>
    <row r="415" spans="1:9">
      <c r="A415" s="636">
        <v>43346</v>
      </c>
      <c r="B415" s="637">
        <v>17.5</v>
      </c>
      <c r="C415" s="637">
        <v>19.5</v>
      </c>
      <c r="D415" s="637">
        <v>15.5</v>
      </c>
      <c r="E415" s="637"/>
      <c r="F415" s="637"/>
      <c r="G415" s="637"/>
      <c r="H415" s="637">
        <v>17.2</v>
      </c>
      <c r="I415" s="637">
        <v>4</v>
      </c>
    </row>
    <row r="416" spans="1:9">
      <c r="A416" s="636">
        <v>43347</v>
      </c>
      <c r="B416" s="637">
        <v>17.5</v>
      </c>
      <c r="C416" s="637">
        <v>19.5</v>
      </c>
      <c r="D416" s="637">
        <v>15.5</v>
      </c>
      <c r="E416" s="637">
        <v>18</v>
      </c>
      <c r="F416" s="637"/>
      <c r="G416" s="637"/>
      <c r="H416" s="637">
        <v>16.899999999999999</v>
      </c>
      <c r="I416" s="637">
        <v>4</v>
      </c>
    </row>
    <row r="417" spans="1:9">
      <c r="A417" s="636">
        <v>43348</v>
      </c>
      <c r="B417" s="637">
        <v>17.5</v>
      </c>
      <c r="C417" s="637">
        <v>19.5</v>
      </c>
      <c r="D417" s="637">
        <v>15.5</v>
      </c>
      <c r="E417" s="637"/>
      <c r="F417" s="637"/>
      <c r="G417" s="637"/>
      <c r="H417" s="637">
        <v>17</v>
      </c>
      <c r="I417" s="637">
        <v>4</v>
      </c>
    </row>
    <row r="418" spans="1:9">
      <c r="A418" s="636">
        <v>43349</v>
      </c>
      <c r="B418" s="637">
        <v>17.5</v>
      </c>
      <c r="C418" s="637">
        <v>19.5</v>
      </c>
      <c r="D418" s="637">
        <v>15.5</v>
      </c>
      <c r="E418" s="637"/>
      <c r="F418" s="637"/>
      <c r="G418" s="637"/>
      <c r="H418" s="637">
        <v>17.100000000000001</v>
      </c>
      <c r="I418" s="637">
        <v>4</v>
      </c>
    </row>
    <row r="419" spans="1:9">
      <c r="A419" s="636">
        <v>43350</v>
      </c>
      <c r="B419" s="637">
        <v>18</v>
      </c>
      <c r="C419" s="637">
        <v>20</v>
      </c>
      <c r="D419" s="637">
        <v>16</v>
      </c>
      <c r="E419" s="637"/>
      <c r="F419" s="637"/>
      <c r="G419" s="637">
        <v>18</v>
      </c>
      <c r="H419" s="637">
        <v>17.399999999999999</v>
      </c>
      <c r="I419" s="637">
        <v>4</v>
      </c>
    </row>
    <row r="420" spans="1:9">
      <c r="A420" s="636">
        <v>43353</v>
      </c>
      <c r="B420" s="637">
        <v>18</v>
      </c>
      <c r="C420" s="637">
        <v>20</v>
      </c>
      <c r="D420" s="637">
        <v>16</v>
      </c>
      <c r="E420" s="637"/>
      <c r="F420" s="637"/>
      <c r="G420" s="637"/>
      <c r="H420" s="637">
        <v>17.5</v>
      </c>
      <c r="I420" s="637">
        <v>4</v>
      </c>
    </row>
    <row r="421" spans="1:9">
      <c r="A421" s="636">
        <v>43354</v>
      </c>
      <c r="B421" s="637">
        <v>18</v>
      </c>
      <c r="C421" s="637">
        <v>20</v>
      </c>
      <c r="D421" s="637">
        <v>16</v>
      </c>
      <c r="E421" s="637">
        <v>18.5</v>
      </c>
      <c r="F421" s="637"/>
      <c r="G421" s="637">
        <v>18</v>
      </c>
      <c r="H421" s="637">
        <v>17.600000000000001</v>
      </c>
      <c r="I421" s="637">
        <v>4</v>
      </c>
    </row>
    <row r="422" spans="1:9">
      <c r="A422" s="636">
        <v>43355</v>
      </c>
      <c r="B422" s="637">
        <v>18</v>
      </c>
      <c r="C422" s="637">
        <v>20</v>
      </c>
      <c r="D422" s="637">
        <v>16</v>
      </c>
      <c r="E422" s="637"/>
      <c r="F422" s="637"/>
      <c r="G422" s="637"/>
      <c r="H422" s="637">
        <v>17.600000000000001</v>
      </c>
      <c r="I422" s="637">
        <v>4</v>
      </c>
    </row>
    <row r="423" spans="1:9">
      <c r="A423" s="636">
        <v>43356</v>
      </c>
      <c r="B423" s="637">
        <v>18</v>
      </c>
      <c r="C423" s="637">
        <v>20</v>
      </c>
      <c r="D423" s="637">
        <v>16</v>
      </c>
      <c r="E423" s="637"/>
      <c r="F423" s="637"/>
      <c r="G423" s="637"/>
      <c r="H423" s="637">
        <v>17.8</v>
      </c>
      <c r="I423" s="637">
        <v>4</v>
      </c>
    </row>
    <row r="424" spans="1:9">
      <c r="A424" s="636">
        <v>43357</v>
      </c>
      <c r="B424" s="637">
        <v>18</v>
      </c>
      <c r="C424" s="637">
        <v>20</v>
      </c>
      <c r="D424" s="637">
        <v>16</v>
      </c>
      <c r="E424" s="637"/>
      <c r="F424" s="637"/>
      <c r="G424" s="637">
        <v>18</v>
      </c>
      <c r="H424" s="637">
        <v>17.600000000000001</v>
      </c>
      <c r="I424" s="637">
        <v>4</v>
      </c>
    </row>
    <row r="425" spans="1:9">
      <c r="A425" s="636">
        <v>43360</v>
      </c>
      <c r="B425" s="637">
        <v>18</v>
      </c>
      <c r="C425" s="637">
        <v>20</v>
      </c>
      <c r="D425" s="637">
        <v>16</v>
      </c>
      <c r="E425" s="637"/>
      <c r="F425" s="637"/>
      <c r="G425" s="637"/>
      <c r="H425" s="637">
        <v>17.600000000000001</v>
      </c>
      <c r="I425" s="637">
        <v>4</v>
      </c>
    </row>
    <row r="426" spans="1:9">
      <c r="A426" s="636">
        <v>43361</v>
      </c>
      <c r="B426" s="637">
        <v>18</v>
      </c>
      <c r="C426" s="637">
        <v>20</v>
      </c>
      <c r="D426" s="637">
        <v>16</v>
      </c>
      <c r="E426" s="637">
        <v>18.5</v>
      </c>
      <c r="F426" s="637"/>
      <c r="G426" s="637">
        <v>18</v>
      </c>
      <c r="H426" s="637">
        <v>17.8</v>
      </c>
      <c r="I426" s="637">
        <v>4</v>
      </c>
    </row>
    <row r="427" spans="1:9">
      <c r="A427" s="636">
        <v>43362</v>
      </c>
      <c r="B427" s="637">
        <v>18</v>
      </c>
      <c r="C427" s="637">
        <v>20</v>
      </c>
      <c r="D427" s="637">
        <v>16</v>
      </c>
      <c r="E427" s="637"/>
      <c r="F427" s="637"/>
      <c r="G427" s="637"/>
      <c r="H427" s="637">
        <v>17.7</v>
      </c>
      <c r="I427" s="637">
        <v>4</v>
      </c>
    </row>
    <row r="428" spans="1:9">
      <c r="A428" s="636">
        <v>43363</v>
      </c>
      <c r="B428" s="637">
        <v>18</v>
      </c>
      <c r="C428" s="637">
        <v>20</v>
      </c>
      <c r="D428" s="637">
        <v>16</v>
      </c>
      <c r="E428" s="637"/>
      <c r="F428" s="637"/>
      <c r="G428" s="637"/>
      <c r="H428" s="637">
        <v>17.8</v>
      </c>
      <c r="I428" s="637">
        <v>4</v>
      </c>
    </row>
    <row r="429" spans="1:9">
      <c r="A429" s="636">
        <v>43364</v>
      </c>
      <c r="B429" s="637">
        <v>18</v>
      </c>
      <c r="C429" s="637">
        <v>20</v>
      </c>
      <c r="D429" s="637">
        <v>16</v>
      </c>
      <c r="E429" s="637"/>
      <c r="F429" s="637"/>
      <c r="G429" s="637">
        <v>18</v>
      </c>
      <c r="H429" s="637">
        <v>17.600000000000001</v>
      </c>
      <c r="I429" s="637">
        <v>4</v>
      </c>
    </row>
    <row r="430" spans="1:9">
      <c r="A430" s="636">
        <v>43367</v>
      </c>
      <c r="B430" s="637">
        <v>18</v>
      </c>
      <c r="C430" s="637">
        <v>20</v>
      </c>
      <c r="D430" s="637">
        <v>16</v>
      </c>
      <c r="E430" s="637"/>
      <c r="F430" s="637"/>
      <c r="G430" s="637"/>
      <c r="H430" s="637">
        <v>17.5</v>
      </c>
      <c r="I430" s="637">
        <v>4</v>
      </c>
    </row>
    <row r="431" spans="1:9">
      <c r="A431" s="636">
        <v>43368</v>
      </c>
      <c r="B431" s="637">
        <v>18</v>
      </c>
      <c r="C431" s="637">
        <v>20</v>
      </c>
      <c r="D431" s="637">
        <v>16</v>
      </c>
      <c r="E431" s="637">
        <v>18.5</v>
      </c>
      <c r="F431" s="637"/>
      <c r="G431" s="637">
        <v>18</v>
      </c>
      <c r="H431" s="637">
        <v>17.600000000000001</v>
      </c>
      <c r="I431" s="637">
        <v>4</v>
      </c>
    </row>
    <row r="432" spans="1:9">
      <c r="A432" s="636">
        <v>43369</v>
      </c>
      <c r="B432" s="637">
        <v>18</v>
      </c>
      <c r="C432" s="637">
        <v>20</v>
      </c>
      <c r="D432" s="637">
        <v>16</v>
      </c>
      <c r="E432" s="637"/>
      <c r="F432" s="637"/>
      <c r="G432" s="637"/>
      <c r="H432" s="637">
        <v>17.399999999999999</v>
      </c>
      <c r="I432" s="637">
        <v>4</v>
      </c>
    </row>
    <row r="433" spans="1:9">
      <c r="A433" s="636">
        <v>43370</v>
      </c>
      <c r="B433" s="637">
        <v>18</v>
      </c>
      <c r="C433" s="637">
        <v>20</v>
      </c>
      <c r="D433" s="637">
        <v>16</v>
      </c>
      <c r="E433" s="637"/>
      <c r="F433" s="637"/>
      <c r="G433" s="637"/>
      <c r="H433" s="637">
        <v>17.399999999999999</v>
      </c>
      <c r="I433" s="637">
        <v>4</v>
      </c>
    </row>
    <row r="434" spans="1:9">
      <c r="A434" s="636">
        <v>43371</v>
      </c>
      <c r="B434" s="637">
        <v>18</v>
      </c>
      <c r="C434" s="637">
        <v>20</v>
      </c>
      <c r="D434" s="637">
        <v>16</v>
      </c>
      <c r="E434" s="637"/>
      <c r="F434" s="637"/>
      <c r="G434" s="637">
        <v>18</v>
      </c>
      <c r="H434" s="637">
        <v>17.7</v>
      </c>
      <c r="I434" s="637">
        <v>4</v>
      </c>
    </row>
    <row r="435" spans="1:9">
      <c r="A435" s="636">
        <v>43374</v>
      </c>
      <c r="B435" s="637">
        <v>18</v>
      </c>
      <c r="C435" s="637">
        <v>20</v>
      </c>
      <c r="D435" s="637">
        <v>16</v>
      </c>
      <c r="E435" s="637"/>
      <c r="F435" s="637"/>
      <c r="G435" s="637"/>
      <c r="H435" s="637">
        <v>17.5</v>
      </c>
      <c r="I435" s="637">
        <v>4</v>
      </c>
    </row>
    <row r="436" spans="1:9">
      <c r="A436" s="636">
        <v>43375</v>
      </c>
      <c r="B436" s="637">
        <v>18</v>
      </c>
      <c r="C436" s="637">
        <v>20</v>
      </c>
      <c r="D436" s="637">
        <v>16</v>
      </c>
      <c r="E436" s="637">
        <v>18.5</v>
      </c>
      <c r="F436" s="637"/>
      <c r="G436" s="637">
        <v>18</v>
      </c>
      <c r="H436" s="637">
        <v>17.600000000000001</v>
      </c>
      <c r="I436" s="637">
        <v>4</v>
      </c>
    </row>
    <row r="437" spans="1:9">
      <c r="A437" s="636">
        <v>43376</v>
      </c>
      <c r="B437" s="637">
        <v>18</v>
      </c>
      <c r="C437" s="637">
        <v>20</v>
      </c>
      <c r="D437" s="637">
        <v>16</v>
      </c>
      <c r="E437" s="637"/>
      <c r="F437" s="637"/>
      <c r="G437" s="637"/>
      <c r="H437" s="637">
        <v>17.5</v>
      </c>
      <c r="I437" s="637">
        <v>4</v>
      </c>
    </row>
    <row r="438" spans="1:9">
      <c r="A438" s="636">
        <v>43377</v>
      </c>
      <c r="B438" s="637">
        <v>18</v>
      </c>
      <c r="C438" s="637">
        <v>20</v>
      </c>
      <c r="D438" s="637">
        <v>16</v>
      </c>
      <c r="E438" s="637"/>
      <c r="F438" s="637"/>
      <c r="G438" s="637"/>
      <c r="H438" s="637">
        <v>17.399999999999999</v>
      </c>
      <c r="I438" s="637">
        <v>4</v>
      </c>
    </row>
    <row r="439" spans="1:9">
      <c r="A439" s="636">
        <v>43378</v>
      </c>
      <c r="B439" s="637">
        <v>18</v>
      </c>
      <c r="C439" s="637">
        <v>20</v>
      </c>
      <c r="D439" s="637">
        <v>16</v>
      </c>
      <c r="E439" s="637"/>
      <c r="F439" s="637"/>
      <c r="G439" s="637">
        <v>18</v>
      </c>
      <c r="H439" s="637">
        <v>17.5</v>
      </c>
      <c r="I439" s="637">
        <v>4</v>
      </c>
    </row>
    <row r="440" spans="1:9">
      <c r="A440" s="636">
        <v>43381</v>
      </c>
      <c r="B440" s="637">
        <v>18</v>
      </c>
      <c r="C440" s="637">
        <v>20</v>
      </c>
      <c r="D440" s="637">
        <v>16</v>
      </c>
      <c r="E440" s="637"/>
      <c r="F440" s="637"/>
      <c r="G440" s="637"/>
      <c r="H440" s="637">
        <v>17.600000000000001</v>
      </c>
      <c r="I440" s="637">
        <v>4</v>
      </c>
    </row>
    <row r="441" spans="1:9">
      <c r="A441" s="636">
        <v>43382</v>
      </c>
      <c r="B441" s="637">
        <v>18</v>
      </c>
      <c r="C441" s="637">
        <v>20</v>
      </c>
      <c r="D441" s="637">
        <v>16</v>
      </c>
      <c r="E441" s="637"/>
      <c r="F441" s="637"/>
      <c r="G441" s="637">
        <v>18</v>
      </c>
      <c r="H441" s="637">
        <v>17.600000000000001</v>
      </c>
      <c r="I441" s="637">
        <v>4</v>
      </c>
    </row>
    <row r="442" spans="1:9">
      <c r="A442" s="636">
        <v>43383</v>
      </c>
      <c r="B442" s="637">
        <v>18</v>
      </c>
      <c r="C442" s="637">
        <v>20</v>
      </c>
      <c r="D442" s="637">
        <v>16</v>
      </c>
      <c r="E442" s="637"/>
      <c r="F442" s="637"/>
      <c r="G442" s="637"/>
      <c r="H442" s="637">
        <v>17.7</v>
      </c>
      <c r="I442" s="637">
        <v>4</v>
      </c>
    </row>
    <row r="443" spans="1:9">
      <c r="A443" s="636">
        <v>43384</v>
      </c>
      <c r="B443" s="637">
        <v>18</v>
      </c>
      <c r="C443" s="637">
        <v>20</v>
      </c>
      <c r="D443" s="637">
        <v>16</v>
      </c>
      <c r="E443" s="637"/>
      <c r="F443" s="637"/>
      <c r="G443" s="637"/>
      <c r="H443" s="637">
        <v>17.8</v>
      </c>
      <c r="I443" s="637">
        <v>4</v>
      </c>
    </row>
    <row r="444" spans="1:9">
      <c r="A444" s="636">
        <v>43385</v>
      </c>
      <c r="B444" s="637">
        <v>18</v>
      </c>
      <c r="C444" s="637">
        <v>20</v>
      </c>
      <c r="D444" s="637">
        <v>16</v>
      </c>
      <c r="E444" s="637"/>
      <c r="F444" s="637">
        <v>20</v>
      </c>
      <c r="G444" s="637">
        <v>18</v>
      </c>
      <c r="H444" s="637">
        <v>18</v>
      </c>
      <c r="I444" s="637">
        <v>4</v>
      </c>
    </row>
    <row r="445" spans="1:9">
      <c r="A445" s="636">
        <v>43389</v>
      </c>
      <c r="B445" s="637">
        <v>18</v>
      </c>
      <c r="C445" s="637">
        <v>20</v>
      </c>
      <c r="D445" s="637">
        <v>16</v>
      </c>
      <c r="E445" s="637"/>
      <c r="F445" s="637"/>
      <c r="G445" s="637">
        <v>18</v>
      </c>
      <c r="H445" s="637">
        <v>17.899999999999999</v>
      </c>
      <c r="I445" s="637">
        <v>4</v>
      </c>
    </row>
    <row r="446" spans="1:9">
      <c r="A446" s="636">
        <v>43390</v>
      </c>
      <c r="B446" s="637">
        <v>18</v>
      </c>
      <c r="C446" s="637">
        <v>20</v>
      </c>
      <c r="D446" s="637">
        <v>16</v>
      </c>
      <c r="E446" s="637"/>
      <c r="F446" s="637"/>
      <c r="G446" s="637"/>
      <c r="H446" s="637">
        <v>17.899999999999999</v>
      </c>
      <c r="I446" s="637">
        <v>4</v>
      </c>
    </row>
    <row r="447" spans="1:9">
      <c r="A447" s="636">
        <v>43391</v>
      </c>
      <c r="B447" s="637">
        <v>18</v>
      </c>
      <c r="C447" s="637">
        <v>20</v>
      </c>
      <c r="D447" s="637">
        <v>16</v>
      </c>
      <c r="E447" s="637"/>
      <c r="F447" s="637"/>
      <c r="G447" s="637"/>
      <c r="H447" s="637">
        <v>17.899999999999999</v>
      </c>
      <c r="I447" s="637">
        <v>4</v>
      </c>
    </row>
    <row r="448" spans="1:9">
      <c r="A448" s="636">
        <v>43392</v>
      </c>
      <c r="B448" s="637">
        <v>18</v>
      </c>
      <c r="C448" s="637">
        <v>20</v>
      </c>
      <c r="D448" s="637">
        <v>16</v>
      </c>
      <c r="E448" s="637"/>
      <c r="F448" s="637"/>
      <c r="G448" s="637">
        <v>18</v>
      </c>
      <c r="H448" s="637">
        <v>17.899999999999999</v>
      </c>
      <c r="I448" s="637">
        <v>4</v>
      </c>
    </row>
    <row r="449" spans="1:9">
      <c r="A449" s="636">
        <v>43395</v>
      </c>
      <c r="B449" s="637">
        <v>18</v>
      </c>
      <c r="C449" s="637">
        <v>20</v>
      </c>
      <c r="D449" s="637">
        <v>16</v>
      </c>
      <c r="E449" s="637"/>
      <c r="F449" s="637"/>
      <c r="G449" s="637"/>
      <c r="H449" s="637">
        <v>17.8</v>
      </c>
      <c r="I449" s="637">
        <v>4</v>
      </c>
    </row>
    <row r="450" spans="1:9">
      <c r="A450" s="636">
        <v>43396</v>
      </c>
      <c r="B450" s="637">
        <v>18</v>
      </c>
      <c r="C450" s="637">
        <v>20</v>
      </c>
      <c r="D450" s="637">
        <v>16</v>
      </c>
      <c r="E450" s="637"/>
      <c r="F450" s="637"/>
      <c r="G450" s="637"/>
      <c r="H450" s="637">
        <v>17.899999999999999</v>
      </c>
      <c r="I450" s="637">
        <v>4</v>
      </c>
    </row>
    <row r="451" spans="1:9">
      <c r="A451" s="648">
        <v>43397</v>
      </c>
      <c r="B451" s="637">
        <v>18</v>
      </c>
      <c r="C451" s="637">
        <v>20</v>
      </c>
      <c r="D451" s="637">
        <v>16</v>
      </c>
      <c r="E451" s="637"/>
      <c r="F451" s="637"/>
      <c r="G451" s="637"/>
      <c r="H451" s="637">
        <v>17.899999999999999</v>
      </c>
      <c r="I451" s="637">
        <v>4</v>
      </c>
    </row>
    <row r="452" spans="1:9">
      <c r="A452" s="648">
        <v>43398</v>
      </c>
      <c r="B452" s="637">
        <v>18</v>
      </c>
      <c r="C452" s="637">
        <v>20</v>
      </c>
      <c r="D452" s="637">
        <v>16</v>
      </c>
      <c r="E452" s="637"/>
      <c r="F452" s="637"/>
      <c r="G452" s="637"/>
      <c r="H452" s="637">
        <v>17.7</v>
      </c>
      <c r="I452" s="637">
        <v>4</v>
      </c>
    </row>
    <row r="453" spans="1:9">
      <c r="A453" s="648">
        <v>43399</v>
      </c>
      <c r="B453" s="637">
        <v>18</v>
      </c>
      <c r="C453" s="637">
        <v>20</v>
      </c>
      <c r="D453" s="637">
        <v>16</v>
      </c>
      <c r="E453" s="637"/>
      <c r="F453" s="637">
        <v>20</v>
      </c>
      <c r="G453" s="637">
        <v>18</v>
      </c>
      <c r="H453" s="637">
        <v>17.899999999999999</v>
      </c>
      <c r="I453" s="637">
        <v>4</v>
      </c>
    </row>
    <row r="454" spans="1:9">
      <c r="A454" s="648">
        <v>43402</v>
      </c>
      <c r="B454" s="637">
        <v>18</v>
      </c>
      <c r="C454" s="637">
        <v>20</v>
      </c>
      <c r="D454" s="637">
        <v>16</v>
      </c>
      <c r="E454" s="637"/>
      <c r="F454" s="637"/>
      <c r="G454" s="637"/>
      <c r="H454" s="637">
        <v>17.5</v>
      </c>
      <c r="I454" s="637">
        <v>4</v>
      </c>
    </row>
    <row r="455" spans="1:9">
      <c r="A455" s="648">
        <v>43403</v>
      </c>
      <c r="B455" s="637">
        <v>18</v>
      </c>
      <c r="C455" s="637">
        <v>20</v>
      </c>
      <c r="D455" s="637">
        <v>16</v>
      </c>
      <c r="E455" s="637"/>
      <c r="F455" s="637"/>
      <c r="G455" s="637">
        <v>18</v>
      </c>
      <c r="H455" s="637">
        <v>17.399999999999999</v>
      </c>
      <c r="I455" s="637">
        <v>4</v>
      </c>
    </row>
    <row r="456" spans="1:9">
      <c r="A456" s="648">
        <v>43404</v>
      </c>
      <c r="B456" s="637">
        <v>18</v>
      </c>
      <c r="C456" s="637">
        <v>20</v>
      </c>
      <c r="D456" s="637">
        <v>16</v>
      </c>
      <c r="E456" s="637"/>
      <c r="F456" s="637"/>
      <c r="G456" s="637"/>
      <c r="H456" s="637">
        <v>18.100000000000001</v>
      </c>
      <c r="I456" s="637">
        <v>4</v>
      </c>
    </row>
    <row r="457" spans="1:9">
      <c r="A457" s="648">
        <v>43405</v>
      </c>
      <c r="B457" s="637">
        <v>18</v>
      </c>
      <c r="C457" s="637">
        <v>20</v>
      </c>
      <c r="D457" s="637">
        <v>16</v>
      </c>
      <c r="E457" s="637"/>
      <c r="F457" s="637"/>
      <c r="G457" s="637"/>
      <c r="H457" s="637">
        <v>17.3</v>
      </c>
      <c r="I457" s="637">
        <v>4</v>
      </c>
    </row>
    <row r="458" spans="1:9">
      <c r="A458" s="648">
        <v>43406</v>
      </c>
      <c r="B458" s="637">
        <v>18</v>
      </c>
      <c r="C458" s="637">
        <v>20</v>
      </c>
      <c r="D458" s="637">
        <v>16</v>
      </c>
      <c r="E458" s="637"/>
      <c r="F458" s="637"/>
      <c r="G458" s="637">
        <v>18</v>
      </c>
      <c r="H458" s="637">
        <v>17.5</v>
      </c>
      <c r="I458" s="637">
        <v>4</v>
      </c>
    </row>
    <row r="459" spans="1:9">
      <c r="A459" s="648">
        <v>43409</v>
      </c>
      <c r="B459" s="637">
        <v>18</v>
      </c>
      <c r="C459" s="637">
        <v>20</v>
      </c>
      <c r="D459" s="637">
        <v>16</v>
      </c>
      <c r="E459" s="637"/>
      <c r="F459" s="637"/>
      <c r="G459" s="637"/>
      <c r="H459" s="637">
        <v>17.3</v>
      </c>
      <c r="I459" s="637">
        <v>4</v>
      </c>
    </row>
    <row r="460" spans="1:9">
      <c r="A460" s="648">
        <v>43410</v>
      </c>
      <c r="B460" s="637">
        <v>18</v>
      </c>
      <c r="C460" s="637">
        <v>20</v>
      </c>
      <c r="D460" s="637">
        <v>16</v>
      </c>
      <c r="E460" s="637">
        <v>18.5</v>
      </c>
      <c r="F460" s="637"/>
      <c r="G460" s="637">
        <v>18</v>
      </c>
      <c r="H460" s="637">
        <v>17.5</v>
      </c>
      <c r="I460" s="637">
        <v>4</v>
      </c>
    </row>
    <row r="461" spans="1:9">
      <c r="A461" s="648">
        <v>43411</v>
      </c>
      <c r="B461" s="637">
        <v>18</v>
      </c>
      <c r="C461" s="637">
        <v>20</v>
      </c>
      <c r="D461" s="637">
        <v>16</v>
      </c>
      <c r="E461" s="637"/>
      <c r="F461" s="637"/>
      <c r="G461" s="637"/>
      <c r="H461" s="637">
        <v>17.399999999999999</v>
      </c>
      <c r="I461" s="637">
        <v>4</v>
      </c>
    </row>
    <row r="462" spans="1:9">
      <c r="A462" s="648">
        <v>43412</v>
      </c>
      <c r="B462" s="637">
        <v>18</v>
      </c>
      <c r="C462" s="637">
        <v>20</v>
      </c>
      <c r="D462" s="637">
        <v>16</v>
      </c>
      <c r="E462" s="637"/>
      <c r="F462" s="637"/>
      <c r="G462" s="637"/>
      <c r="H462" s="637">
        <v>17.399999999999999</v>
      </c>
      <c r="I462" s="637">
        <v>4</v>
      </c>
    </row>
    <row r="463" spans="1:9">
      <c r="A463" s="648">
        <v>43413</v>
      </c>
      <c r="B463" s="637">
        <v>18</v>
      </c>
      <c r="C463" s="637">
        <v>20</v>
      </c>
      <c r="D463" s="637">
        <v>16</v>
      </c>
      <c r="E463" s="637"/>
      <c r="F463" s="637">
        <v>20</v>
      </c>
      <c r="G463" s="637">
        <v>18</v>
      </c>
      <c r="H463" s="637">
        <v>17.3</v>
      </c>
      <c r="I463" s="637">
        <v>4</v>
      </c>
    </row>
    <row r="464" spans="1:9">
      <c r="A464" s="648">
        <v>43416</v>
      </c>
      <c r="B464" s="637">
        <v>18</v>
      </c>
      <c r="C464" s="637">
        <v>20</v>
      </c>
      <c r="D464" s="637">
        <v>16</v>
      </c>
      <c r="E464" s="637"/>
      <c r="F464" s="637"/>
      <c r="G464" s="637"/>
      <c r="H464" s="637">
        <v>17.5</v>
      </c>
      <c r="I464" s="637">
        <v>4</v>
      </c>
    </row>
    <row r="465" spans="1:9">
      <c r="A465" s="648">
        <v>43417</v>
      </c>
      <c r="B465" s="637">
        <v>18</v>
      </c>
      <c r="C465" s="637">
        <v>20</v>
      </c>
      <c r="D465" s="637">
        <v>16</v>
      </c>
      <c r="E465" s="637"/>
      <c r="F465" s="637"/>
      <c r="G465" s="637">
        <v>18</v>
      </c>
      <c r="H465" s="637">
        <v>17.600000000000001</v>
      </c>
      <c r="I465" s="637">
        <v>4</v>
      </c>
    </row>
    <row r="466" spans="1:9">
      <c r="A466" s="648">
        <v>43418</v>
      </c>
      <c r="B466" s="637">
        <v>18</v>
      </c>
      <c r="C466" s="637">
        <v>20</v>
      </c>
      <c r="D466" s="637">
        <v>16</v>
      </c>
      <c r="E466" s="637"/>
      <c r="F466" s="637"/>
      <c r="G466" s="637"/>
      <c r="H466" s="637">
        <v>17.8</v>
      </c>
      <c r="I466" s="637">
        <v>4</v>
      </c>
    </row>
    <row r="467" spans="1:9">
      <c r="A467" s="648">
        <v>43419</v>
      </c>
      <c r="B467" s="637">
        <v>18</v>
      </c>
      <c r="C467" s="637">
        <v>20</v>
      </c>
      <c r="D467" s="637">
        <v>16</v>
      </c>
      <c r="E467" s="637"/>
      <c r="F467" s="637"/>
      <c r="G467" s="637"/>
      <c r="H467" s="637">
        <v>17.8</v>
      </c>
      <c r="I467" s="637">
        <v>4</v>
      </c>
    </row>
    <row r="468" spans="1:9">
      <c r="A468" s="648">
        <v>43420</v>
      </c>
      <c r="B468" s="637">
        <v>18</v>
      </c>
      <c r="C468" s="637">
        <v>20</v>
      </c>
      <c r="D468" s="637">
        <v>16</v>
      </c>
      <c r="E468" s="637"/>
      <c r="F468" s="637"/>
      <c r="G468" s="637">
        <v>18</v>
      </c>
      <c r="H468" s="637">
        <v>17.899999999999999</v>
      </c>
      <c r="I468" s="637">
        <v>4</v>
      </c>
    </row>
    <row r="469" spans="1:9">
      <c r="A469" s="648">
        <v>43423</v>
      </c>
      <c r="B469" s="637">
        <v>18</v>
      </c>
      <c r="C469" s="637">
        <v>20</v>
      </c>
      <c r="D469" s="637">
        <v>16</v>
      </c>
      <c r="E469" s="637"/>
      <c r="F469" s="637"/>
      <c r="G469" s="637"/>
      <c r="H469" s="637">
        <v>18</v>
      </c>
      <c r="I469" s="637">
        <v>4</v>
      </c>
    </row>
    <row r="470" spans="1:9">
      <c r="A470" s="648">
        <v>43424</v>
      </c>
      <c r="B470" s="637">
        <v>18</v>
      </c>
      <c r="C470" s="637">
        <v>20</v>
      </c>
      <c r="D470" s="637">
        <v>16</v>
      </c>
      <c r="E470" s="637"/>
      <c r="F470" s="637"/>
      <c r="G470" s="637">
        <v>18</v>
      </c>
      <c r="H470" s="637">
        <v>18.100000000000001</v>
      </c>
      <c r="I470" s="637">
        <v>4</v>
      </c>
    </row>
    <row r="471" spans="1:9">
      <c r="A471" s="648">
        <v>43425</v>
      </c>
      <c r="B471" s="637">
        <v>18</v>
      </c>
      <c r="C471" s="637">
        <v>20</v>
      </c>
      <c r="D471" s="637">
        <v>16</v>
      </c>
      <c r="E471" s="637"/>
      <c r="F471" s="637"/>
      <c r="G471" s="637"/>
      <c r="H471" s="637">
        <v>18.3</v>
      </c>
      <c r="I471" s="637">
        <v>4</v>
      </c>
    </row>
    <row r="472" spans="1:9">
      <c r="A472" s="648">
        <v>43426</v>
      </c>
      <c r="B472" s="637">
        <v>18</v>
      </c>
      <c r="C472" s="637">
        <v>20</v>
      </c>
      <c r="D472" s="637">
        <v>16</v>
      </c>
      <c r="E472" s="637"/>
      <c r="F472" s="637"/>
      <c r="G472" s="637"/>
      <c r="H472" s="637">
        <v>18.3</v>
      </c>
      <c r="I472" s="637">
        <v>4</v>
      </c>
    </row>
    <row r="473" spans="1:9">
      <c r="A473" s="648">
        <v>43427</v>
      </c>
      <c r="B473" s="637">
        <v>18</v>
      </c>
      <c r="C473" s="637">
        <v>20</v>
      </c>
      <c r="D473" s="637">
        <v>16</v>
      </c>
      <c r="E473" s="637"/>
      <c r="F473" s="637">
        <v>20</v>
      </c>
      <c r="G473" s="637">
        <v>18</v>
      </c>
      <c r="H473" s="637">
        <v>18.399999999999999</v>
      </c>
      <c r="I473" s="637">
        <v>4</v>
      </c>
    </row>
    <row r="474" spans="1:9">
      <c r="A474" s="648">
        <v>43430</v>
      </c>
      <c r="B474" s="637">
        <v>18</v>
      </c>
      <c r="C474" s="637">
        <v>20</v>
      </c>
      <c r="D474" s="637">
        <v>16</v>
      </c>
      <c r="E474" s="637"/>
      <c r="F474" s="637"/>
      <c r="G474" s="637"/>
      <c r="H474" s="637">
        <v>18.399999999999999</v>
      </c>
      <c r="I474" s="637">
        <v>4</v>
      </c>
    </row>
    <row r="475" spans="1:9">
      <c r="A475" s="648">
        <v>43431</v>
      </c>
      <c r="B475" s="637">
        <v>18</v>
      </c>
      <c r="C475" s="637">
        <v>20</v>
      </c>
      <c r="D475" s="637">
        <v>16</v>
      </c>
      <c r="E475" s="637"/>
      <c r="F475" s="637"/>
      <c r="G475" s="637"/>
      <c r="H475" s="637">
        <v>18.399999999999999</v>
      </c>
      <c r="I475" s="637">
        <v>4</v>
      </c>
    </row>
    <row r="476" spans="1:9">
      <c r="A476" s="648">
        <v>43432</v>
      </c>
      <c r="B476" s="637">
        <v>18</v>
      </c>
      <c r="C476" s="637">
        <v>20</v>
      </c>
      <c r="D476" s="637">
        <v>16</v>
      </c>
      <c r="E476" s="637"/>
      <c r="F476" s="637"/>
      <c r="G476" s="637"/>
      <c r="H476" s="637">
        <v>18.5</v>
      </c>
      <c r="I476" s="637">
        <v>4</v>
      </c>
    </row>
    <row r="477" spans="1:9">
      <c r="A477" s="648">
        <v>43433</v>
      </c>
      <c r="B477" s="637">
        <v>18</v>
      </c>
      <c r="C477" s="637">
        <v>20</v>
      </c>
      <c r="D477" s="637">
        <v>16</v>
      </c>
      <c r="E477" s="637"/>
      <c r="F477" s="637"/>
      <c r="G477" s="637"/>
      <c r="H477" s="637">
        <v>18.399999999999999</v>
      </c>
      <c r="I477" s="637">
        <v>4</v>
      </c>
    </row>
    <row r="478" spans="1:9">
      <c r="A478" s="648">
        <v>43434</v>
      </c>
      <c r="B478" s="637">
        <v>18</v>
      </c>
      <c r="C478" s="637">
        <v>20</v>
      </c>
      <c r="D478" s="637">
        <v>16</v>
      </c>
      <c r="E478" s="637"/>
      <c r="F478" s="637">
        <v>20</v>
      </c>
      <c r="G478" s="637">
        <v>18</v>
      </c>
      <c r="H478" s="637">
        <v>18.399999999999999</v>
      </c>
      <c r="I478" s="637">
        <v>4</v>
      </c>
    </row>
    <row r="479" spans="1:9">
      <c r="A479" s="649">
        <v>43437</v>
      </c>
      <c r="B479" s="637">
        <v>18</v>
      </c>
      <c r="C479" s="637">
        <v>20</v>
      </c>
      <c r="D479" s="637">
        <v>16</v>
      </c>
      <c r="E479" s="637"/>
      <c r="F479" s="637"/>
      <c r="G479" s="637"/>
      <c r="H479" s="637">
        <v>18.399999999999999</v>
      </c>
      <c r="I479" s="637">
        <v>4</v>
      </c>
    </row>
    <row r="480" spans="1:9">
      <c r="A480" s="649">
        <v>43438</v>
      </c>
      <c r="B480" s="637">
        <v>18</v>
      </c>
      <c r="C480" s="637">
        <v>20</v>
      </c>
      <c r="D480" s="637">
        <v>16</v>
      </c>
      <c r="E480" s="637"/>
      <c r="F480" s="637"/>
      <c r="G480" s="637">
        <v>18</v>
      </c>
      <c r="H480" s="637">
        <v>18.399999999999999</v>
      </c>
      <c r="I480" s="637">
        <v>4</v>
      </c>
    </row>
    <row r="481" spans="1:9">
      <c r="A481" s="649">
        <v>43439</v>
      </c>
      <c r="B481" s="637">
        <v>18</v>
      </c>
      <c r="C481" s="637">
        <v>20</v>
      </c>
      <c r="D481" s="637">
        <v>16</v>
      </c>
      <c r="E481" s="637"/>
      <c r="F481" s="637"/>
      <c r="G481" s="637"/>
      <c r="H481" s="637">
        <v>18.2</v>
      </c>
      <c r="I481" s="637">
        <v>4</v>
      </c>
    </row>
    <row r="482" spans="1:9">
      <c r="A482" s="649">
        <v>43440</v>
      </c>
      <c r="B482" s="637">
        <v>18</v>
      </c>
      <c r="C482" s="637">
        <v>20</v>
      </c>
      <c r="D482" s="637">
        <v>16</v>
      </c>
      <c r="E482" s="637"/>
      <c r="F482" s="637"/>
      <c r="G482" s="637"/>
      <c r="H482" s="637">
        <v>17.600000000000001</v>
      </c>
      <c r="I482" s="637">
        <v>4</v>
      </c>
    </row>
    <row r="483" spans="1:9">
      <c r="A483" s="649">
        <v>43441</v>
      </c>
      <c r="B483" s="637">
        <v>18</v>
      </c>
      <c r="C483" s="637">
        <v>20</v>
      </c>
      <c r="D483" s="637">
        <v>16</v>
      </c>
      <c r="E483" s="637"/>
      <c r="F483" s="637">
        <v>20</v>
      </c>
      <c r="G483" s="637">
        <v>18</v>
      </c>
      <c r="H483" s="637">
        <v>17.3</v>
      </c>
      <c r="I483" s="637">
        <v>4</v>
      </c>
    </row>
    <row r="484" spans="1:9">
      <c r="A484" s="649">
        <v>43444</v>
      </c>
      <c r="B484" s="637">
        <v>18</v>
      </c>
      <c r="C484" s="637">
        <v>20</v>
      </c>
      <c r="D484" s="637">
        <v>16</v>
      </c>
      <c r="E484" s="637"/>
      <c r="F484" s="637"/>
      <c r="G484" s="637"/>
      <c r="H484" s="637">
        <v>18</v>
      </c>
      <c r="I484" s="637">
        <v>4</v>
      </c>
    </row>
    <row r="485" spans="1:9">
      <c r="A485" s="649">
        <v>43445</v>
      </c>
      <c r="B485" s="637">
        <v>18</v>
      </c>
      <c r="C485" s="637">
        <v>20</v>
      </c>
      <c r="D485" s="637">
        <v>16</v>
      </c>
      <c r="E485" s="637">
        <v>18.5</v>
      </c>
      <c r="F485" s="637"/>
      <c r="G485" s="637"/>
      <c r="H485" s="637">
        <v>18</v>
      </c>
      <c r="I485" s="637">
        <v>4</v>
      </c>
    </row>
    <row r="486" spans="1:9">
      <c r="A486" s="649">
        <v>43446</v>
      </c>
      <c r="B486" s="637">
        <v>18</v>
      </c>
      <c r="C486" s="637">
        <v>20</v>
      </c>
      <c r="D486" s="637">
        <v>16</v>
      </c>
      <c r="E486" s="637"/>
      <c r="F486" s="637"/>
      <c r="G486" s="637"/>
      <c r="H486" s="637">
        <v>17.899999999999999</v>
      </c>
      <c r="I486" s="637">
        <v>4</v>
      </c>
    </row>
    <row r="487" spans="1:9">
      <c r="A487" s="649">
        <v>43447</v>
      </c>
      <c r="B487" s="637">
        <v>18</v>
      </c>
      <c r="C487" s="637">
        <v>20</v>
      </c>
      <c r="D487" s="637">
        <v>16</v>
      </c>
      <c r="E487" s="637"/>
      <c r="F487" s="637"/>
      <c r="G487" s="637"/>
      <c r="H487" s="637">
        <v>17.899999999999999</v>
      </c>
      <c r="I487" s="637">
        <v>4</v>
      </c>
    </row>
    <row r="488" spans="1:9">
      <c r="A488" s="649">
        <v>43448</v>
      </c>
      <c r="B488" s="637">
        <v>18</v>
      </c>
      <c r="C488" s="637">
        <v>20</v>
      </c>
      <c r="D488" s="637">
        <v>16</v>
      </c>
      <c r="E488" s="637"/>
      <c r="F488" s="637"/>
      <c r="G488" s="637">
        <v>18</v>
      </c>
      <c r="H488" s="637">
        <v>17.399999999999999</v>
      </c>
      <c r="I488" s="637">
        <v>4</v>
      </c>
    </row>
    <row r="489" spans="1:9">
      <c r="A489" s="649">
        <v>43451</v>
      </c>
      <c r="B489" s="637">
        <v>18</v>
      </c>
      <c r="C489" s="637">
        <v>20</v>
      </c>
      <c r="D489" s="637">
        <v>16</v>
      </c>
      <c r="E489" s="637"/>
      <c r="F489" s="637"/>
      <c r="G489" s="637"/>
      <c r="H489" s="637">
        <v>17.399999999999999</v>
      </c>
      <c r="I489" s="637">
        <v>4</v>
      </c>
    </row>
    <row r="490" spans="1:9">
      <c r="A490" s="649">
        <v>43452</v>
      </c>
      <c r="B490" s="637">
        <v>18</v>
      </c>
      <c r="C490" s="637">
        <v>20</v>
      </c>
      <c r="D490" s="637">
        <v>16</v>
      </c>
      <c r="E490" s="637">
        <v>18.5</v>
      </c>
      <c r="F490" s="637"/>
      <c r="G490" s="637">
        <v>18</v>
      </c>
      <c r="H490" s="637">
        <v>17</v>
      </c>
      <c r="I490" s="637">
        <v>4</v>
      </c>
    </row>
    <row r="491" spans="1:9">
      <c r="A491" s="649">
        <v>43453</v>
      </c>
      <c r="B491" s="637">
        <v>18</v>
      </c>
      <c r="C491" s="637">
        <v>20</v>
      </c>
      <c r="D491" s="637">
        <v>16</v>
      </c>
      <c r="E491" s="637"/>
      <c r="F491" s="637"/>
      <c r="G491" s="637"/>
      <c r="H491" s="637">
        <v>16.8</v>
      </c>
      <c r="I491" s="637">
        <v>4</v>
      </c>
    </row>
    <row r="492" spans="1:9">
      <c r="A492" s="649">
        <v>43454</v>
      </c>
      <c r="B492" s="637">
        <v>18</v>
      </c>
      <c r="C492" s="637">
        <v>20</v>
      </c>
      <c r="D492" s="637">
        <v>16</v>
      </c>
      <c r="E492" s="637"/>
      <c r="F492" s="637"/>
      <c r="G492" s="637"/>
      <c r="H492" s="637">
        <v>17.100000000000001</v>
      </c>
      <c r="I492" s="637">
        <v>4</v>
      </c>
    </row>
    <row r="493" spans="1:9">
      <c r="A493" s="649">
        <v>43455</v>
      </c>
      <c r="B493" s="637">
        <v>18</v>
      </c>
      <c r="C493" s="637">
        <v>20</v>
      </c>
      <c r="D493" s="637">
        <v>16</v>
      </c>
      <c r="E493" s="637"/>
      <c r="F493" s="637">
        <v>20</v>
      </c>
      <c r="G493" s="637">
        <v>18</v>
      </c>
      <c r="H493" s="637">
        <v>17.2</v>
      </c>
      <c r="I493" s="637">
        <v>4</v>
      </c>
    </row>
    <row r="494" spans="1:9">
      <c r="A494" s="649">
        <v>43456</v>
      </c>
      <c r="B494" s="637">
        <v>18</v>
      </c>
      <c r="C494" s="637">
        <v>20</v>
      </c>
      <c r="D494" s="637">
        <v>16</v>
      </c>
      <c r="E494" s="637"/>
      <c r="F494" s="637"/>
      <c r="G494" s="637"/>
      <c r="H494" s="637">
        <v>17.2</v>
      </c>
      <c r="I494" s="637">
        <v>4</v>
      </c>
    </row>
    <row r="495" spans="1:9">
      <c r="A495" s="649">
        <v>43460</v>
      </c>
      <c r="B495" s="637">
        <v>18</v>
      </c>
      <c r="C495" s="637">
        <v>20</v>
      </c>
      <c r="D495" s="637">
        <v>16</v>
      </c>
      <c r="E495" s="637"/>
      <c r="F495" s="637"/>
      <c r="G495" s="637"/>
      <c r="H495" s="637">
        <v>16.8</v>
      </c>
      <c r="I495" s="637">
        <v>4</v>
      </c>
    </row>
    <row r="496" spans="1:9">
      <c r="A496" s="649">
        <v>43461</v>
      </c>
      <c r="B496" s="637">
        <v>18</v>
      </c>
      <c r="C496" s="637">
        <v>20</v>
      </c>
      <c r="D496" s="637">
        <v>16</v>
      </c>
      <c r="E496" s="637"/>
      <c r="F496" s="637"/>
      <c r="G496" s="637"/>
      <c r="H496" s="637">
        <v>17.100000000000001</v>
      </c>
      <c r="I496" s="637">
        <v>4</v>
      </c>
    </row>
    <row r="497" spans="1:9">
      <c r="A497" s="649">
        <v>43462</v>
      </c>
      <c r="B497" s="637">
        <v>18</v>
      </c>
      <c r="C497" s="637">
        <v>20</v>
      </c>
      <c r="D497" s="637">
        <v>16</v>
      </c>
      <c r="E497" s="637"/>
      <c r="F497" s="637"/>
      <c r="G497" s="637">
        <v>18</v>
      </c>
      <c r="H497" s="637" t="e">
        <v>#N/A</v>
      </c>
      <c r="I497" s="637">
        <v>4</v>
      </c>
    </row>
    <row r="498" spans="1:9">
      <c r="A498" s="649">
        <v>43463</v>
      </c>
      <c r="B498" s="637">
        <v>18</v>
      </c>
      <c r="C498" s="637">
        <v>20</v>
      </c>
      <c r="D498" s="637">
        <v>16</v>
      </c>
      <c r="E498" s="637"/>
      <c r="F498" s="637"/>
      <c r="G498" s="637"/>
      <c r="H498" s="637" t="e">
        <v>#N/A</v>
      </c>
      <c r="I498" s="637">
        <v>4</v>
      </c>
    </row>
    <row r="499" spans="1:9">
      <c r="A499" s="649">
        <v>43468</v>
      </c>
      <c r="B499" s="637">
        <v>18</v>
      </c>
      <c r="C499" s="637">
        <v>20</v>
      </c>
      <c r="D499" s="637">
        <v>16</v>
      </c>
      <c r="E499" s="637"/>
      <c r="F499" s="637"/>
      <c r="G499" s="637"/>
      <c r="H499" s="637">
        <v>17.100000000000001</v>
      </c>
      <c r="I499" s="637">
        <v>4</v>
      </c>
    </row>
    <row r="500" spans="1:9">
      <c r="A500" s="649">
        <v>43469</v>
      </c>
      <c r="B500" s="637">
        <v>18</v>
      </c>
      <c r="C500" s="637">
        <v>20</v>
      </c>
      <c r="D500" s="637">
        <v>16</v>
      </c>
      <c r="E500" s="637"/>
      <c r="F500" s="637">
        <v>20</v>
      </c>
      <c r="G500" s="637">
        <v>18</v>
      </c>
      <c r="H500" s="637">
        <v>17.3</v>
      </c>
      <c r="I500" s="637">
        <v>4</v>
      </c>
    </row>
    <row r="501" spans="1:9">
      <c r="A501" s="649">
        <v>43473</v>
      </c>
      <c r="B501" s="637">
        <v>18</v>
      </c>
      <c r="C501" s="637">
        <v>20</v>
      </c>
      <c r="D501" s="637">
        <v>16</v>
      </c>
      <c r="E501" s="637"/>
      <c r="F501" s="637"/>
      <c r="G501" s="637"/>
      <c r="H501" s="637">
        <v>17.399999999999999</v>
      </c>
      <c r="I501" s="637">
        <v>4</v>
      </c>
    </row>
    <row r="502" spans="1:9">
      <c r="A502" s="649">
        <v>43474</v>
      </c>
      <c r="B502" s="637">
        <v>18</v>
      </c>
      <c r="C502" s="637">
        <v>20</v>
      </c>
      <c r="D502" s="637">
        <v>16</v>
      </c>
      <c r="E502" s="637"/>
      <c r="F502" s="637"/>
      <c r="G502" s="637"/>
      <c r="H502" s="637">
        <v>17.399999999999999</v>
      </c>
      <c r="I502" s="637">
        <v>4</v>
      </c>
    </row>
    <row r="503" spans="1:9">
      <c r="A503" s="649">
        <v>43475</v>
      </c>
      <c r="B503" s="637">
        <v>18</v>
      </c>
      <c r="C503" s="637">
        <v>20</v>
      </c>
      <c r="D503" s="637">
        <v>16</v>
      </c>
      <c r="E503" s="637"/>
      <c r="F503" s="637"/>
      <c r="G503" s="637"/>
      <c r="H503" s="637">
        <v>17.3</v>
      </c>
      <c r="I503" s="637">
        <v>4</v>
      </c>
    </row>
    <row r="504" spans="1:9">
      <c r="A504" s="649">
        <v>43476</v>
      </c>
      <c r="B504" s="637">
        <v>18</v>
      </c>
      <c r="C504" s="637">
        <v>20</v>
      </c>
      <c r="D504" s="637">
        <v>16</v>
      </c>
      <c r="E504" s="637"/>
      <c r="F504" s="637"/>
      <c r="G504" s="637">
        <v>18</v>
      </c>
      <c r="H504" s="637">
        <v>17.399999999999999</v>
      </c>
      <c r="I504" s="637">
        <v>4</v>
      </c>
    </row>
    <row r="505" spans="1:9">
      <c r="A505" s="649">
        <v>43477</v>
      </c>
      <c r="B505" s="637">
        <v>18</v>
      </c>
      <c r="C505" s="637">
        <v>20</v>
      </c>
      <c r="D505" s="637">
        <v>16</v>
      </c>
      <c r="E505" s="637"/>
      <c r="F505" s="637"/>
      <c r="G505" s="637"/>
      <c r="H505" s="637" t="e">
        <v>#N/A</v>
      </c>
      <c r="I505" s="637">
        <v>4</v>
      </c>
    </row>
    <row r="506" spans="1:9">
      <c r="A506" s="649">
        <v>43479</v>
      </c>
      <c r="B506" s="637">
        <v>18</v>
      </c>
      <c r="C506" s="637">
        <v>20</v>
      </c>
      <c r="D506" s="637">
        <v>16</v>
      </c>
      <c r="E506" s="637"/>
      <c r="F506" s="637"/>
      <c r="G506" s="637"/>
      <c r="H506" s="637">
        <v>17.100000000000001</v>
      </c>
      <c r="I506" s="637">
        <v>4</v>
      </c>
    </row>
    <row r="507" spans="1:9">
      <c r="A507" s="649">
        <v>43480</v>
      </c>
      <c r="B507" s="637">
        <v>18</v>
      </c>
      <c r="C507" s="637">
        <v>20</v>
      </c>
      <c r="D507" s="637">
        <v>16</v>
      </c>
      <c r="E507" s="637">
        <v>18.5</v>
      </c>
      <c r="F507" s="637"/>
      <c r="G507" s="637"/>
      <c r="H507" s="637">
        <v>17.100000000000001</v>
      </c>
      <c r="I507" s="637">
        <v>4</v>
      </c>
    </row>
    <row r="508" spans="1:9">
      <c r="A508" s="649">
        <v>43481</v>
      </c>
      <c r="B508" s="637">
        <v>18</v>
      </c>
      <c r="C508" s="637">
        <v>20</v>
      </c>
      <c r="D508" s="637">
        <v>16</v>
      </c>
      <c r="E508" s="637"/>
      <c r="F508" s="637"/>
      <c r="G508" s="637"/>
      <c r="H508" s="637">
        <v>17.399999999999999</v>
      </c>
      <c r="I508" s="637">
        <v>4</v>
      </c>
    </row>
    <row r="509" spans="1:9">
      <c r="A509" s="649">
        <v>43482</v>
      </c>
      <c r="B509" s="637">
        <v>18</v>
      </c>
      <c r="C509" s="637">
        <v>20</v>
      </c>
      <c r="D509" s="637">
        <v>16</v>
      </c>
      <c r="E509" s="637"/>
      <c r="F509" s="637"/>
      <c r="G509" s="637"/>
      <c r="H509" s="637">
        <v>17.2</v>
      </c>
      <c r="I509" s="637">
        <v>4</v>
      </c>
    </row>
    <row r="510" spans="1:9">
      <c r="A510" s="649">
        <v>43483</v>
      </c>
      <c r="B510" s="637">
        <v>18</v>
      </c>
      <c r="C510" s="637">
        <v>20</v>
      </c>
      <c r="D510" s="637">
        <v>16</v>
      </c>
      <c r="E510" s="637"/>
      <c r="F510" s="637">
        <v>18</v>
      </c>
      <c r="G510" s="637"/>
      <c r="H510" s="637">
        <v>16.600000000000001</v>
      </c>
      <c r="I510" s="637">
        <v>4</v>
      </c>
    </row>
    <row r="511" spans="1:9">
      <c r="A511" s="649">
        <v>43486</v>
      </c>
      <c r="B511" s="637">
        <v>18</v>
      </c>
      <c r="C511" s="637">
        <v>20</v>
      </c>
      <c r="D511" s="637">
        <v>16</v>
      </c>
      <c r="E511" s="637"/>
      <c r="F511" s="637"/>
      <c r="G511" s="637"/>
      <c r="H511" s="637">
        <v>16.399999999999999</v>
      </c>
      <c r="I511" s="637">
        <v>4</v>
      </c>
    </row>
    <row r="512" spans="1:9">
      <c r="A512" s="649">
        <v>43487</v>
      </c>
      <c r="B512" s="637">
        <v>18</v>
      </c>
      <c r="C512" s="637">
        <v>20</v>
      </c>
      <c r="D512" s="637">
        <v>16</v>
      </c>
      <c r="E512" s="637">
        <v>18.5</v>
      </c>
      <c r="F512" s="637"/>
      <c r="G512" s="637"/>
      <c r="H512" s="637">
        <v>16.5</v>
      </c>
      <c r="I512" s="637">
        <v>4</v>
      </c>
    </row>
    <row r="513" spans="1:9">
      <c r="A513" s="649">
        <v>43488</v>
      </c>
      <c r="B513" s="637">
        <v>18</v>
      </c>
      <c r="C513" s="637">
        <v>20</v>
      </c>
      <c r="D513" s="637">
        <v>16</v>
      </c>
      <c r="E513" s="637"/>
      <c r="F513" s="637"/>
      <c r="G513" s="637"/>
      <c r="H513" s="637">
        <v>16.399999999999999</v>
      </c>
      <c r="I513" s="637">
        <v>4</v>
      </c>
    </row>
    <row r="514" spans="1:9">
      <c r="A514" s="649">
        <v>43489</v>
      </c>
      <c r="B514" s="637">
        <v>18</v>
      </c>
      <c r="C514" s="637">
        <v>20</v>
      </c>
      <c r="D514" s="637">
        <v>16</v>
      </c>
      <c r="E514" s="637"/>
      <c r="F514" s="637"/>
      <c r="G514" s="637"/>
      <c r="H514" s="637">
        <v>16.399999999999999</v>
      </c>
      <c r="I514" s="637">
        <v>4</v>
      </c>
    </row>
    <row r="515" spans="1:9">
      <c r="A515" s="649">
        <v>43490</v>
      </c>
      <c r="B515" s="637">
        <v>18</v>
      </c>
      <c r="C515" s="637">
        <v>20</v>
      </c>
      <c r="D515" s="637">
        <v>16</v>
      </c>
      <c r="E515" s="637"/>
      <c r="F515" s="637"/>
      <c r="G515" s="637">
        <v>18</v>
      </c>
      <c r="H515" s="637">
        <v>16.2</v>
      </c>
      <c r="I515" s="637">
        <v>4</v>
      </c>
    </row>
    <row r="516" spans="1:9">
      <c r="A516" s="650">
        <v>43493</v>
      </c>
      <c r="B516" s="637">
        <v>18</v>
      </c>
      <c r="C516" s="637">
        <v>20</v>
      </c>
      <c r="D516" s="637">
        <v>16</v>
      </c>
      <c r="E516" s="637"/>
      <c r="F516" s="637"/>
      <c r="G516" s="637"/>
      <c r="H516" s="637">
        <v>16.399999999999999</v>
      </c>
      <c r="I516" s="637">
        <v>4</v>
      </c>
    </row>
    <row r="517" spans="1:9">
      <c r="A517" s="650">
        <v>43494</v>
      </c>
      <c r="B517" s="637">
        <v>18</v>
      </c>
      <c r="C517" s="637">
        <v>20</v>
      </c>
      <c r="D517" s="637">
        <v>16</v>
      </c>
      <c r="E517" s="637">
        <v>18.5</v>
      </c>
      <c r="F517" s="637"/>
      <c r="G517" s="637"/>
      <c r="H517" s="637">
        <v>16.3</v>
      </c>
      <c r="I517" s="637">
        <v>4</v>
      </c>
    </row>
    <row r="518" spans="1:9">
      <c r="A518" s="650">
        <v>43495</v>
      </c>
      <c r="B518" s="637">
        <v>18</v>
      </c>
      <c r="C518" s="637">
        <v>20</v>
      </c>
      <c r="D518" s="637">
        <v>16</v>
      </c>
      <c r="E518" s="637"/>
      <c r="F518" s="637"/>
      <c r="G518" s="637"/>
      <c r="H518" s="637">
        <v>16.3</v>
      </c>
      <c r="I518" s="637">
        <v>4</v>
      </c>
    </row>
    <row r="519" spans="1:9">
      <c r="A519" s="650">
        <v>43496</v>
      </c>
      <c r="B519" s="637">
        <v>18</v>
      </c>
      <c r="C519" s="637">
        <v>20</v>
      </c>
      <c r="D519" s="637">
        <v>16</v>
      </c>
      <c r="E519" s="637"/>
      <c r="F519" s="637"/>
      <c r="G519" s="637"/>
      <c r="H519" s="637">
        <v>16.7</v>
      </c>
      <c r="I519" s="637">
        <v>4</v>
      </c>
    </row>
    <row r="520" spans="1:9">
      <c r="A520" s="650">
        <v>43497</v>
      </c>
      <c r="B520" s="637">
        <v>18</v>
      </c>
      <c r="C520" s="637">
        <v>20</v>
      </c>
      <c r="D520" s="637">
        <v>16</v>
      </c>
      <c r="E520" s="637"/>
      <c r="F520" s="637">
        <v>18</v>
      </c>
      <c r="G520" s="637"/>
      <c r="H520" s="637">
        <v>16.2</v>
      </c>
      <c r="I520" s="637">
        <v>4</v>
      </c>
    </row>
    <row r="521" spans="1:9">
      <c r="A521" s="650">
        <v>43500</v>
      </c>
      <c r="B521" s="637">
        <v>18</v>
      </c>
      <c r="C521" s="637">
        <v>20</v>
      </c>
      <c r="D521" s="637">
        <v>16</v>
      </c>
      <c r="E521" s="637"/>
      <c r="F521" s="637"/>
      <c r="G521" s="637"/>
      <c r="H521" s="637">
        <v>16.2</v>
      </c>
      <c r="I521" s="637">
        <v>4</v>
      </c>
    </row>
    <row r="522" spans="1:9">
      <c r="A522" s="650">
        <v>43501</v>
      </c>
      <c r="B522" s="637">
        <v>18</v>
      </c>
      <c r="C522" s="637">
        <v>20</v>
      </c>
      <c r="D522" s="637">
        <v>16</v>
      </c>
      <c r="E522" s="637">
        <v>18.5</v>
      </c>
      <c r="F522" s="637"/>
      <c r="G522" s="637">
        <v>18</v>
      </c>
      <c r="H522" s="637">
        <v>16.399999999999999</v>
      </c>
      <c r="I522" s="637">
        <v>4</v>
      </c>
    </row>
    <row r="523" spans="1:9">
      <c r="A523" s="650">
        <v>43502</v>
      </c>
      <c r="B523" s="637">
        <v>18</v>
      </c>
      <c r="C523" s="637">
        <v>20</v>
      </c>
      <c r="D523" s="637">
        <v>16</v>
      </c>
      <c r="E523" s="637"/>
      <c r="F523" s="637"/>
      <c r="G523" s="637"/>
      <c r="H523" s="637">
        <v>16.5</v>
      </c>
      <c r="I523" s="637">
        <v>4</v>
      </c>
    </row>
    <row r="524" spans="1:9">
      <c r="A524" s="650">
        <v>43503</v>
      </c>
      <c r="B524" s="637">
        <v>18</v>
      </c>
      <c r="C524" s="637">
        <v>20</v>
      </c>
      <c r="D524" s="637">
        <v>16</v>
      </c>
      <c r="E524" s="637"/>
      <c r="F524" s="637"/>
      <c r="G524" s="637"/>
      <c r="H524" s="637">
        <v>16.399999999999999</v>
      </c>
      <c r="I524" s="637">
        <v>4</v>
      </c>
    </row>
    <row r="525" spans="1:9">
      <c r="A525" s="650">
        <v>43504</v>
      </c>
      <c r="B525" s="637">
        <v>18</v>
      </c>
      <c r="C525" s="637">
        <v>20</v>
      </c>
      <c r="D525" s="637">
        <v>16</v>
      </c>
      <c r="E525" s="637"/>
      <c r="F525" s="637"/>
      <c r="G525" s="637">
        <v>18</v>
      </c>
      <c r="H525" s="637">
        <v>16.3</v>
      </c>
      <c r="I525" s="637">
        <v>4</v>
      </c>
    </row>
    <row r="526" spans="1:9">
      <c r="A526" s="650">
        <v>43507</v>
      </c>
      <c r="B526" s="637">
        <v>18</v>
      </c>
      <c r="C526" s="637">
        <v>20</v>
      </c>
      <c r="D526" s="637">
        <v>16</v>
      </c>
      <c r="E526" s="637"/>
      <c r="F526" s="637"/>
      <c r="G526" s="637"/>
      <c r="H526" s="637">
        <v>16.399999999999999</v>
      </c>
      <c r="I526" s="637">
        <v>4</v>
      </c>
    </row>
    <row r="527" spans="1:9">
      <c r="A527" s="650">
        <v>43508</v>
      </c>
      <c r="B527" s="637">
        <v>18</v>
      </c>
      <c r="C527" s="637">
        <v>20</v>
      </c>
      <c r="D527" s="637">
        <v>16</v>
      </c>
      <c r="E527" s="637">
        <v>18.5</v>
      </c>
      <c r="F527" s="637"/>
      <c r="G527" s="637"/>
      <c r="H527" s="637">
        <v>16.5</v>
      </c>
      <c r="I527" s="637">
        <v>4</v>
      </c>
    </row>
    <row r="528" spans="1:9">
      <c r="A528" s="650">
        <v>43509</v>
      </c>
      <c r="B528" s="637">
        <v>18</v>
      </c>
      <c r="C528" s="637">
        <v>20</v>
      </c>
      <c r="D528" s="637">
        <v>16</v>
      </c>
      <c r="E528" s="637"/>
      <c r="F528" s="637"/>
      <c r="G528" s="637"/>
      <c r="H528" s="637">
        <v>16.399999999999999</v>
      </c>
      <c r="I528" s="637">
        <v>4</v>
      </c>
    </row>
    <row r="529" spans="1:9">
      <c r="A529" s="650">
        <v>43510</v>
      </c>
      <c r="B529" s="637">
        <v>18</v>
      </c>
      <c r="C529" s="637">
        <v>20</v>
      </c>
      <c r="D529" s="637">
        <v>16</v>
      </c>
      <c r="E529" s="637"/>
      <c r="F529" s="637"/>
      <c r="G529" s="637"/>
      <c r="H529" s="637">
        <v>16.399999999999999</v>
      </c>
      <c r="I529" s="637">
        <v>4</v>
      </c>
    </row>
    <row r="530" spans="1:9">
      <c r="A530" s="650">
        <v>43511</v>
      </c>
      <c r="B530" s="637">
        <v>18</v>
      </c>
      <c r="C530" s="637">
        <v>20</v>
      </c>
      <c r="D530" s="637">
        <v>16</v>
      </c>
      <c r="E530" s="637"/>
      <c r="F530" s="637">
        <v>18</v>
      </c>
      <c r="G530" s="637"/>
      <c r="H530" s="637">
        <v>16.399999999999999</v>
      </c>
      <c r="I530" s="637">
        <v>4</v>
      </c>
    </row>
    <row r="531" spans="1:9">
      <c r="A531" s="650">
        <v>43514</v>
      </c>
      <c r="B531" s="637">
        <v>18</v>
      </c>
      <c r="C531" s="637">
        <v>20</v>
      </c>
      <c r="D531" s="637">
        <v>16</v>
      </c>
      <c r="E531" s="637"/>
      <c r="F531" s="637"/>
      <c r="G531" s="637"/>
      <c r="H531" s="637">
        <v>16.399999999999999</v>
      </c>
      <c r="I531" s="637">
        <v>4</v>
      </c>
    </row>
    <row r="532" spans="1:9">
      <c r="A532" s="650">
        <v>43515</v>
      </c>
      <c r="B532" s="637">
        <v>18</v>
      </c>
      <c r="C532" s="637">
        <v>20</v>
      </c>
      <c r="D532" s="637">
        <v>16</v>
      </c>
      <c r="E532" s="637">
        <v>18.5</v>
      </c>
      <c r="F532" s="637"/>
      <c r="G532" s="637"/>
      <c r="H532" s="637">
        <v>16.5</v>
      </c>
      <c r="I532" s="637">
        <v>4</v>
      </c>
    </row>
    <row r="533" spans="1:9">
      <c r="A533" s="650">
        <v>43516</v>
      </c>
      <c r="B533" s="637">
        <v>18</v>
      </c>
      <c r="C533" s="637">
        <v>20</v>
      </c>
      <c r="D533" s="637">
        <v>16</v>
      </c>
      <c r="E533" s="637"/>
      <c r="F533" s="637"/>
      <c r="G533" s="637"/>
      <c r="H533" s="637">
        <v>16.600000000000001</v>
      </c>
      <c r="I533" s="637">
        <v>4</v>
      </c>
    </row>
    <row r="534" spans="1:9">
      <c r="A534" s="650">
        <v>43517</v>
      </c>
      <c r="B534" s="637">
        <v>18</v>
      </c>
      <c r="C534" s="637">
        <v>20</v>
      </c>
      <c r="D534" s="637">
        <v>16</v>
      </c>
      <c r="E534" s="637"/>
      <c r="F534" s="637"/>
      <c r="G534" s="637">
        <v>18</v>
      </c>
      <c r="H534" s="637">
        <v>16.7</v>
      </c>
      <c r="I534" s="637">
        <v>4</v>
      </c>
    </row>
    <row r="535" spans="1:9">
      <c r="A535" s="650">
        <v>43518</v>
      </c>
      <c r="B535" s="637">
        <v>18</v>
      </c>
      <c r="C535" s="637">
        <v>20</v>
      </c>
      <c r="D535" s="637">
        <v>16</v>
      </c>
      <c r="E535" s="637"/>
      <c r="F535" s="637"/>
      <c r="G535" s="637"/>
      <c r="H535" s="637">
        <v>16.600000000000001</v>
      </c>
      <c r="I535" s="637">
        <v>4</v>
      </c>
    </row>
    <row r="536" spans="1:9">
      <c r="A536" s="650">
        <v>43521</v>
      </c>
      <c r="B536" s="637">
        <v>18</v>
      </c>
      <c r="C536" s="637">
        <v>20</v>
      </c>
      <c r="D536" s="637">
        <v>16</v>
      </c>
      <c r="E536" s="637"/>
      <c r="F536" s="637"/>
      <c r="G536" s="637"/>
      <c r="H536" s="637">
        <v>16.5</v>
      </c>
      <c r="I536" s="637">
        <v>4</v>
      </c>
    </row>
    <row r="537" spans="1:9">
      <c r="A537" s="650">
        <v>43522</v>
      </c>
      <c r="B537" s="637">
        <v>18</v>
      </c>
      <c r="C537" s="637">
        <v>20</v>
      </c>
      <c r="D537" s="637">
        <v>16</v>
      </c>
      <c r="E537" s="637">
        <v>18.5</v>
      </c>
      <c r="F537" s="637"/>
      <c r="G537" s="637"/>
      <c r="H537" s="637">
        <v>16.399999999999999</v>
      </c>
      <c r="I537" s="637">
        <v>4</v>
      </c>
    </row>
    <row r="538" spans="1:9">
      <c r="A538" s="650">
        <v>43523</v>
      </c>
      <c r="B538" s="637">
        <v>18</v>
      </c>
      <c r="C538" s="637">
        <v>20</v>
      </c>
      <c r="D538" s="637">
        <v>16</v>
      </c>
      <c r="E538" s="637"/>
      <c r="F538" s="637"/>
      <c r="G538" s="637"/>
      <c r="H538" s="637">
        <v>16.3</v>
      </c>
      <c r="I538" s="637">
        <v>4</v>
      </c>
    </row>
    <row r="539" spans="1:9">
      <c r="A539" s="650">
        <v>43524</v>
      </c>
      <c r="B539" s="637">
        <v>18</v>
      </c>
      <c r="C539" s="637">
        <v>20</v>
      </c>
      <c r="D539" s="637">
        <v>16</v>
      </c>
      <c r="E539" s="637"/>
      <c r="F539" s="637"/>
      <c r="G539" s="637"/>
      <c r="H539" s="637" t="e">
        <v>#N/A</v>
      </c>
      <c r="I539" s="637">
        <v>4</v>
      </c>
    </row>
    <row r="540" spans="1:9">
      <c r="A540" s="650">
        <v>43525</v>
      </c>
      <c r="B540" s="637">
        <v>18</v>
      </c>
      <c r="C540" s="637">
        <v>20</v>
      </c>
      <c r="D540" s="637">
        <v>16</v>
      </c>
      <c r="E540" s="637"/>
      <c r="F540" s="637">
        <v>18</v>
      </c>
      <c r="G540" s="637"/>
      <c r="H540" s="637">
        <v>16.399999999999999</v>
      </c>
      <c r="I540" s="637">
        <v>4</v>
      </c>
    </row>
    <row r="541" spans="1:9">
      <c r="A541" s="650">
        <v>43528</v>
      </c>
      <c r="B541" s="637">
        <v>18</v>
      </c>
      <c r="C541" s="637">
        <v>20</v>
      </c>
      <c r="D541" s="637">
        <v>16</v>
      </c>
      <c r="E541" s="637"/>
      <c r="F541" s="637"/>
      <c r="G541" s="637"/>
      <c r="H541" s="637">
        <v>16.399999999999999</v>
      </c>
      <c r="I541" s="637">
        <v>4</v>
      </c>
    </row>
    <row r="542" spans="1:9">
      <c r="A542" s="650">
        <v>43529</v>
      </c>
      <c r="B542" s="637">
        <v>18</v>
      </c>
      <c r="C542" s="637">
        <v>20</v>
      </c>
      <c r="D542" s="637">
        <v>16</v>
      </c>
      <c r="E542" s="637"/>
      <c r="F542" s="637"/>
      <c r="G542" s="637"/>
      <c r="H542" s="637">
        <v>16.399999999999999</v>
      </c>
      <c r="I542" s="637">
        <v>4</v>
      </c>
    </row>
    <row r="543" spans="1:9">
      <c r="A543" s="650">
        <v>43530</v>
      </c>
      <c r="B543" s="637">
        <v>18</v>
      </c>
      <c r="C543" s="637">
        <v>20</v>
      </c>
      <c r="D543" s="637">
        <v>16</v>
      </c>
      <c r="E543" s="637"/>
      <c r="F543" s="637"/>
      <c r="G543" s="637"/>
      <c r="H543" s="637">
        <v>16.399999999999999</v>
      </c>
      <c r="I543" s="637">
        <v>4</v>
      </c>
    </row>
    <row r="544" spans="1:9">
      <c r="A544" s="650">
        <v>43531</v>
      </c>
      <c r="B544" s="637">
        <v>18</v>
      </c>
      <c r="C544" s="637">
        <v>20</v>
      </c>
      <c r="D544" s="637">
        <v>16</v>
      </c>
      <c r="E544" s="637"/>
      <c r="F544" s="637"/>
      <c r="G544" s="637">
        <v>18</v>
      </c>
      <c r="H544" s="637">
        <v>16.5</v>
      </c>
      <c r="I544" s="637">
        <v>4</v>
      </c>
    </row>
    <row r="545" spans="1:9">
      <c r="A545" s="650">
        <v>43535</v>
      </c>
      <c r="B545" s="637">
        <v>18</v>
      </c>
      <c r="C545" s="637">
        <v>20</v>
      </c>
      <c r="D545" s="637">
        <v>16</v>
      </c>
      <c r="E545" s="637"/>
      <c r="F545" s="637"/>
      <c r="G545" s="637"/>
      <c r="H545" s="637">
        <v>16.5</v>
      </c>
      <c r="I545" s="637">
        <v>4</v>
      </c>
    </row>
    <row r="546" spans="1:9">
      <c r="A546" s="650">
        <v>43536</v>
      </c>
      <c r="B546" s="637">
        <v>18</v>
      </c>
      <c r="C546" s="637">
        <v>20</v>
      </c>
      <c r="D546" s="637">
        <v>16</v>
      </c>
      <c r="E546" s="637">
        <v>18.5</v>
      </c>
      <c r="F546" s="637"/>
      <c r="G546" s="637"/>
      <c r="H546" s="637">
        <v>16.600000000000001</v>
      </c>
      <c r="I546" s="637">
        <v>4</v>
      </c>
    </row>
    <row r="547" spans="1:9">
      <c r="A547" s="650">
        <v>43537</v>
      </c>
      <c r="B547" s="637">
        <v>18</v>
      </c>
      <c r="C547" s="637">
        <v>20</v>
      </c>
      <c r="D547" s="637">
        <v>16</v>
      </c>
      <c r="E547" s="637"/>
      <c r="F547" s="637"/>
      <c r="G547" s="637"/>
      <c r="H547" s="637">
        <v>16.5</v>
      </c>
      <c r="I547" s="637">
        <v>4</v>
      </c>
    </row>
    <row r="548" spans="1:9">
      <c r="A548" s="650">
        <v>43538</v>
      </c>
      <c r="B548" s="637">
        <v>18</v>
      </c>
      <c r="C548" s="637">
        <v>20</v>
      </c>
      <c r="D548" s="637">
        <v>16</v>
      </c>
      <c r="E548" s="637"/>
      <c r="F548" s="637"/>
      <c r="G548" s="637"/>
      <c r="H548" s="637">
        <v>16.5</v>
      </c>
      <c r="I548" s="637">
        <v>4</v>
      </c>
    </row>
    <row r="549" spans="1:9">
      <c r="A549" s="650">
        <v>43539</v>
      </c>
      <c r="B549" s="637">
        <v>18</v>
      </c>
      <c r="C549" s="637">
        <v>20</v>
      </c>
      <c r="D549" s="637">
        <v>16</v>
      </c>
      <c r="E549" s="637"/>
      <c r="F549" s="637">
        <v>18</v>
      </c>
      <c r="G549" s="637"/>
      <c r="H549" s="637">
        <v>16.5</v>
      </c>
      <c r="I549" s="637">
        <v>4</v>
      </c>
    </row>
    <row r="550" spans="1:9">
      <c r="A550" s="650">
        <v>43542</v>
      </c>
      <c r="B550" s="637">
        <v>18</v>
      </c>
      <c r="C550" s="637">
        <v>20</v>
      </c>
      <c r="D550" s="637">
        <v>16</v>
      </c>
      <c r="E550" s="637"/>
      <c r="F550" s="637"/>
      <c r="G550" s="637"/>
      <c r="H550" s="637">
        <v>16.399999999999999</v>
      </c>
      <c r="I550" s="637">
        <v>4</v>
      </c>
    </row>
    <row r="551" spans="1:9">
      <c r="A551" s="650">
        <v>43543</v>
      </c>
      <c r="B551" s="637">
        <v>18</v>
      </c>
      <c r="C551" s="637">
        <v>20</v>
      </c>
      <c r="D551" s="637">
        <v>16</v>
      </c>
      <c r="E551" s="637">
        <v>18.5</v>
      </c>
      <c r="F551" s="637"/>
      <c r="G551" s="637"/>
      <c r="H551" s="637">
        <v>16.5</v>
      </c>
      <c r="I551" s="637">
        <v>4</v>
      </c>
    </row>
    <row r="552" spans="1:9">
      <c r="A552" s="650">
        <v>43544</v>
      </c>
      <c r="B552" s="637">
        <v>18</v>
      </c>
      <c r="C552" s="637">
        <v>20</v>
      </c>
      <c r="D552" s="637">
        <v>16</v>
      </c>
      <c r="E552" s="637"/>
      <c r="F552" s="637"/>
      <c r="G552" s="637"/>
      <c r="H552" s="637">
        <v>16.399999999999999</v>
      </c>
      <c r="I552" s="637">
        <v>4</v>
      </c>
    </row>
    <row r="553" spans="1:9">
      <c r="A553" s="650">
        <v>43545</v>
      </c>
      <c r="B553" s="637">
        <v>18</v>
      </c>
      <c r="C553" s="637">
        <v>20</v>
      </c>
      <c r="D553" s="637">
        <v>16</v>
      </c>
      <c r="E553" s="637"/>
      <c r="F553" s="637"/>
      <c r="G553" s="637"/>
      <c r="H553" s="637">
        <v>16.5</v>
      </c>
      <c r="I553" s="637">
        <v>4</v>
      </c>
    </row>
    <row r="554" spans="1:9">
      <c r="A554" s="650">
        <v>43546</v>
      </c>
      <c r="B554" s="637">
        <v>18</v>
      </c>
      <c r="C554" s="637">
        <v>20</v>
      </c>
      <c r="D554" s="637">
        <v>16</v>
      </c>
      <c r="E554" s="637"/>
      <c r="F554" s="637"/>
      <c r="G554" s="637">
        <v>18</v>
      </c>
      <c r="H554" s="637">
        <v>16.5</v>
      </c>
      <c r="I554" s="637">
        <v>4</v>
      </c>
    </row>
    <row r="555" spans="1:9">
      <c r="A555" s="650">
        <v>43549</v>
      </c>
      <c r="B555" s="637">
        <v>18</v>
      </c>
      <c r="C555" s="637">
        <v>20</v>
      </c>
      <c r="D555" s="637">
        <v>16</v>
      </c>
      <c r="E555" s="637"/>
      <c r="F555" s="637"/>
      <c r="G555" s="637"/>
      <c r="H555" s="637">
        <v>16.5</v>
      </c>
      <c r="I555" s="637">
        <v>4</v>
      </c>
    </row>
    <row r="556" spans="1:9">
      <c r="A556" s="650">
        <v>43550</v>
      </c>
      <c r="B556" s="637">
        <v>18</v>
      </c>
      <c r="C556" s="637">
        <v>20</v>
      </c>
      <c r="D556" s="637">
        <v>16</v>
      </c>
      <c r="E556" s="637">
        <v>18.5</v>
      </c>
      <c r="F556" s="637"/>
      <c r="G556" s="637"/>
      <c r="H556" s="637">
        <v>16.5</v>
      </c>
      <c r="I556" s="637">
        <v>4</v>
      </c>
    </row>
    <row r="557" spans="1:9">
      <c r="A557" s="650">
        <v>43551</v>
      </c>
      <c r="B557" s="637">
        <v>18</v>
      </c>
      <c r="C557" s="637">
        <v>20</v>
      </c>
      <c r="D557" s="637">
        <v>16</v>
      </c>
      <c r="E557" s="637"/>
      <c r="F557" s="637"/>
      <c r="G557" s="637"/>
      <c r="H557" s="637">
        <v>16.5</v>
      </c>
      <c r="I557" s="637">
        <v>4</v>
      </c>
    </row>
    <row r="558" spans="1:9">
      <c r="A558" s="650">
        <v>43552</v>
      </c>
      <c r="B558" s="637">
        <v>18</v>
      </c>
      <c r="C558" s="637">
        <v>20</v>
      </c>
      <c r="D558" s="637">
        <v>16</v>
      </c>
      <c r="E558" s="637"/>
      <c r="F558" s="637"/>
      <c r="G558" s="637"/>
      <c r="H558" s="637">
        <v>16.399999999999999</v>
      </c>
      <c r="I558" s="637">
        <v>4</v>
      </c>
    </row>
    <row r="559" spans="1:9">
      <c r="A559" s="650">
        <v>43553</v>
      </c>
      <c r="B559" s="637">
        <v>18</v>
      </c>
      <c r="C559" s="637">
        <v>20</v>
      </c>
      <c r="D559" s="637">
        <v>16</v>
      </c>
      <c r="E559" s="637"/>
      <c r="F559" s="637">
        <v>18</v>
      </c>
      <c r="G559" s="637"/>
      <c r="H559" s="637">
        <v>16.600000000000001</v>
      </c>
      <c r="I559" s="637">
        <v>4</v>
      </c>
    </row>
    <row r="560" spans="1:9">
      <c r="A560" s="650">
        <v>43556</v>
      </c>
      <c r="B560" s="637">
        <v>18</v>
      </c>
      <c r="C560" s="637">
        <v>20</v>
      </c>
      <c r="D560" s="637">
        <v>16</v>
      </c>
      <c r="E560" s="637"/>
      <c r="F560" s="637"/>
      <c r="G560" s="637"/>
      <c r="H560" s="637">
        <v>16.399999999999999</v>
      </c>
      <c r="I560" s="637">
        <v>4</v>
      </c>
    </row>
    <row r="561" spans="1:9">
      <c r="A561" s="650">
        <v>43557</v>
      </c>
      <c r="B561" s="637">
        <v>18</v>
      </c>
      <c r="C561" s="637">
        <v>20</v>
      </c>
      <c r="D561" s="637">
        <v>16</v>
      </c>
      <c r="E561" s="637">
        <v>18.5</v>
      </c>
      <c r="F561" s="637"/>
      <c r="G561" s="637"/>
      <c r="H561" s="637">
        <v>16.3</v>
      </c>
      <c r="I561" s="637">
        <v>4</v>
      </c>
    </row>
    <row r="562" spans="1:9">
      <c r="A562" s="650">
        <v>43558</v>
      </c>
      <c r="B562" s="637">
        <v>18</v>
      </c>
      <c r="C562" s="637">
        <v>20</v>
      </c>
      <c r="D562" s="637">
        <v>16</v>
      </c>
      <c r="E562" s="637"/>
      <c r="F562" s="637"/>
      <c r="G562" s="637"/>
      <c r="H562" s="637" t="e">
        <v>#N/A</v>
      </c>
      <c r="I562" s="637">
        <v>4</v>
      </c>
    </row>
    <row r="563" spans="1:9">
      <c r="A563" s="650">
        <v>43559</v>
      </c>
      <c r="B563" s="637">
        <v>18</v>
      </c>
      <c r="C563" s="637">
        <v>20</v>
      </c>
      <c r="D563" s="637">
        <v>16</v>
      </c>
      <c r="E563" s="637"/>
      <c r="F563" s="637"/>
      <c r="G563" s="637"/>
      <c r="H563" s="637">
        <v>16.100000000000001</v>
      </c>
      <c r="I563" s="637">
        <v>4</v>
      </c>
    </row>
    <row r="564" spans="1:9">
      <c r="A564" s="650">
        <v>43560</v>
      </c>
      <c r="B564" s="637">
        <v>18</v>
      </c>
      <c r="C564" s="637">
        <v>20</v>
      </c>
      <c r="D564" s="637">
        <v>16</v>
      </c>
      <c r="E564" s="637"/>
      <c r="F564" s="637"/>
      <c r="G564" s="637">
        <v>18</v>
      </c>
      <c r="H564" s="637">
        <v>16.3</v>
      </c>
      <c r="I564" s="637">
        <v>4</v>
      </c>
    </row>
    <row r="565" spans="1:9">
      <c r="A565" s="650">
        <v>43563</v>
      </c>
      <c r="B565" s="637">
        <v>18</v>
      </c>
      <c r="C565" s="637">
        <v>20</v>
      </c>
      <c r="D565" s="637">
        <v>16</v>
      </c>
      <c r="E565" s="637"/>
      <c r="F565" s="637"/>
      <c r="G565" s="637"/>
      <c r="H565" s="637">
        <v>16.3</v>
      </c>
      <c r="I565" s="637">
        <v>4</v>
      </c>
    </row>
    <row r="566" spans="1:9">
      <c r="A566" s="650">
        <v>43564</v>
      </c>
      <c r="B566" s="637">
        <v>18</v>
      </c>
      <c r="C566" s="637">
        <v>20</v>
      </c>
      <c r="D566" s="637">
        <v>16</v>
      </c>
      <c r="E566" s="637">
        <v>18.5</v>
      </c>
      <c r="F566" s="637"/>
      <c r="G566" s="637"/>
      <c r="H566" s="637">
        <v>16.399999999999999</v>
      </c>
      <c r="I566" s="637">
        <v>4</v>
      </c>
    </row>
    <row r="567" spans="1:9">
      <c r="A567" s="650">
        <v>43565</v>
      </c>
      <c r="B567" s="637">
        <v>18</v>
      </c>
      <c r="C567" s="637">
        <v>20</v>
      </c>
      <c r="D567" s="637">
        <v>16</v>
      </c>
      <c r="E567" s="637"/>
      <c r="F567" s="637"/>
      <c r="G567" s="637"/>
      <c r="H567" s="637">
        <v>16.399999999999999</v>
      </c>
      <c r="I567" s="637">
        <v>4</v>
      </c>
    </row>
    <row r="568" spans="1:9">
      <c r="A568" s="650">
        <v>43566</v>
      </c>
      <c r="B568" s="637">
        <v>18</v>
      </c>
      <c r="C568" s="637">
        <v>20</v>
      </c>
      <c r="D568" s="637">
        <v>16</v>
      </c>
      <c r="E568" s="637"/>
      <c r="F568" s="637"/>
      <c r="G568" s="637"/>
      <c r="H568" s="637">
        <v>16.3</v>
      </c>
      <c r="I568" s="637">
        <v>4</v>
      </c>
    </row>
    <row r="569" spans="1:9">
      <c r="A569" s="650">
        <v>43567</v>
      </c>
      <c r="B569" s="637">
        <v>18</v>
      </c>
      <c r="C569" s="637">
        <v>20</v>
      </c>
      <c r="D569" s="637">
        <v>16</v>
      </c>
      <c r="E569" s="637"/>
      <c r="F569" s="637">
        <v>18</v>
      </c>
      <c r="G569" s="637"/>
      <c r="H569" s="637">
        <v>16.3</v>
      </c>
      <c r="I569" s="637">
        <v>4</v>
      </c>
    </row>
    <row r="570" spans="1:9">
      <c r="A570" s="650">
        <v>43570</v>
      </c>
      <c r="B570" s="637">
        <v>18</v>
      </c>
      <c r="C570" s="637">
        <v>20</v>
      </c>
      <c r="D570" s="637">
        <v>16</v>
      </c>
      <c r="E570" s="637"/>
      <c r="F570" s="637"/>
      <c r="G570" s="637"/>
      <c r="H570" s="637">
        <v>16.399999999999999</v>
      </c>
      <c r="I570" s="637">
        <v>4</v>
      </c>
    </row>
    <row r="571" spans="1:9">
      <c r="A571" s="650">
        <v>43571</v>
      </c>
      <c r="B571" s="637">
        <v>18</v>
      </c>
      <c r="C571" s="637">
        <v>20</v>
      </c>
      <c r="D571" s="637">
        <v>16</v>
      </c>
      <c r="E571" s="637">
        <v>18.5</v>
      </c>
      <c r="F571" s="637"/>
      <c r="G571" s="637"/>
      <c r="H571" s="637">
        <v>16.2</v>
      </c>
      <c r="I571" s="637">
        <v>4</v>
      </c>
    </row>
    <row r="572" spans="1:9">
      <c r="A572" s="650">
        <v>43572</v>
      </c>
      <c r="B572" s="637">
        <v>18</v>
      </c>
      <c r="C572" s="637">
        <v>20</v>
      </c>
      <c r="D572" s="637">
        <v>16</v>
      </c>
      <c r="E572" s="637"/>
      <c r="F572" s="637"/>
      <c r="G572" s="637"/>
      <c r="H572" s="637">
        <v>16.399999999999999</v>
      </c>
      <c r="I572" s="637">
        <v>4</v>
      </c>
    </row>
    <row r="573" spans="1:9">
      <c r="A573" s="650">
        <v>43573</v>
      </c>
      <c r="B573" s="637">
        <v>18</v>
      </c>
      <c r="C573" s="637">
        <v>20</v>
      </c>
      <c r="D573" s="637">
        <v>16</v>
      </c>
      <c r="E573" s="637"/>
      <c r="F573" s="637"/>
      <c r="G573" s="637"/>
      <c r="H573" s="637">
        <v>16.399999999999999</v>
      </c>
      <c r="I573" s="637">
        <v>4</v>
      </c>
    </row>
    <row r="574" spans="1:9">
      <c r="A574" s="650">
        <v>43574</v>
      </c>
      <c r="B574" s="637">
        <v>18</v>
      </c>
      <c r="C574" s="637">
        <v>20</v>
      </c>
      <c r="D574" s="637">
        <v>16</v>
      </c>
      <c r="E574" s="637"/>
      <c r="F574" s="637"/>
      <c r="G574" s="637">
        <v>18</v>
      </c>
      <c r="H574" s="637">
        <v>16.399999999999999</v>
      </c>
      <c r="I574" s="637">
        <v>4</v>
      </c>
    </row>
    <row r="575" spans="1:9">
      <c r="A575" s="650">
        <v>43577</v>
      </c>
      <c r="B575" s="637">
        <v>18</v>
      </c>
      <c r="C575" s="637">
        <v>20</v>
      </c>
      <c r="D575" s="637">
        <v>16</v>
      </c>
      <c r="E575" s="637"/>
      <c r="F575" s="637"/>
      <c r="G575" s="637"/>
      <c r="H575" s="637">
        <v>16.399999999999999</v>
      </c>
      <c r="I575" s="637">
        <v>4</v>
      </c>
    </row>
    <row r="576" spans="1:9">
      <c r="A576" s="650">
        <v>43578</v>
      </c>
      <c r="B576" s="637">
        <v>18</v>
      </c>
      <c r="C576" s="637">
        <v>20</v>
      </c>
      <c r="D576" s="637">
        <v>16</v>
      </c>
      <c r="E576" s="637">
        <v>18.5</v>
      </c>
      <c r="F576" s="637"/>
      <c r="G576" s="637"/>
      <c r="H576" s="637">
        <v>16.399999999999999</v>
      </c>
      <c r="I576" s="637">
        <v>4</v>
      </c>
    </row>
    <row r="577" spans="1:9">
      <c r="A577" s="650">
        <v>43579</v>
      </c>
      <c r="B577" s="637">
        <v>18</v>
      </c>
      <c r="C577" s="637">
        <v>20</v>
      </c>
      <c r="D577" s="637">
        <v>16</v>
      </c>
      <c r="E577" s="637"/>
      <c r="F577" s="637"/>
      <c r="G577" s="637"/>
      <c r="H577" s="637">
        <v>16.5</v>
      </c>
      <c r="I577" s="637">
        <v>4</v>
      </c>
    </row>
    <row r="578" spans="1:9">
      <c r="A578" s="650">
        <v>43580</v>
      </c>
      <c r="B578" s="637">
        <v>18</v>
      </c>
      <c r="C578" s="637">
        <v>20</v>
      </c>
      <c r="D578" s="637">
        <v>16</v>
      </c>
      <c r="E578" s="637"/>
      <c r="F578" s="637"/>
      <c r="G578" s="637"/>
      <c r="H578" s="637">
        <v>16.5</v>
      </c>
      <c r="I578" s="637">
        <v>4</v>
      </c>
    </row>
    <row r="579" spans="1:9">
      <c r="B579" s="637"/>
      <c r="C579" s="637"/>
      <c r="D579" s="637"/>
      <c r="E579" s="637"/>
      <c r="F579" s="637"/>
      <c r="G579" s="637"/>
      <c r="H579" s="637"/>
      <c r="I579" s="637"/>
    </row>
    <row r="701" spans="10:10">
      <c r="J701" s="652"/>
    </row>
    <row r="702" spans="10:10">
      <c r="J702" s="652"/>
    </row>
    <row r="703" spans="10:10">
      <c r="J703" s="652"/>
    </row>
    <row r="704" spans="10:10">
      <c r="J704" s="652"/>
    </row>
    <row r="705" spans="10:10">
      <c r="J705" s="652"/>
    </row>
    <row r="706" spans="10:10">
      <c r="J706" s="652"/>
    </row>
    <row r="707" spans="10:10">
      <c r="J707" s="652"/>
    </row>
    <row r="708" spans="10:10">
      <c r="J708" s="652"/>
    </row>
    <row r="709" spans="10:10">
      <c r="J709" s="652"/>
    </row>
    <row r="752" spans="10:10">
      <c r="J752" s="652"/>
    </row>
    <row r="766" spans="1:2">
      <c r="A766" s="653"/>
      <c r="B766" s="637"/>
    </row>
    <row r="767" spans="1:2">
      <c r="A767" s="653"/>
    </row>
    <row r="768" spans="1:2">
      <c r="A768" s="653"/>
    </row>
    <row r="769" spans="1:1">
      <c r="A769" s="653"/>
    </row>
    <row r="770" spans="1:1">
      <c r="A770" s="653"/>
    </row>
    <row r="771" spans="1:1">
      <c r="A771" s="653"/>
    </row>
    <row r="772" spans="1:1">
      <c r="A772" s="653"/>
    </row>
    <row r="773" spans="1:1">
      <c r="A773" s="653"/>
    </row>
    <row r="774" spans="1:1">
      <c r="A774" s="653"/>
    </row>
    <row r="775" spans="1:1">
      <c r="A775" s="653"/>
    </row>
    <row r="776" spans="1:1">
      <c r="A776" s="653"/>
    </row>
    <row r="777" spans="1:1">
      <c r="A777" s="653"/>
    </row>
    <row r="778" spans="1:1">
      <c r="A778" s="653"/>
    </row>
    <row r="779" spans="1:1">
      <c r="A779" s="653"/>
    </row>
    <row r="780" spans="1:1">
      <c r="A780" s="653"/>
    </row>
    <row r="781" spans="1:1">
      <c r="A781" s="653"/>
    </row>
    <row r="782" spans="1:1">
      <c r="A782" s="653"/>
    </row>
    <row r="783" spans="1:1">
      <c r="A783" s="653"/>
    </row>
    <row r="784" spans="1:1">
      <c r="A784" s="653"/>
    </row>
    <row r="785" spans="1:1">
      <c r="A785" s="653"/>
    </row>
    <row r="786" spans="1:1">
      <c r="A786" s="653"/>
    </row>
    <row r="787" spans="1:1">
      <c r="A787" s="653"/>
    </row>
    <row r="788" spans="1:1">
      <c r="A788" s="653"/>
    </row>
    <row r="789" spans="1:1">
      <c r="A789" s="653"/>
    </row>
    <row r="790" spans="1:1">
      <c r="A790" s="653"/>
    </row>
    <row r="791" spans="1:1">
      <c r="A791" s="653"/>
    </row>
    <row r="792" spans="1:1">
      <c r="A792" s="653"/>
    </row>
    <row r="793" spans="1:1">
      <c r="A793" s="653"/>
    </row>
  </sheetData>
  <mergeCells count="2">
    <mergeCell ref="K2:T2"/>
    <mergeCell ref="K3:T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768"/>
  <sheetViews>
    <sheetView workbookViewId="0"/>
  </sheetViews>
  <sheetFormatPr defaultColWidth="9.140625" defaultRowHeight="12.75"/>
  <cols>
    <col min="1" max="1" width="12.140625" style="651" customWidth="1"/>
    <col min="2" max="6" width="8.85546875" style="633" customWidth="1"/>
    <col min="7" max="16384" width="9.140625" style="633"/>
  </cols>
  <sheetData>
    <row r="1" spans="1:18">
      <c r="A1" s="490" t="s">
        <v>140</v>
      </c>
      <c r="B1" s="464" t="str">
        <f>IF(Content!$E$1=1,B2,B3)</f>
        <v>As of 29.03.19</v>
      </c>
      <c r="C1" s="464" t="str">
        <f>IF(Content!$E$1=1,C2,C3)</f>
        <v>As of 29.12.18</v>
      </c>
      <c r="D1" s="464" t="str">
        <f>IF(Content!$E$1=1,D2,D3)</f>
        <v>As of 30.03.18</v>
      </c>
      <c r="E1" s="464" t="str">
        <f>IF(Content!$E$1=1,E2,E3)</f>
        <v>As of 29.12.17</v>
      </c>
      <c r="F1" s="593" t="str">
        <f>IF(Content!$E$1=1,A2,A3)</f>
        <v>Years to maturity</v>
      </c>
      <c r="G1" s="464" t="str">
        <f>IF(Content!$E$1=1,G2,G3)</f>
        <v>Zero Coupon Yield Curves for Hryvnia Bonds on the Secondary Market*, % pa</v>
      </c>
      <c r="H1" s="464"/>
    </row>
    <row r="2" spans="1:18" ht="12.75" hidden="1" customHeight="1">
      <c r="A2" s="654" t="s">
        <v>1387</v>
      </c>
      <c r="B2" s="655" t="s">
        <v>1567</v>
      </c>
      <c r="C2" s="655" t="s">
        <v>1388</v>
      </c>
      <c r="D2" s="655" t="s">
        <v>1568</v>
      </c>
      <c r="E2" s="655" t="s">
        <v>1389</v>
      </c>
      <c r="F2" s="634"/>
      <c r="G2" s="656" t="s">
        <v>1779</v>
      </c>
      <c r="H2" s="656"/>
      <c r="I2" s="656"/>
    </row>
    <row r="3" spans="1:18" ht="12.75" hidden="1" customHeight="1">
      <c r="A3" s="654" t="s">
        <v>1390</v>
      </c>
      <c r="B3" s="657" t="s">
        <v>1569</v>
      </c>
      <c r="C3" s="657" t="s">
        <v>1391</v>
      </c>
      <c r="D3" s="657" t="s">
        <v>1570</v>
      </c>
      <c r="E3" s="657" t="s">
        <v>1392</v>
      </c>
      <c r="F3" s="634"/>
      <c r="G3" s="656" t="s">
        <v>1780</v>
      </c>
      <c r="H3" s="642"/>
      <c r="I3" s="642"/>
      <c r="J3" s="640"/>
      <c r="K3" s="640"/>
      <c r="L3" s="640"/>
      <c r="M3" s="634"/>
      <c r="N3" s="635"/>
      <c r="O3" s="635"/>
      <c r="P3" s="635"/>
      <c r="Q3" s="635"/>
      <c r="R3" s="658"/>
    </row>
    <row r="4" spans="1:18">
      <c r="A4" s="659">
        <v>3.0000000000000001E-3</v>
      </c>
      <c r="B4" s="637">
        <v>19.300999999999998</v>
      </c>
      <c r="C4" s="637">
        <v>19.372</v>
      </c>
      <c r="D4" s="637">
        <v>16.797999999999998</v>
      </c>
      <c r="E4" s="637">
        <v>16.231999999999999</v>
      </c>
      <c r="F4" s="637"/>
      <c r="G4" s="637"/>
      <c r="H4" s="637"/>
      <c r="I4" s="637"/>
    </row>
    <row r="5" spans="1:18">
      <c r="A5" s="659">
        <v>2.8000000000000001E-2</v>
      </c>
      <c r="B5" s="637">
        <v>19.170000000000002</v>
      </c>
      <c r="C5" s="637">
        <v>19.245999999999999</v>
      </c>
      <c r="D5" s="637">
        <v>16.719000000000001</v>
      </c>
      <c r="E5" s="637">
        <v>16.093</v>
      </c>
      <c r="F5" s="637"/>
      <c r="G5" s="637"/>
      <c r="H5" s="637"/>
      <c r="I5" s="637"/>
    </row>
    <row r="6" spans="1:18">
      <c r="A6" s="659">
        <v>5.6000000000000001E-2</v>
      </c>
      <c r="B6" s="637">
        <v>19.033999999999999</v>
      </c>
      <c r="C6" s="637">
        <v>19.114000000000001</v>
      </c>
      <c r="D6" s="637">
        <v>16.635999999999999</v>
      </c>
      <c r="E6" s="637">
        <v>15.946</v>
      </c>
      <c r="F6" s="637"/>
      <c r="G6" s="637"/>
      <c r="H6" s="637"/>
      <c r="I6" s="637"/>
    </row>
    <row r="7" spans="1:18">
      <c r="A7" s="659">
        <v>8.3000000000000004E-2</v>
      </c>
      <c r="B7" s="637">
        <v>18.905000000000001</v>
      </c>
      <c r="C7" s="637">
        <v>18.991</v>
      </c>
      <c r="D7" s="637">
        <v>16.556999999999999</v>
      </c>
      <c r="E7" s="637">
        <v>15.808</v>
      </c>
      <c r="F7" s="637"/>
      <c r="G7" s="637"/>
      <c r="H7" s="637"/>
      <c r="I7" s="637"/>
    </row>
    <row r="8" spans="1:18">
      <c r="A8" s="659">
        <v>0.111</v>
      </c>
      <c r="B8" s="637">
        <v>18.783999999999999</v>
      </c>
      <c r="C8" s="637">
        <v>18.876000000000001</v>
      </c>
      <c r="D8" s="637">
        <v>16.483000000000001</v>
      </c>
      <c r="E8" s="637">
        <v>15.679</v>
      </c>
      <c r="F8" s="637"/>
      <c r="G8" s="637"/>
      <c r="H8" s="637"/>
      <c r="I8" s="637"/>
    </row>
    <row r="9" spans="1:18">
      <c r="A9" s="659">
        <v>0.13900000000000001</v>
      </c>
      <c r="B9" s="637">
        <v>18.670999999999999</v>
      </c>
      <c r="C9" s="637">
        <v>18.77</v>
      </c>
      <c r="D9" s="637">
        <v>16.413</v>
      </c>
      <c r="E9" s="637">
        <v>15.557</v>
      </c>
      <c r="F9" s="637"/>
      <c r="G9" s="637"/>
      <c r="H9" s="637"/>
      <c r="I9" s="637"/>
    </row>
    <row r="10" spans="1:18">
      <c r="A10" s="659">
        <v>0.16700000000000001</v>
      </c>
      <c r="B10" s="637">
        <v>18.565000000000001</v>
      </c>
      <c r="C10" s="637">
        <v>18.670999999999999</v>
      </c>
      <c r="D10" s="637">
        <v>16.347000000000001</v>
      </c>
      <c r="E10" s="637">
        <v>15.443</v>
      </c>
      <c r="F10" s="637"/>
      <c r="G10" s="637"/>
      <c r="H10" s="637"/>
      <c r="I10" s="637"/>
    </row>
    <row r="11" spans="1:18">
      <c r="A11" s="659">
        <v>0.19400000000000001</v>
      </c>
      <c r="B11" s="637">
        <v>18.465</v>
      </c>
      <c r="C11" s="637">
        <v>18.579999999999998</v>
      </c>
      <c r="D11" s="637">
        <v>16.283999999999999</v>
      </c>
      <c r="E11" s="637">
        <v>15.336</v>
      </c>
      <c r="F11" s="637"/>
      <c r="G11" s="637"/>
      <c r="H11" s="637"/>
      <c r="I11" s="637"/>
    </row>
    <row r="12" spans="1:18">
      <c r="A12" s="659">
        <v>0.222</v>
      </c>
      <c r="B12" s="637">
        <v>18.372</v>
      </c>
      <c r="C12" s="637">
        <v>18.495000000000001</v>
      </c>
      <c r="D12" s="637">
        <v>16.225999999999999</v>
      </c>
      <c r="E12" s="637">
        <v>15.237</v>
      </c>
      <c r="F12" s="637"/>
      <c r="G12" s="637"/>
      <c r="H12" s="637"/>
      <c r="I12" s="637"/>
    </row>
    <row r="13" spans="1:18">
      <c r="A13" s="659">
        <v>0.25</v>
      </c>
      <c r="B13" s="637">
        <v>18.285</v>
      </c>
      <c r="C13" s="637">
        <v>18.417999999999999</v>
      </c>
      <c r="D13" s="637">
        <v>16.170999999999999</v>
      </c>
      <c r="E13" s="637">
        <v>15.144</v>
      </c>
      <c r="F13" s="637"/>
      <c r="G13" s="637"/>
      <c r="H13" s="637"/>
      <c r="I13" s="637"/>
    </row>
    <row r="14" spans="1:18">
      <c r="A14" s="659">
        <v>0.27800000000000002</v>
      </c>
      <c r="B14" s="637">
        <v>18.204000000000001</v>
      </c>
      <c r="C14" s="637">
        <v>18.346</v>
      </c>
      <c r="D14" s="637">
        <v>16.119</v>
      </c>
      <c r="E14" s="637">
        <v>15.058</v>
      </c>
      <c r="F14" s="637"/>
      <c r="G14" s="637"/>
      <c r="H14" s="637"/>
      <c r="I14" s="637"/>
    </row>
    <row r="15" spans="1:18">
      <c r="A15" s="659">
        <v>0.30599999999999999</v>
      </c>
      <c r="B15" s="637">
        <v>18.128</v>
      </c>
      <c r="C15" s="637">
        <v>18.280999999999999</v>
      </c>
      <c r="D15" s="637">
        <v>16.071000000000002</v>
      </c>
      <c r="E15" s="637">
        <v>14.977</v>
      </c>
      <c r="F15" s="637"/>
      <c r="G15" s="637"/>
      <c r="H15" s="637"/>
      <c r="I15" s="637"/>
    </row>
    <row r="16" spans="1:18">
      <c r="A16" s="659">
        <v>0.33300000000000002</v>
      </c>
      <c r="B16" s="637">
        <v>18.058</v>
      </c>
      <c r="C16" s="637">
        <v>18.221</v>
      </c>
      <c r="D16" s="637">
        <v>16.026</v>
      </c>
      <c r="E16" s="637">
        <v>14.903</v>
      </c>
      <c r="F16" s="637"/>
      <c r="G16" s="637"/>
      <c r="H16" s="637"/>
      <c r="I16" s="637"/>
    </row>
    <row r="17" spans="1:17">
      <c r="A17" s="659">
        <v>0.36099999999999999</v>
      </c>
      <c r="B17" s="637">
        <v>17.992000000000001</v>
      </c>
      <c r="C17" s="637">
        <v>18.167000000000002</v>
      </c>
      <c r="D17" s="637">
        <v>15.983000000000001</v>
      </c>
      <c r="E17" s="637">
        <v>14.834</v>
      </c>
      <c r="F17" s="637"/>
      <c r="G17" s="464" t="str">
        <f>IF(Content!$E$1=1,G19,G20)</f>
        <v>* Spot rates with continuously compounded interest plotted using Svensson parametric model.</v>
      </c>
      <c r="H17" s="637"/>
      <c r="I17" s="637"/>
    </row>
    <row r="18" spans="1:17">
      <c r="A18" s="659">
        <v>0.38900000000000001</v>
      </c>
      <c r="B18" s="637">
        <v>17.931000000000001</v>
      </c>
      <c r="C18" s="637">
        <v>18.117999999999999</v>
      </c>
      <c r="D18" s="637">
        <v>15.944000000000001</v>
      </c>
      <c r="E18" s="637">
        <v>14.771000000000001</v>
      </c>
      <c r="F18" s="637"/>
      <c r="G18" s="464" t="str">
        <f>IF(Content!$E$1=1,G21,G22)</f>
        <v>Source: NBU.</v>
      </c>
      <c r="H18" s="637"/>
      <c r="I18" s="637"/>
    </row>
    <row r="19" spans="1:17">
      <c r="A19" s="659">
        <v>0.41699999999999998</v>
      </c>
      <c r="B19" s="637">
        <v>17.875</v>
      </c>
      <c r="C19" s="637">
        <v>18.074000000000002</v>
      </c>
      <c r="D19" s="637">
        <v>15.907</v>
      </c>
      <c r="E19" s="637">
        <v>14.712999999999999</v>
      </c>
      <c r="F19" s="637"/>
      <c r="G19" s="660" t="s">
        <v>1393</v>
      </c>
      <c r="H19" s="637"/>
      <c r="I19" s="637"/>
    </row>
    <row r="20" spans="1:17">
      <c r="A20" s="659">
        <v>0.44400000000000001</v>
      </c>
      <c r="B20" s="637">
        <v>17.823</v>
      </c>
      <c r="C20" s="637">
        <v>18.033999999999999</v>
      </c>
      <c r="D20" s="637">
        <v>15.872999999999999</v>
      </c>
      <c r="E20" s="637">
        <v>14.66</v>
      </c>
      <c r="F20" s="637"/>
      <c r="G20" s="660" t="s">
        <v>1897</v>
      </c>
      <c r="H20" s="637"/>
      <c r="I20" s="637"/>
      <c r="J20" s="640"/>
      <c r="K20" s="640"/>
      <c r="L20" s="640"/>
      <c r="M20" s="640"/>
      <c r="N20" s="640"/>
      <c r="O20" s="640"/>
      <c r="P20" s="640"/>
      <c r="Q20" s="640"/>
    </row>
    <row r="21" spans="1:17">
      <c r="A21" s="659">
        <v>0.47199999999999998</v>
      </c>
      <c r="B21" s="637">
        <v>17.774999999999999</v>
      </c>
      <c r="C21" s="637">
        <v>17.998999999999999</v>
      </c>
      <c r="D21" s="637">
        <v>15.842000000000001</v>
      </c>
      <c r="E21" s="637">
        <v>14.611000000000001</v>
      </c>
      <c r="F21" s="637"/>
      <c r="G21" s="660" t="s">
        <v>84</v>
      </c>
      <c r="H21" s="637"/>
      <c r="I21" s="637"/>
      <c r="J21" s="641"/>
      <c r="K21" s="641"/>
      <c r="L21" s="641"/>
      <c r="M21" s="641"/>
      <c r="N21" s="641"/>
      <c r="O21" s="641"/>
      <c r="P21" s="641"/>
      <c r="Q21" s="641"/>
    </row>
    <row r="22" spans="1:17">
      <c r="A22" s="659">
        <v>0.5</v>
      </c>
      <c r="B22" s="637">
        <v>17.73</v>
      </c>
      <c r="C22" s="637">
        <v>17.968</v>
      </c>
      <c r="D22" s="637">
        <v>15.811999999999999</v>
      </c>
      <c r="E22" s="637">
        <v>14.567</v>
      </c>
      <c r="F22" s="637"/>
      <c r="G22" s="660" t="s">
        <v>85</v>
      </c>
      <c r="H22" s="637"/>
      <c r="I22" s="637"/>
      <c r="J22" s="643"/>
      <c r="K22" s="643"/>
      <c r="L22" s="644"/>
      <c r="M22" s="645"/>
      <c r="N22" s="646"/>
      <c r="O22" s="646"/>
      <c r="P22" s="646"/>
      <c r="Q22" s="646"/>
    </row>
    <row r="23" spans="1:17">
      <c r="A23" s="659">
        <v>0.52800000000000002</v>
      </c>
      <c r="B23" s="637">
        <v>17.689</v>
      </c>
      <c r="C23" s="637">
        <v>17.940999999999999</v>
      </c>
      <c r="D23" s="637">
        <v>15.786</v>
      </c>
      <c r="E23" s="637">
        <v>14.526999999999999</v>
      </c>
      <c r="F23" s="637"/>
      <c r="G23" s="637"/>
      <c r="H23" s="637"/>
      <c r="I23" s="637"/>
      <c r="J23" s="643"/>
      <c r="K23" s="643"/>
      <c r="L23" s="644"/>
      <c r="M23" s="645"/>
      <c r="N23" s="646"/>
      <c r="O23" s="646"/>
      <c r="P23" s="646"/>
      <c r="Q23" s="646"/>
    </row>
    <row r="24" spans="1:17">
      <c r="A24" s="659">
        <v>0.55600000000000005</v>
      </c>
      <c r="B24" s="637">
        <v>17.652000000000001</v>
      </c>
      <c r="C24" s="637">
        <v>17.917999999999999</v>
      </c>
      <c r="D24" s="637">
        <v>15.760999999999999</v>
      </c>
      <c r="E24" s="637">
        <v>14.491</v>
      </c>
      <c r="F24" s="637"/>
      <c r="G24" s="637"/>
      <c r="H24" s="637"/>
      <c r="I24" s="637"/>
    </row>
    <row r="25" spans="1:17">
      <c r="A25" s="659">
        <v>0.58299999999999996</v>
      </c>
      <c r="B25" s="637">
        <v>17.617999999999999</v>
      </c>
      <c r="C25" s="637">
        <v>17.898</v>
      </c>
      <c r="D25" s="637">
        <v>15.738</v>
      </c>
      <c r="E25" s="637">
        <v>14.459</v>
      </c>
      <c r="F25" s="637"/>
      <c r="G25" s="637"/>
      <c r="H25" s="637"/>
      <c r="I25" s="637"/>
    </row>
    <row r="26" spans="1:17">
      <c r="A26" s="659">
        <v>0.61099999999999999</v>
      </c>
      <c r="B26" s="637">
        <v>17.587</v>
      </c>
      <c r="C26" s="637">
        <v>17.881</v>
      </c>
      <c r="D26" s="637">
        <v>15.718</v>
      </c>
      <c r="E26" s="637">
        <v>14.43</v>
      </c>
      <c r="F26" s="637"/>
      <c r="G26" s="637"/>
      <c r="H26" s="637"/>
      <c r="I26" s="637"/>
    </row>
    <row r="27" spans="1:17">
      <c r="A27" s="659">
        <v>0.63900000000000001</v>
      </c>
      <c r="B27" s="637">
        <v>17.558</v>
      </c>
      <c r="C27" s="637">
        <v>17.867000000000001</v>
      </c>
      <c r="D27" s="637">
        <v>15.699</v>
      </c>
      <c r="E27" s="637">
        <v>14.404999999999999</v>
      </c>
      <c r="F27" s="637"/>
      <c r="G27" s="637"/>
      <c r="H27" s="637"/>
      <c r="I27" s="637"/>
    </row>
    <row r="28" spans="1:17">
      <c r="A28" s="659">
        <v>0.66700000000000004</v>
      </c>
      <c r="B28" s="637">
        <v>17.533000000000001</v>
      </c>
      <c r="C28" s="637">
        <v>17.856999999999999</v>
      </c>
      <c r="D28" s="637">
        <v>15.682</v>
      </c>
      <c r="E28" s="637">
        <v>14.382999999999999</v>
      </c>
      <c r="F28" s="637"/>
      <c r="G28" s="637"/>
      <c r="H28" s="637"/>
      <c r="I28" s="637"/>
    </row>
    <row r="29" spans="1:17">
      <c r="A29" s="659">
        <v>0.69399999999999995</v>
      </c>
      <c r="B29" s="637">
        <v>17.509</v>
      </c>
      <c r="C29" s="637">
        <v>17.849</v>
      </c>
      <c r="D29" s="637">
        <v>15.667</v>
      </c>
      <c r="E29" s="637">
        <v>14.364000000000001</v>
      </c>
      <c r="F29" s="637"/>
      <c r="G29" s="637"/>
      <c r="H29" s="637"/>
      <c r="I29" s="637"/>
    </row>
    <row r="30" spans="1:17">
      <c r="A30" s="659">
        <v>0.72199999999999998</v>
      </c>
      <c r="B30" s="637">
        <v>17.488</v>
      </c>
      <c r="C30" s="637">
        <v>17.843</v>
      </c>
      <c r="D30" s="637">
        <v>15.653</v>
      </c>
      <c r="E30" s="637">
        <v>14.347</v>
      </c>
      <c r="F30" s="637"/>
      <c r="G30" s="637"/>
      <c r="H30" s="637"/>
      <c r="I30" s="637"/>
    </row>
    <row r="31" spans="1:17">
      <c r="A31" s="659">
        <v>0.75</v>
      </c>
      <c r="B31" s="637">
        <v>17.47</v>
      </c>
      <c r="C31" s="637">
        <v>17.84</v>
      </c>
      <c r="D31" s="637">
        <v>15.641</v>
      </c>
      <c r="E31" s="637">
        <v>14.334</v>
      </c>
      <c r="F31" s="637"/>
      <c r="G31" s="637"/>
      <c r="H31" s="637"/>
      <c r="I31" s="637"/>
    </row>
    <row r="32" spans="1:17">
      <c r="A32" s="659">
        <v>0.77800000000000002</v>
      </c>
      <c r="B32" s="637">
        <v>17.452999999999999</v>
      </c>
      <c r="C32" s="637">
        <v>17.838999999999999</v>
      </c>
      <c r="D32" s="637">
        <v>15.63</v>
      </c>
      <c r="E32" s="637">
        <v>14.323</v>
      </c>
      <c r="F32" s="637"/>
      <c r="G32" s="637"/>
      <c r="H32" s="637"/>
      <c r="I32" s="637"/>
    </row>
    <row r="33" spans="1:9">
      <c r="A33" s="659">
        <v>0.80600000000000005</v>
      </c>
      <c r="B33" s="637">
        <v>17.439</v>
      </c>
      <c r="C33" s="637">
        <v>17.84</v>
      </c>
      <c r="D33" s="637">
        <v>15.621</v>
      </c>
      <c r="E33" s="637">
        <v>14.314</v>
      </c>
      <c r="F33" s="637"/>
      <c r="G33" s="637"/>
      <c r="H33" s="637"/>
      <c r="I33" s="637"/>
    </row>
    <row r="34" spans="1:9">
      <c r="A34" s="659">
        <v>0.83299999999999996</v>
      </c>
      <c r="B34" s="637">
        <v>17.425999999999998</v>
      </c>
      <c r="C34" s="637">
        <v>17.843</v>
      </c>
      <c r="D34" s="637">
        <v>15.613</v>
      </c>
      <c r="E34" s="637">
        <v>14.308</v>
      </c>
      <c r="F34" s="637"/>
      <c r="G34" s="637"/>
      <c r="H34" s="637"/>
      <c r="I34" s="637"/>
    </row>
    <row r="35" spans="1:9">
      <c r="A35" s="659">
        <v>0.86099999999999999</v>
      </c>
      <c r="B35" s="637">
        <v>17.414999999999999</v>
      </c>
      <c r="C35" s="637">
        <v>17.847999999999999</v>
      </c>
      <c r="D35" s="637">
        <v>15.606</v>
      </c>
      <c r="E35" s="637">
        <v>14.304</v>
      </c>
      <c r="F35" s="637"/>
      <c r="G35" s="637"/>
      <c r="H35" s="637"/>
      <c r="I35" s="637"/>
    </row>
    <row r="36" spans="1:9">
      <c r="A36" s="659">
        <v>0.88900000000000001</v>
      </c>
      <c r="B36" s="637">
        <v>17.405000000000001</v>
      </c>
      <c r="C36" s="637">
        <v>17.853999999999999</v>
      </c>
      <c r="D36" s="637">
        <v>15.6</v>
      </c>
      <c r="E36" s="637">
        <v>14.302</v>
      </c>
      <c r="F36" s="637"/>
      <c r="G36" s="637"/>
      <c r="H36" s="637"/>
      <c r="I36" s="637"/>
    </row>
    <row r="37" spans="1:9">
      <c r="A37" s="659">
        <v>0.91700000000000004</v>
      </c>
      <c r="B37" s="637">
        <v>17.396999999999998</v>
      </c>
      <c r="C37" s="637">
        <v>17.861999999999998</v>
      </c>
      <c r="D37" s="637">
        <v>15.596</v>
      </c>
      <c r="E37" s="637">
        <v>14.301</v>
      </c>
      <c r="F37" s="637"/>
      <c r="G37" s="637"/>
      <c r="H37" s="637"/>
      <c r="I37" s="637"/>
    </row>
    <row r="38" spans="1:9">
      <c r="A38" s="659">
        <v>0.94399999999999995</v>
      </c>
      <c r="B38" s="637">
        <v>17.39</v>
      </c>
      <c r="C38" s="637">
        <v>17.872</v>
      </c>
      <c r="D38" s="637">
        <v>15.592000000000001</v>
      </c>
      <c r="E38" s="637">
        <v>14.302</v>
      </c>
      <c r="F38" s="637"/>
      <c r="G38" s="637"/>
      <c r="H38" s="637"/>
      <c r="I38" s="637"/>
    </row>
    <row r="39" spans="1:9">
      <c r="A39" s="659">
        <v>0.97199999999999998</v>
      </c>
      <c r="B39" s="637">
        <v>17.385000000000002</v>
      </c>
      <c r="C39" s="637">
        <v>17.882000000000001</v>
      </c>
      <c r="D39" s="637">
        <v>15.59</v>
      </c>
      <c r="E39" s="637">
        <v>14.305</v>
      </c>
      <c r="F39" s="637"/>
      <c r="G39" s="637"/>
      <c r="H39" s="637"/>
      <c r="I39" s="637"/>
    </row>
    <row r="40" spans="1:9">
      <c r="A40" s="659">
        <v>1</v>
      </c>
      <c r="B40" s="637">
        <v>17.38</v>
      </c>
      <c r="C40" s="637">
        <v>17.893999999999998</v>
      </c>
      <c r="D40" s="637">
        <v>15.587999999999999</v>
      </c>
      <c r="E40" s="637">
        <v>14.31</v>
      </c>
      <c r="F40" s="637"/>
      <c r="G40" s="637"/>
      <c r="H40" s="637"/>
      <c r="I40" s="637"/>
    </row>
    <row r="41" spans="1:9">
      <c r="A41" s="659">
        <v>1.028</v>
      </c>
      <c r="B41" s="637">
        <v>17.376999999999999</v>
      </c>
      <c r="C41" s="637">
        <v>17.907</v>
      </c>
      <c r="D41" s="637">
        <v>15.587</v>
      </c>
      <c r="E41" s="637">
        <v>14.316000000000001</v>
      </c>
      <c r="F41" s="637"/>
      <c r="G41" s="637"/>
      <c r="H41" s="637"/>
      <c r="I41" s="637"/>
    </row>
    <row r="42" spans="1:9">
      <c r="A42" s="659">
        <v>1.056</v>
      </c>
      <c r="B42" s="637">
        <v>17.375</v>
      </c>
      <c r="C42" s="637">
        <v>17.920000000000002</v>
      </c>
      <c r="D42" s="637">
        <v>15.587</v>
      </c>
      <c r="E42" s="637">
        <v>14.323</v>
      </c>
      <c r="F42" s="637"/>
      <c r="G42" s="637"/>
      <c r="H42" s="637"/>
      <c r="I42" s="637"/>
    </row>
    <row r="43" spans="1:9">
      <c r="A43" s="659">
        <v>1.083</v>
      </c>
      <c r="B43" s="637">
        <v>17.373000000000001</v>
      </c>
      <c r="C43" s="637">
        <v>17.934999999999999</v>
      </c>
      <c r="D43" s="637">
        <v>15.587999999999999</v>
      </c>
      <c r="E43" s="637">
        <v>14.331</v>
      </c>
      <c r="F43" s="637"/>
      <c r="G43" s="637"/>
      <c r="H43" s="637"/>
      <c r="I43" s="637"/>
    </row>
    <row r="44" spans="1:9">
      <c r="A44" s="659">
        <v>1.111</v>
      </c>
      <c r="B44" s="637">
        <v>17.373000000000001</v>
      </c>
      <c r="C44" s="637">
        <v>17.95</v>
      </c>
      <c r="D44" s="637">
        <v>15.589</v>
      </c>
      <c r="E44" s="637">
        <v>14.34</v>
      </c>
      <c r="F44" s="637"/>
      <c r="G44" s="637"/>
      <c r="H44" s="637"/>
      <c r="I44" s="637"/>
    </row>
    <row r="45" spans="1:9">
      <c r="A45" s="659">
        <v>1.139</v>
      </c>
      <c r="B45" s="637">
        <v>17.373000000000001</v>
      </c>
      <c r="C45" s="637">
        <v>17.966000000000001</v>
      </c>
      <c r="D45" s="637">
        <v>15.590999999999999</v>
      </c>
      <c r="E45" s="637">
        <v>14.351000000000001</v>
      </c>
      <c r="F45" s="637"/>
      <c r="G45" s="637"/>
      <c r="H45" s="637"/>
      <c r="I45" s="637"/>
    </row>
    <row r="46" spans="1:9">
      <c r="A46" s="659">
        <v>1.167</v>
      </c>
      <c r="B46" s="637">
        <v>17.373999999999999</v>
      </c>
      <c r="C46" s="637">
        <v>17.981999999999999</v>
      </c>
      <c r="D46" s="637">
        <v>15.593999999999999</v>
      </c>
      <c r="E46" s="637">
        <v>14.362</v>
      </c>
      <c r="F46" s="637"/>
      <c r="G46" s="637"/>
      <c r="H46" s="637"/>
      <c r="I46" s="637"/>
    </row>
    <row r="47" spans="1:9">
      <c r="A47" s="659">
        <v>1.194</v>
      </c>
      <c r="B47" s="637">
        <v>17.375</v>
      </c>
      <c r="C47" s="637">
        <v>17.998999999999999</v>
      </c>
      <c r="D47" s="637">
        <v>15.597</v>
      </c>
      <c r="E47" s="637">
        <v>14.374000000000001</v>
      </c>
      <c r="F47" s="637"/>
      <c r="G47" s="637"/>
      <c r="H47" s="637"/>
      <c r="I47" s="637"/>
    </row>
    <row r="48" spans="1:9">
      <c r="A48" s="659">
        <v>1.222</v>
      </c>
      <c r="B48" s="637">
        <v>17.376999999999999</v>
      </c>
      <c r="C48" s="637">
        <v>18.016999999999999</v>
      </c>
      <c r="D48" s="637">
        <v>15.6</v>
      </c>
      <c r="E48" s="637">
        <v>14.387</v>
      </c>
      <c r="F48" s="637"/>
      <c r="G48" s="637"/>
      <c r="H48" s="637"/>
      <c r="I48" s="637"/>
    </row>
    <row r="49" spans="1:9">
      <c r="A49" s="659">
        <v>1.25</v>
      </c>
      <c r="B49" s="637">
        <v>17.38</v>
      </c>
      <c r="C49" s="637">
        <v>18.033999999999999</v>
      </c>
      <c r="D49" s="637">
        <v>15.603999999999999</v>
      </c>
      <c r="E49" s="637">
        <v>14.4</v>
      </c>
      <c r="F49" s="637"/>
      <c r="G49" s="637"/>
      <c r="H49" s="637"/>
      <c r="I49" s="637"/>
    </row>
    <row r="50" spans="1:9">
      <c r="A50" s="659">
        <v>1.278</v>
      </c>
      <c r="B50" s="637">
        <v>17.382999999999999</v>
      </c>
      <c r="C50" s="637">
        <v>18.052</v>
      </c>
      <c r="D50" s="637">
        <v>15.609</v>
      </c>
      <c r="E50" s="637">
        <v>14.414999999999999</v>
      </c>
      <c r="F50" s="637"/>
      <c r="G50" s="637"/>
      <c r="H50" s="637"/>
      <c r="I50" s="637"/>
    </row>
    <row r="51" spans="1:9">
      <c r="A51" s="659">
        <v>1.306</v>
      </c>
      <c r="B51" s="637">
        <v>17.385999999999999</v>
      </c>
      <c r="C51" s="637">
        <v>18.07</v>
      </c>
      <c r="D51" s="637">
        <v>15.614000000000001</v>
      </c>
      <c r="E51" s="637">
        <v>14.429</v>
      </c>
      <c r="F51" s="637"/>
      <c r="G51" s="637"/>
      <c r="H51" s="637"/>
      <c r="I51" s="637"/>
    </row>
    <row r="52" spans="1:9">
      <c r="A52" s="659">
        <v>1.333</v>
      </c>
      <c r="B52" s="637">
        <v>17.388999999999999</v>
      </c>
      <c r="C52" s="637">
        <v>18.088999999999999</v>
      </c>
      <c r="D52" s="637">
        <v>15.619</v>
      </c>
      <c r="E52" s="637">
        <v>14.445</v>
      </c>
      <c r="F52" s="637"/>
      <c r="G52" s="637"/>
      <c r="H52" s="637"/>
      <c r="I52" s="637"/>
    </row>
    <row r="53" spans="1:9">
      <c r="A53" s="659">
        <v>1.361</v>
      </c>
      <c r="B53" s="637">
        <v>17.393000000000001</v>
      </c>
      <c r="C53" s="637">
        <v>18.106999999999999</v>
      </c>
      <c r="D53" s="637">
        <v>15.624000000000001</v>
      </c>
      <c r="E53" s="637">
        <v>14.46</v>
      </c>
      <c r="F53" s="637"/>
      <c r="G53" s="637"/>
      <c r="H53" s="637"/>
      <c r="I53" s="637"/>
    </row>
    <row r="54" spans="1:9">
      <c r="A54" s="659">
        <v>1.389</v>
      </c>
      <c r="B54" s="637">
        <v>17.396999999999998</v>
      </c>
      <c r="C54" s="637">
        <v>18.125</v>
      </c>
      <c r="D54" s="637">
        <v>15.63</v>
      </c>
      <c r="E54" s="637">
        <v>14.476000000000001</v>
      </c>
      <c r="F54" s="637"/>
      <c r="G54" s="637"/>
      <c r="H54" s="637"/>
      <c r="I54" s="637"/>
    </row>
    <row r="55" spans="1:9">
      <c r="A55" s="659">
        <v>1.417</v>
      </c>
      <c r="B55" s="637">
        <v>17.401</v>
      </c>
      <c r="C55" s="637">
        <v>18.143000000000001</v>
      </c>
      <c r="D55" s="637">
        <v>15.635999999999999</v>
      </c>
      <c r="E55" s="637">
        <v>14.493</v>
      </c>
      <c r="F55" s="637"/>
      <c r="G55" s="637"/>
      <c r="H55" s="637"/>
      <c r="I55" s="637"/>
    </row>
    <row r="56" spans="1:9">
      <c r="A56" s="659">
        <v>1.444</v>
      </c>
      <c r="B56" s="637">
        <v>17.405999999999999</v>
      </c>
      <c r="C56" s="637">
        <v>18.161000000000001</v>
      </c>
      <c r="D56" s="637">
        <v>15.641999999999999</v>
      </c>
      <c r="E56" s="637">
        <v>14.509</v>
      </c>
      <c r="F56" s="637"/>
      <c r="G56" s="637"/>
      <c r="H56" s="637"/>
      <c r="I56" s="637"/>
    </row>
    <row r="57" spans="1:9">
      <c r="A57" s="659">
        <v>1.472</v>
      </c>
      <c r="B57" s="637">
        <v>17.41</v>
      </c>
      <c r="C57" s="637">
        <v>18.178999999999998</v>
      </c>
      <c r="D57" s="637">
        <v>15.648</v>
      </c>
      <c r="E57" s="637">
        <v>14.526</v>
      </c>
      <c r="F57" s="637"/>
      <c r="G57" s="637"/>
      <c r="H57" s="637"/>
      <c r="I57" s="637"/>
    </row>
    <row r="58" spans="1:9">
      <c r="A58" s="659">
        <v>1.5</v>
      </c>
      <c r="B58" s="637">
        <v>17.414999999999999</v>
      </c>
      <c r="C58" s="637">
        <v>18.196999999999999</v>
      </c>
      <c r="D58" s="637">
        <v>15.654999999999999</v>
      </c>
      <c r="E58" s="637">
        <v>14.542999999999999</v>
      </c>
      <c r="F58" s="637"/>
      <c r="G58" s="637"/>
      <c r="H58" s="637"/>
      <c r="I58" s="637"/>
    </row>
    <row r="59" spans="1:9">
      <c r="A59" s="659">
        <v>1.528</v>
      </c>
      <c r="B59" s="637">
        <v>17.419</v>
      </c>
      <c r="C59" s="637">
        <v>18.215</v>
      </c>
      <c r="D59" s="637">
        <v>15.661</v>
      </c>
      <c r="E59" s="637">
        <v>14.56</v>
      </c>
      <c r="F59" s="637"/>
      <c r="G59" s="637"/>
      <c r="H59" s="637"/>
      <c r="I59" s="637"/>
    </row>
    <row r="60" spans="1:9">
      <c r="A60" s="659">
        <v>1.556</v>
      </c>
      <c r="B60" s="637">
        <v>17.422999999999998</v>
      </c>
      <c r="C60" s="637">
        <v>18.231999999999999</v>
      </c>
      <c r="D60" s="637">
        <v>15.667999999999999</v>
      </c>
      <c r="E60" s="637">
        <v>14.577</v>
      </c>
      <c r="F60" s="637"/>
      <c r="G60" s="637"/>
      <c r="H60" s="637"/>
      <c r="I60" s="637"/>
    </row>
    <row r="61" spans="1:9">
      <c r="A61" s="659">
        <v>1.583</v>
      </c>
      <c r="B61" s="637">
        <v>17.428000000000001</v>
      </c>
      <c r="C61" s="637">
        <v>18.248999999999999</v>
      </c>
      <c r="D61" s="637">
        <v>15.673999999999999</v>
      </c>
      <c r="E61" s="637">
        <v>14.595000000000001</v>
      </c>
      <c r="F61" s="637"/>
      <c r="G61" s="637"/>
      <c r="H61" s="637"/>
      <c r="I61" s="637"/>
    </row>
    <row r="62" spans="1:9">
      <c r="A62" s="659">
        <v>1.611</v>
      </c>
      <c r="B62" s="637">
        <v>17.431999999999999</v>
      </c>
      <c r="C62" s="637">
        <v>18.265999999999998</v>
      </c>
      <c r="D62" s="637">
        <v>15.680999999999999</v>
      </c>
      <c r="E62" s="637">
        <v>14.612</v>
      </c>
      <c r="F62" s="637"/>
      <c r="G62" s="637"/>
      <c r="H62" s="637"/>
      <c r="I62" s="637"/>
    </row>
    <row r="63" spans="1:9">
      <c r="A63" s="659">
        <v>1.639</v>
      </c>
      <c r="B63" s="637">
        <v>17.436</v>
      </c>
      <c r="C63" s="637">
        <v>18.282</v>
      </c>
      <c r="D63" s="637">
        <v>15.688000000000001</v>
      </c>
      <c r="E63" s="637">
        <v>14.629</v>
      </c>
      <c r="F63" s="637"/>
      <c r="G63" s="637"/>
      <c r="H63" s="637"/>
      <c r="I63" s="637"/>
    </row>
    <row r="64" spans="1:9">
      <c r="A64" s="659">
        <v>1.667</v>
      </c>
      <c r="B64" s="637">
        <v>17.440000000000001</v>
      </c>
      <c r="C64" s="637">
        <v>18.297999999999998</v>
      </c>
      <c r="D64" s="637">
        <v>15.694000000000001</v>
      </c>
      <c r="E64" s="637">
        <v>14.646000000000001</v>
      </c>
      <c r="F64" s="637"/>
      <c r="G64" s="637"/>
      <c r="H64" s="637"/>
      <c r="I64" s="637"/>
    </row>
    <row r="65" spans="1:9">
      <c r="A65" s="659">
        <v>1.694</v>
      </c>
      <c r="B65" s="637">
        <v>17.443999999999999</v>
      </c>
      <c r="C65" s="637">
        <v>18.312999999999999</v>
      </c>
      <c r="D65" s="637">
        <v>15.701000000000001</v>
      </c>
      <c r="E65" s="637">
        <v>14.663</v>
      </c>
      <c r="F65" s="637"/>
      <c r="G65" s="637"/>
      <c r="H65" s="637"/>
      <c r="I65" s="637"/>
    </row>
    <row r="66" spans="1:9">
      <c r="A66" s="659">
        <v>1.722</v>
      </c>
      <c r="B66" s="637">
        <v>17.448</v>
      </c>
      <c r="C66" s="637">
        <v>18.327999999999999</v>
      </c>
      <c r="D66" s="637">
        <v>15.707000000000001</v>
      </c>
      <c r="E66" s="637">
        <v>14.68</v>
      </c>
      <c r="F66" s="637"/>
      <c r="G66" s="637"/>
      <c r="H66" s="637"/>
      <c r="I66" s="637"/>
    </row>
    <row r="67" spans="1:9">
      <c r="A67" s="659">
        <v>1.75</v>
      </c>
      <c r="B67" s="637">
        <v>17.451000000000001</v>
      </c>
      <c r="C67" s="637">
        <v>18.341999999999999</v>
      </c>
      <c r="D67" s="637">
        <v>15.714</v>
      </c>
      <c r="E67" s="637">
        <v>14.696999999999999</v>
      </c>
      <c r="F67" s="637"/>
      <c r="G67" s="637"/>
      <c r="H67" s="637"/>
      <c r="I67" s="637"/>
    </row>
    <row r="68" spans="1:9">
      <c r="A68" s="659">
        <v>1.778</v>
      </c>
      <c r="B68" s="637">
        <v>17.454000000000001</v>
      </c>
      <c r="C68" s="637">
        <v>18.356000000000002</v>
      </c>
      <c r="D68" s="637">
        <v>15.72</v>
      </c>
      <c r="E68" s="637">
        <v>14.714</v>
      </c>
      <c r="F68" s="637"/>
      <c r="G68" s="637"/>
      <c r="H68" s="637"/>
      <c r="I68" s="637"/>
    </row>
    <row r="69" spans="1:9">
      <c r="A69" s="659">
        <v>1.806</v>
      </c>
      <c r="B69" s="637">
        <v>17.457000000000001</v>
      </c>
      <c r="C69" s="637">
        <v>18.369</v>
      </c>
      <c r="D69" s="637">
        <v>15.726000000000001</v>
      </c>
      <c r="E69" s="637">
        <v>14.731</v>
      </c>
      <c r="F69" s="637"/>
      <c r="G69" s="637"/>
      <c r="H69" s="637"/>
      <c r="I69" s="637"/>
    </row>
    <row r="70" spans="1:9">
      <c r="A70" s="659">
        <v>1.833</v>
      </c>
      <c r="B70" s="637">
        <v>17.46</v>
      </c>
      <c r="C70" s="637">
        <v>18.382000000000001</v>
      </c>
      <c r="D70" s="637">
        <v>15.731999999999999</v>
      </c>
      <c r="E70" s="637">
        <v>14.747</v>
      </c>
      <c r="F70" s="637"/>
      <c r="G70" s="637"/>
      <c r="H70" s="637"/>
      <c r="I70" s="637"/>
    </row>
    <row r="71" spans="1:9">
      <c r="A71" s="659">
        <v>1.861</v>
      </c>
      <c r="B71" s="637">
        <v>17.462</v>
      </c>
      <c r="C71" s="637">
        <v>18.393999999999998</v>
      </c>
      <c r="D71" s="637">
        <v>15.738</v>
      </c>
      <c r="E71" s="637">
        <v>14.763</v>
      </c>
      <c r="F71" s="637"/>
      <c r="G71" s="637"/>
      <c r="H71" s="637"/>
      <c r="I71" s="637"/>
    </row>
    <row r="72" spans="1:9">
      <c r="A72" s="659">
        <v>1.889</v>
      </c>
      <c r="B72" s="637">
        <v>17.463999999999999</v>
      </c>
      <c r="C72" s="637">
        <v>18.405000000000001</v>
      </c>
      <c r="D72" s="637">
        <v>15.744</v>
      </c>
      <c r="E72" s="637">
        <v>14.779</v>
      </c>
      <c r="F72" s="637"/>
      <c r="G72" s="637"/>
      <c r="H72" s="637"/>
      <c r="I72" s="637"/>
    </row>
    <row r="73" spans="1:9">
      <c r="A73" s="659">
        <v>1.917</v>
      </c>
      <c r="B73" s="637">
        <v>17.466000000000001</v>
      </c>
      <c r="C73" s="637">
        <v>18.416</v>
      </c>
      <c r="D73" s="637">
        <v>15.749000000000001</v>
      </c>
      <c r="E73" s="637">
        <v>14.794</v>
      </c>
      <c r="F73" s="637"/>
      <c r="G73" s="637"/>
      <c r="H73" s="637"/>
      <c r="I73" s="637"/>
    </row>
    <row r="74" spans="1:9">
      <c r="A74" s="659">
        <v>1.944</v>
      </c>
      <c r="B74" s="637">
        <v>17.466999999999999</v>
      </c>
      <c r="C74" s="637">
        <v>18.425999999999998</v>
      </c>
      <c r="D74" s="637">
        <v>15.754</v>
      </c>
      <c r="E74" s="637">
        <v>14.808999999999999</v>
      </c>
      <c r="F74" s="637"/>
      <c r="G74" s="637"/>
      <c r="H74" s="637"/>
      <c r="I74" s="637"/>
    </row>
    <row r="75" spans="1:9">
      <c r="A75" s="659">
        <v>1.972</v>
      </c>
      <c r="B75" s="637">
        <v>17.468</v>
      </c>
      <c r="C75" s="637">
        <v>18.436</v>
      </c>
      <c r="D75" s="637">
        <v>15.759</v>
      </c>
      <c r="E75" s="637">
        <v>14.824</v>
      </c>
      <c r="F75" s="637"/>
      <c r="G75" s="637"/>
      <c r="H75" s="637"/>
      <c r="I75" s="637"/>
    </row>
    <row r="76" spans="1:9">
      <c r="A76" s="659">
        <v>2</v>
      </c>
      <c r="B76" s="637">
        <v>17.469000000000001</v>
      </c>
      <c r="C76" s="637">
        <v>18.443999999999999</v>
      </c>
      <c r="D76" s="637">
        <v>15.763999999999999</v>
      </c>
      <c r="E76" s="637">
        <v>14.839</v>
      </c>
      <c r="F76" s="637"/>
      <c r="G76" s="637"/>
      <c r="H76" s="637"/>
      <c r="I76" s="637"/>
    </row>
    <row r="77" spans="1:9">
      <c r="A77" s="659">
        <v>2.028</v>
      </c>
      <c r="B77" s="637">
        <v>17.469000000000001</v>
      </c>
      <c r="C77" s="637">
        <v>18.452999999999999</v>
      </c>
      <c r="D77" s="637">
        <v>15.769</v>
      </c>
      <c r="E77" s="637">
        <v>14.853</v>
      </c>
      <c r="F77" s="637"/>
      <c r="G77" s="637"/>
      <c r="H77" s="637"/>
      <c r="I77" s="637"/>
    </row>
    <row r="78" spans="1:9">
      <c r="A78" s="659">
        <v>2.056</v>
      </c>
      <c r="B78" s="637">
        <v>17.469000000000001</v>
      </c>
      <c r="C78" s="637">
        <v>18.46</v>
      </c>
      <c r="D78" s="637">
        <v>15.773</v>
      </c>
      <c r="E78" s="637">
        <v>14.867000000000001</v>
      </c>
      <c r="F78" s="637"/>
      <c r="G78" s="637"/>
      <c r="H78" s="637"/>
      <c r="I78" s="637"/>
    </row>
    <row r="79" spans="1:9">
      <c r="A79" s="659">
        <v>2.0830000000000002</v>
      </c>
      <c r="B79" s="637">
        <v>17.468</v>
      </c>
      <c r="C79" s="637">
        <v>18.466999999999999</v>
      </c>
      <c r="D79" s="637">
        <v>15.776999999999999</v>
      </c>
      <c r="E79" s="637">
        <v>14.881</v>
      </c>
      <c r="F79" s="637"/>
      <c r="G79" s="637"/>
      <c r="H79" s="637"/>
      <c r="I79" s="637"/>
    </row>
    <row r="80" spans="1:9">
      <c r="A80" s="659">
        <v>2.1110000000000002</v>
      </c>
      <c r="B80" s="637">
        <v>17.466999999999999</v>
      </c>
      <c r="C80" s="637">
        <v>18.472999999999999</v>
      </c>
      <c r="D80" s="637">
        <v>15.781000000000001</v>
      </c>
      <c r="E80" s="637">
        <v>14.894</v>
      </c>
      <c r="F80" s="637"/>
      <c r="G80" s="637"/>
      <c r="H80" s="637"/>
      <c r="I80" s="637"/>
    </row>
    <row r="81" spans="1:9">
      <c r="A81" s="659">
        <v>2.1389999999999998</v>
      </c>
      <c r="B81" s="637">
        <v>17.466000000000001</v>
      </c>
      <c r="C81" s="637">
        <v>18.478000000000002</v>
      </c>
      <c r="D81" s="637">
        <v>15.785</v>
      </c>
      <c r="E81" s="637">
        <v>14.907</v>
      </c>
      <c r="F81" s="637"/>
      <c r="G81" s="637"/>
      <c r="H81" s="637"/>
      <c r="I81" s="637"/>
    </row>
    <row r="82" spans="1:9">
      <c r="A82" s="659">
        <v>2.1669999999999998</v>
      </c>
      <c r="B82" s="637">
        <v>17.463999999999999</v>
      </c>
      <c r="C82" s="637">
        <v>18.481999999999999</v>
      </c>
      <c r="D82" s="637">
        <v>15.788</v>
      </c>
      <c r="E82" s="637">
        <v>14.919</v>
      </c>
      <c r="F82" s="637"/>
      <c r="G82" s="637"/>
      <c r="H82" s="637"/>
      <c r="I82" s="637"/>
    </row>
    <row r="83" spans="1:9">
      <c r="A83" s="659">
        <v>2.194</v>
      </c>
      <c r="B83" s="637">
        <v>17.462</v>
      </c>
      <c r="C83" s="637">
        <v>18.486000000000001</v>
      </c>
      <c r="D83" s="637">
        <v>15.791</v>
      </c>
      <c r="E83" s="637">
        <v>14.930999999999999</v>
      </c>
      <c r="F83" s="637"/>
      <c r="G83" s="637"/>
      <c r="H83" s="637"/>
      <c r="I83" s="637"/>
    </row>
    <row r="84" spans="1:9">
      <c r="A84" s="659">
        <v>2.222</v>
      </c>
      <c r="B84" s="637">
        <v>17.459</v>
      </c>
      <c r="C84" s="637">
        <v>18.489000000000001</v>
      </c>
      <c r="D84" s="637">
        <v>15.792999999999999</v>
      </c>
      <c r="E84" s="637">
        <v>14.943</v>
      </c>
      <c r="F84" s="637"/>
      <c r="G84" s="637"/>
      <c r="H84" s="637"/>
      <c r="I84" s="637"/>
    </row>
    <row r="85" spans="1:9">
      <c r="A85" s="659">
        <v>2.25</v>
      </c>
      <c r="B85" s="637">
        <v>17.456</v>
      </c>
      <c r="C85" s="637">
        <v>18.491</v>
      </c>
      <c r="D85" s="637">
        <v>15.795999999999999</v>
      </c>
      <c r="E85" s="637">
        <v>14.954000000000001</v>
      </c>
      <c r="F85" s="637"/>
      <c r="G85" s="637"/>
      <c r="H85" s="637"/>
      <c r="I85" s="637"/>
    </row>
    <row r="86" spans="1:9">
      <c r="A86" s="659">
        <v>2.278</v>
      </c>
      <c r="B86" s="637">
        <v>17.452999999999999</v>
      </c>
      <c r="C86" s="637">
        <v>18.492999999999999</v>
      </c>
      <c r="D86" s="637">
        <v>15.798</v>
      </c>
      <c r="E86" s="637">
        <v>14.965</v>
      </c>
      <c r="F86" s="637"/>
      <c r="G86" s="637"/>
      <c r="H86" s="637"/>
      <c r="I86" s="637"/>
    </row>
    <row r="87" spans="1:9">
      <c r="A87" s="659">
        <v>2.306</v>
      </c>
      <c r="B87" s="637">
        <v>17.449000000000002</v>
      </c>
      <c r="C87" s="637">
        <v>18.494</v>
      </c>
      <c r="D87" s="637">
        <v>15.798999999999999</v>
      </c>
      <c r="E87" s="637">
        <v>14.975</v>
      </c>
      <c r="F87" s="637"/>
      <c r="G87" s="637"/>
      <c r="H87" s="637"/>
      <c r="I87" s="637"/>
    </row>
    <row r="88" spans="1:9">
      <c r="A88" s="659">
        <v>2.3330000000000002</v>
      </c>
      <c r="B88" s="637">
        <v>17.443999999999999</v>
      </c>
      <c r="C88" s="637">
        <v>18.494</v>
      </c>
      <c r="D88" s="637">
        <v>15.801</v>
      </c>
      <c r="E88" s="637">
        <v>14.984999999999999</v>
      </c>
      <c r="F88" s="637"/>
      <c r="G88" s="637"/>
      <c r="H88" s="637"/>
      <c r="I88" s="637"/>
    </row>
    <row r="89" spans="1:9">
      <c r="A89" s="659">
        <v>2.3610000000000002</v>
      </c>
      <c r="B89" s="637">
        <v>17.439</v>
      </c>
      <c r="C89" s="637">
        <v>18.492999999999999</v>
      </c>
      <c r="D89" s="637">
        <v>15.802</v>
      </c>
      <c r="E89" s="637">
        <v>14.994</v>
      </c>
      <c r="F89" s="637"/>
      <c r="G89" s="637"/>
      <c r="H89" s="637"/>
      <c r="I89" s="637"/>
    </row>
    <row r="90" spans="1:9">
      <c r="A90" s="659">
        <v>2.3889999999999998</v>
      </c>
      <c r="B90" s="637">
        <v>17.434000000000001</v>
      </c>
      <c r="C90" s="637">
        <v>18.492000000000001</v>
      </c>
      <c r="D90" s="637">
        <v>15.802</v>
      </c>
      <c r="E90" s="637">
        <v>15.003</v>
      </c>
      <c r="F90" s="637"/>
      <c r="G90" s="637"/>
      <c r="H90" s="637"/>
      <c r="I90" s="637"/>
    </row>
    <row r="91" spans="1:9">
      <c r="A91" s="659">
        <v>2.4169999999999998</v>
      </c>
      <c r="B91" s="637">
        <v>17.428000000000001</v>
      </c>
      <c r="C91" s="637">
        <v>18.489000000000001</v>
      </c>
      <c r="D91" s="637">
        <v>15.803000000000001</v>
      </c>
      <c r="E91" s="637">
        <v>15.012</v>
      </c>
      <c r="F91" s="637"/>
      <c r="G91" s="637"/>
      <c r="H91" s="637"/>
      <c r="I91" s="637"/>
    </row>
    <row r="92" spans="1:9">
      <c r="A92" s="659">
        <v>2.444</v>
      </c>
      <c r="B92" s="637">
        <v>17.422000000000001</v>
      </c>
      <c r="C92" s="637">
        <v>18.486999999999998</v>
      </c>
      <c r="D92" s="637">
        <v>15.803000000000001</v>
      </c>
      <c r="E92" s="637">
        <v>15.02</v>
      </c>
      <c r="F92" s="637"/>
      <c r="G92" s="637"/>
      <c r="H92" s="637"/>
      <c r="I92" s="637"/>
    </row>
    <row r="93" spans="1:9">
      <c r="A93" s="659">
        <v>2.472</v>
      </c>
      <c r="B93" s="637">
        <v>17.416</v>
      </c>
      <c r="C93" s="637">
        <v>18.483000000000001</v>
      </c>
      <c r="D93" s="637">
        <v>15.802</v>
      </c>
      <c r="E93" s="637">
        <v>15.028</v>
      </c>
      <c r="F93" s="637"/>
      <c r="G93" s="637"/>
      <c r="H93" s="637"/>
      <c r="I93" s="637"/>
    </row>
    <row r="94" spans="1:9">
      <c r="A94" s="659">
        <v>2.5</v>
      </c>
      <c r="B94" s="637">
        <v>17.408000000000001</v>
      </c>
      <c r="C94" s="637">
        <v>18.478000000000002</v>
      </c>
      <c r="D94" s="637">
        <v>15.801</v>
      </c>
      <c r="E94" s="637">
        <v>15.035</v>
      </c>
      <c r="F94" s="637"/>
      <c r="G94" s="637"/>
      <c r="H94" s="637"/>
      <c r="I94" s="637"/>
    </row>
    <row r="95" spans="1:9">
      <c r="A95" s="659">
        <v>2.528</v>
      </c>
      <c r="B95" s="637">
        <v>17.401</v>
      </c>
      <c r="C95" s="637">
        <v>18.472999999999999</v>
      </c>
      <c r="D95" s="637">
        <v>15.8</v>
      </c>
      <c r="E95" s="637">
        <v>15.042</v>
      </c>
      <c r="F95" s="637"/>
      <c r="G95" s="637"/>
      <c r="H95" s="637"/>
      <c r="I95" s="637"/>
    </row>
    <row r="96" spans="1:9">
      <c r="A96" s="659">
        <v>2.556</v>
      </c>
      <c r="B96" s="637">
        <v>17.393000000000001</v>
      </c>
      <c r="C96" s="637">
        <v>18.466999999999999</v>
      </c>
      <c r="D96" s="637">
        <v>15.798999999999999</v>
      </c>
      <c r="E96" s="637">
        <v>15.048</v>
      </c>
      <c r="F96" s="637"/>
      <c r="G96" s="637"/>
      <c r="H96" s="637"/>
      <c r="I96" s="637"/>
    </row>
    <row r="97" spans="1:9">
      <c r="A97" s="659">
        <v>2.5830000000000002</v>
      </c>
      <c r="B97" s="637">
        <v>17.384</v>
      </c>
      <c r="C97" s="637">
        <v>18.460999999999999</v>
      </c>
      <c r="D97" s="637">
        <v>15.797000000000001</v>
      </c>
      <c r="E97" s="637">
        <v>15.054</v>
      </c>
      <c r="F97" s="637"/>
      <c r="G97" s="637"/>
      <c r="H97" s="637"/>
      <c r="I97" s="637"/>
    </row>
    <row r="98" spans="1:9">
      <c r="A98" s="659">
        <v>2.6110000000000002</v>
      </c>
      <c r="B98" s="637">
        <v>17.375</v>
      </c>
      <c r="C98" s="637">
        <v>18.452999999999999</v>
      </c>
      <c r="D98" s="637">
        <v>15.795</v>
      </c>
      <c r="E98" s="637">
        <v>15.058999999999999</v>
      </c>
      <c r="F98" s="637"/>
      <c r="G98" s="637"/>
      <c r="H98" s="637"/>
      <c r="I98" s="637"/>
    </row>
    <row r="99" spans="1:9">
      <c r="A99" s="659">
        <v>2.6389999999999998</v>
      </c>
      <c r="B99" s="637">
        <v>17.366</v>
      </c>
      <c r="C99" s="637">
        <v>18.445</v>
      </c>
      <c r="D99" s="637">
        <v>15.792</v>
      </c>
      <c r="E99" s="637">
        <v>15.064</v>
      </c>
      <c r="F99" s="637"/>
      <c r="G99" s="637"/>
      <c r="H99" s="637"/>
      <c r="I99" s="637"/>
    </row>
    <row r="100" spans="1:9">
      <c r="A100" s="659">
        <v>2.6669999999999998</v>
      </c>
      <c r="B100" s="637">
        <v>17.356000000000002</v>
      </c>
      <c r="C100" s="637">
        <v>18.436</v>
      </c>
      <c r="D100" s="637">
        <v>15.789</v>
      </c>
      <c r="E100" s="637">
        <v>15.069000000000001</v>
      </c>
      <c r="F100" s="637"/>
      <c r="G100" s="637"/>
      <c r="H100" s="637"/>
      <c r="I100" s="637"/>
    </row>
    <row r="101" spans="1:9">
      <c r="A101" s="659">
        <v>2.694</v>
      </c>
      <c r="B101" s="637">
        <v>17.346</v>
      </c>
      <c r="C101" s="637">
        <v>18.427</v>
      </c>
      <c r="D101" s="637">
        <v>15.786</v>
      </c>
      <c r="E101" s="637">
        <v>15.073</v>
      </c>
      <c r="F101" s="637"/>
      <c r="G101" s="637"/>
      <c r="H101" s="637"/>
      <c r="I101" s="637"/>
    </row>
    <row r="102" spans="1:9">
      <c r="A102" s="659">
        <v>2.722</v>
      </c>
      <c r="B102" s="637">
        <v>17.335000000000001</v>
      </c>
      <c r="C102" s="637">
        <v>18.416</v>
      </c>
      <c r="D102" s="637">
        <v>15.782</v>
      </c>
      <c r="E102" s="637">
        <v>15.077</v>
      </c>
      <c r="F102" s="637"/>
      <c r="G102" s="637"/>
      <c r="H102" s="637"/>
      <c r="I102" s="637"/>
    </row>
    <row r="103" spans="1:9">
      <c r="A103" s="659">
        <v>2.75</v>
      </c>
      <c r="B103" s="637">
        <v>17.324000000000002</v>
      </c>
      <c r="C103" s="637">
        <v>18.405000000000001</v>
      </c>
      <c r="D103" s="637">
        <v>15.778</v>
      </c>
      <c r="E103" s="637">
        <v>15.08</v>
      </c>
      <c r="F103" s="637"/>
      <c r="G103" s="637"/>
      <c r="H103" s="637"/>
      <c r="I103" s="637"/>
    </row>
    <row r="104" spans="1:9">
      <c r="A104" s="659">
        <v>2.778</v>
      </c>
      <c r="B104" s="637">
        <v>17.312000000000001</v>
      </c>
      <c r="C104" s="637">
        <v>18.393999999999998</v>
      </c>
      <c r="D104" s="637">
        <v>15.773</v>
      </c>
      <c r="E104" s="637">
        <v>15.083</v>
      </c>
      <c r="F104" s="637"/>
      <c r="G104" s="637"/>
      <c r="H104" s="637"/>
      <c r="I104" s="637"/>
    </row>
    <row r="105" spans="1:9">
      <c r="A105" s="659">
        <v>2.806</v>
      </c>
      <c r="B105" s="637">
        <v>17.3</v>
      </c>
      <c r="C105" s="637">
        <v>18.381</v>
      </c>
      <c r="D105" s="637">
        <v>15.768000000000001</v>
      </c>
      <c r="E105" s="637">
        <v>15.085000000000001</v>
      </c>
      <c r="F105" s="637"/>
      <c r="G105" s="637"/>
      <c r="H105" s="637"/>
      <c r="I105" s="637"/>
    </row>
    <row r="106" spans="1:9">
      <c r="A106" s="659">
        <v>2.8330000000000002</v>
      </c>
      <c r="B106" s="637">
        <v>17.288</v>
      </c>
      <c r="C106" s="637">
        <v>18.367999999999999</v>
      </c>
      <c r="D106" s="637">
        <v>15.763</v>
      </c>
      <c r="E106" s="637">
        <v>15.087</v>
      </c>
      <c r="F106" s="637"/>
      <c r="G106" s="637"/>
      <c r="H106" s="637"/>
      <c r="I106" s="637"/>
    </row>
    <row r="107" spans="1:9">
      <c r="A107" s="659">
        <v>2.8610000000000002</v>
      </c>
      <c r="B107" s="637">
        <v>17.274999999999999</v>
      </c>
      <c r="C107" s="637">
        <v>18.353999999999999</v>
      </c>
      <c r="D107" s="637">
        <v>15.757999999999999</v>
      </c>
      <c r="E107" s="637">
        <v>15.087999999999999</v>
      </c>
      <c r="F107" s="637"/>
      <c r="G107" s="637"/>
      <c r="H107" s="637"/>
      <c r="I107" s="637"/>
    </row>
    <row r="108" spans="1:9">
      <c r="A108" s="659">
        <v>2.8889999999999998</v>
      </c>
      <c r="B108" s="637">
        <v>17.262</v>
      </c>
      <c r="C108" s="637">
        <v>18.34</v>
      </c>
      <c r="D108" s="637">
        <v>15.752000000000001</v>
      </c>
      <c r="E108" s="637">
        <v>15.089</v>
      </c>
      <c r="F108" s="637"/>
      <c r="G108" s="637"/>
      <c r="H108" s="637"/>
      <c r="I108" s="637"/>
    </row>
    <row r="109" spans="1:9">
      <c r="A109" s="659">
        <v>2.9169999999999998</v>
      </c>
      <c r="B109" s="637">
        <v>17.248000000000001</v>
      </c>
      <c r="C109" s="637">
        <v>18.324999999999999</v>
      </c>
      <c r="D109" s="637">
        <v>15.744999999999999</v>
      </c>
      <c r="E109" s="637">
        <v>15.089</v>
      </c>
      <c r="F109" s="637"/>
      <c r="G109" s="637"/>
      <c r="H109" s="637"/>
      <c r="I109" s="637"/>
    </row>
    <row r="110" spans="1:9">
      <c r="A110" s="659">
        <v>2.944</v>
      </c>
      <c r="B110" s="637">
        <v>17.234000000000002</v>
      </c>
      <c r="C110" s="637">
        <v>18.309000000000001</v>
      </c>
      <c r="D110" s="637">
        <v>15.739000000000001</v>
      </c>
      <c r="E110" s="637">
        <v>15.09</v>
      </c>
      <c r="F110" s="637"/>
      <c r="G110" s="637"/>
      <c r="H110" s="637"/>
      <c r="I110" s="637"/>
    </row>
    <row r="111" spans="1:9">
      <c r="A111" s="659">
        <v>2.972</v>
      </c>
      <c r="B111" s="637">
        <v>17.219000000000001</v>
      </c>
      <c r="C111" s="637">
        <v>18.292999999999999</v>
      </c>
      <c r="D111" s="637">
        <v>15.731</v>
      </c>
      <c r="E111" s="637">
        <v>15.089</v>
      </c>
      <c r="F111" s="637"/>
      <c r="G111" s="637"/>
      <c r="H111" s="637"/>
      <c r="I111" s="637"/>
    </row>
    <row r="112" spans="1:9">
      <c r="A112" s="659">
        <v>3</v>
      </c>
      <c r="B112" s="637">
        <v>17.204000000000001</v>
      </c>
      <c r="C112" s="637">
        <v>18.276</v>
      </c>
      <c r="D112" s="637">
        <v>15.724</v>
      </c>
      <c r="E112" s="637">
        <v>15.087999999999999</v>
      </c>
      <c r="F112" s="637"/>
      <c r="G112" s="637"/>
      <c r="H112" s="637"/>
      <c r="I112" s="637"/>
    </row>
    <row r="113" spans="1:9">
      <c r="A113" s="659">
        <v>3.028</v>
      </c>
      <c r="B113" s="637">
        <v>17.189</v>
      </c>
      <c r="C113" s="637">
        <v>18.257999999999999</v>
      </c>
      <c r="D113" s="637">
        <v>15.715999999999999</v>
      </c>
      <c r="E113" s="637">
        <v>15.087</v>
      </c>
      <c r="F113" s="637"/>
      <c r="G113" s="637"/>
      <c r="H113" s="637"/>
      <c r="I113" s="637"/>
    </row>
    <row r="114" spans="1:9">
      <c r="A114" s="659">
        <v>3.056</v>
      </c>
      <c r="B114" s="637">
        <v>17.172999999999998</v>
      </c>
      <c r="C114" s="637">
        <v>18.239999999999998</v>
      </c>
      <c r="D114" s="637">
        <v>15.708</v>
      </c>
      <c r="E114" s="637">
        <v>15.086</v>
      </c>
      <c r="F114" s="637"/>
      <c r="G114" s="637"/>
      <c r="H114" s="637"/>
      <c r="I114" s="637"/>
    </row>
    <row r="115" spans="1:9">
      <c r="A115" s="659">
        <v>3.0830000000000002</v>
      </c>
      <c r="B115" s="637">
        <v>17.157</v>
      </c>
      <c r="C115" s="637">
        <v>18.221</v>
      </c>
      <c r="D115" s="637">
        <v>15.7</v>
      </c>
      <c r="E115" s="637">
        <v>15.084</v>
      </c>
      <c r="F115" s="637"/>
      <c r="G115" s="637"/>
      <c r="H115" s="637"/>
      <c r="I115" s="637"/>
    </row>
    <row r="116" spans="1:9">
      <c r="A116" s="659">
        <v>3.1110000000000002</v>
      </c>
      <c r="B116" s="637">
        <v>17.14</v>
      </c>
      <c r="C116" s="637">
        <v>18.202000000000002</v>
      </c>
      <c r="D116" s="637">
        <v>15.691000000000001</v>
      </c>
      <c r="E116" s="637">
        <v>15.081</v>
      </c>
      <c r="F116" s="637"/>
      <c r="G116" s="637"/>
      <c r="H116" s="637"/>
      <c r="I116" s="637"/>
    </row>
    <row r="117" spans="1:9">
      <c r="A117" s="659">
        <v>3.1389999999999998</v>
      </c>
      <c r="B117" s="637">
        <v>17.123000000000001</v>
      </c>
      <c r="C117" s="637">
        <v>18.181999999999999</v>
      </c>
      <c r="D117" s="637">
        <v>15.680999999999999</v>
      </c>
      <c r="E117" s="637">
        <v>15.077999999999999</v>
      </c>
      <c r="F117" s="637"/>
      <c r="G117" s="637"/>
      <c r="H117" s="637"/>
      <c r="I117" s="637"/>
    </row>
    <row r="118" spans="1:9">
      <c r="A118" s="659">
        <v>3.1669999999999998</v>
      </c>
      <c r="B118" s="637">
        <v>17.106000000000002</v>
      </c>
      <c r="C118" s="637">
        <v>18.161000000000001</v>
      </c>
      <c r="D118" s="637">
        <v>15.672000000000001</v>
      </c>
      <c r="E118" s="637">
        <v>15.074999999999999</v>
      </c>
      <c r="F118" s="637"/>
      <c r="G118" s="637"/>
      <c r="H118" s="637"/>
      <c r="I118" s="637"/>
    </row>
    <row r="119" spans="1:9">
      <c r="A119" s="659">
        <v>3.194</v>
      </c>
      <c r="B119" s="637">
        <v>17.088000000000001</v>
      </c>
      <c r="C119" s="637">
        <v>18.14</v>
      </c>
      <c r="D119" s="637">
        <v>15.662000000000001</v>
      </c>
      <c r="E119" s="637">
        <v>15.071</v>
      </c>
      <c r="F119" s="637"/>
      <c r="G119" s="637"/>
      <c r="H119" s="637"/>
      <c r="I119" s="637"/>
    </row>
    <row r="120" spans="1:9">
      <c r="A120" s="659">
        <v>3.222</v>
      </c>
      <c r="B120" s="637">
        <v>17.07</v>
      </c>
      <c r="C120" s="637">
        <v>18.117999999999999</v>
      </c>
      <c r="D120" s="637">
        <v>15.651</v>
      </c>
      <c r="E120" s="637">
        <v>15.067</v>
      </c>
      <c r="F120" s="637"/>
      <c r="G120" s="637"/>
      <c r="H120" s="637"/>
      <c r="I120" s="637"/>
    </row>
    <row r="121" spans="1:9">
      <c r="A121" s="659">
        <v>3.25</v>
      </c>
      <c r="B121" s="637">
        <v>17.050999999999998</v>
      </c>
      <c r="C121" s="637">
        <v>18.096</v>
      </c>
      <c r="D121" s="637">
        <v>15.641</v>
      </c>
      <c r="E121" s="637">
        <v>15.063000000000001</v>
      </c>
      <c r="F121" s="637"/>
      <c r="G121" s="637"/>
      <c r="H121" s="637"/>
      <c r="I121" s="637"/>
    </row>
    <row r="122" spans="1:9">
      <c r="A122" s="659">
        <v>3.278</v>
      </c>
      <c r="B122" s="637">
        <v>17.032</v>
      </c>
      <c r="C122" s="637">
        <v>18.073</v>
      </c>
      <c r="D122" s="637">
        <v>15.63</v>
      </c>
      <c r="E122" s="637">
        <v>15.058</v>
      </c>
      <c r="F122" s="637"/>
      <c r="G122" s="637"/>
      <c r="H122" s="637"/>
      <c r="I122" s="637"/>
    </row>
    <row r="123" spans="1:9">
      <c r="A123" s="659">
        <v>3.306</v>
      </c>
      <c r="B123" s="637">
        <v>17.013000000000002</v>
      </c>
      <c r="C123" s="637">
        <v>18.05</v>
      </c>
      <c r="D123" s="637">
        <v>15.618</v>
      </c>
      <c r="E123" s="637">
        <v>15.053000000000001</v>
      </c>
      <c r="F123" s="637"/>
      <c r="G123" s="637"/>
      <c r="H123" s="637"/>
      <c r="I123" s="637"/>
    </row>
    <row r="124" spans="1:9">
      <c r="A124" s="659">
        <v>3.3330000000000002</v>
      </c>
      <c r="B124" s="637">
        <v>16.994</v>
      </c>
      <c r="C124" s="637">
        <v>18.026</v>
      </c>
      <c r="D124" s="637">
        <v>15.606999999999999</v>
      </c>
      <c r="E124" s="637">
        <v>15.047000000000001</v>
      </c>
      <c r="F124" s="637"/>
      <c r="G124" s="637"/>
      <c r="H124" s="637"/>
      <c r="I124" s="637"/>
    </row>
    <row r="125" spans="1:9">
      <c r="A125" s="659">
        <v>3.3610000000000002</v>
      </c>
      <c r="B125" s="637">
        <v>16.974</v>
      </c>
      <c r="C125" s="637">
        <v>18.001000000000001</v>
      </c>
      <c r="D125" s="637">
        <v>15.595000000000001</v>
      </c>
      <c r="E125" s="637">
        <v>15.041</v>
      </c>
      <c r="F125" s="637"/>
      <c r="G125" s="637"/>
      <c r="H125" s="637"/>
      <c r="I125" s="637"/>
    </row>
    <row r="126" spans="1:9">
      <c r="A126" s="659">
        <v>3.3889999999999998</v>
      </c>
      <c r="B126" s="637">
        <v>16.952999999999999</v>
      </c>
      <c r="C126" s="637">
        <v>17.975999999999999</v>
      </c>
      <c r="D126" s="637">
        <v>15.582000000000001</v>
      </c>
      <c r="E126" s="637">
        <v>15.035</v>
      </c>
      <c r="F126" s="637"/>
      <c r="G126" s="637"/>
      <c r="H126" s="637"/>
      <c r="I126" s="637"/>
    </row>
    <row r="127" spans="1:9">
      <c r="A127" s="659">
        <v>3.4169999999999998</v>
      </c>
      <c r="B127" s="637">
        <v>16.933</v>
      </c>
      <c r="C127" s="637">
        <v>17.951000000000001</v>
      </c>
      <c r="D127" s="637">
        <v>15.57</v>
      </c>
      <c r="E127" s="637">
        <v>15.028</v>
      </c>
      <c r="F127" s="637"/>
      <c r="G127" s="637"/>
      <c r="H127" s="637"/>
      <c r="I127" s="637"/>
    </row>
    <row r="128" spans="1:9">
      <c r="A128" s="659">
        <v>3.444</v>
      </c>
      <c r="B128" s="637">
        <v>16.911999999999999</v>
      </c>
      <c r="C128" s="637">
        <v>17.925000000000001</v>
      </c>
      <c r="D128" s="637">
        <v>15.557</v>
      </c>
      <c r="E128" s="637">
        <v>15.021000000000001</v>
      </c>
      <c r="F128" s="637"/>
      <c r="G128" s="637"/>
      <c r="H128" s="637"/>
      <c r="I128" s="637"/>
    </row>
    <row r="129" spans="1:9">
      <c r="A129" s="659">
        <v>3.472</v>
      </c>
      <c r="B129" s="637">
        <v>16.890999999999998</v>
      </c>
      <c r="C129" s="637">
        <v>17.899000000000001</v>
      </c>
      <c r="D129" s="637">
        <v>15.542999999999999</v>
      </c>
      <c r="E129" s="637">
        <v>15.013</v>
      </c>
      <c r="F129" s="637"/>
      <c r="G129" s="637"/>
      <c r="H129" s="637"/>
      <c r="I129" s="637"/>
    </row>
    <row r="130" spans="1:9">
      <c r="A130" s="659">
        <v>3.5</v>
      </c>
      <c r="B130" s="637">
        <v>16.869</v>
      </c>
      <c r="C130" s="637">
        <v>17.872</v>
      </c>
      <c r="D130" s="637">
        <v>15.53</v>
      </c>
      <c r="E130" s="637">
        <v>15.006</v>
      </c>
      <c r="F130" s="637"/>
      <c r="G130" s="637"/>
      <c r="H130" s="637"/>
      <c r="I130" s="637"/>
    </row>
    <row r="131" spans="1:9">
      <c r="A131" s="659">
        <v>3.528</v>
      </c>
      <c r="B131" s="637">
        <v>16.847000000000001</v>
      </c>
      <c r="C131" s="637">
        <v>17.844000000000001</v>
      </c>
      <c r="D131" s="637">
        <v>15.516</v>
      </c>
      <c r="E131" s="637">
        <v>14.997</v>
      </c>
      <c r="F131" s="637"/>
      <c r="G131" s="637"/>
      <c r="H131" s="637"/>
      <c r="I131" s="637"/>
    </row>
    <row r="132" spans="1:9">
      <c r="A132" s="659">
        <v>3.556</v>
      </c>
      <c r="B132" s="637">
        <v>16.824999999999999</v>
      </c>
      <c r="C132" s="637">
        <v>17.817</v>
      </c>
      <c r="D132" s="637">
        <v>15.502000000000001</v>
      </c>
      <c r="E132" s="637">
        <v>14.989000000000001</v>
      </c>
      <c r="F132" s="637"/>
      <c r="G132" s="637"/>
      <c r="H132" s="637"/>
      <c r="I132" s="637"/>
    </row>
    <row r="133" spans="1:9">
      <c r="A133" s="659">
        <v>3.5830000000000002</v>
      </c>
      <c r="B133" s="637">
        <v>16.802</v>
      </c>
      <c r="C133" s="637">
        <v>17.788</v>
      </c>
      <c r="D133" s="637">
        <v>15.487</v>
      </c>
      <c r="E133" s="637">
        <v>14.98</v>
      </c>
      <c r="F133" s="637"/>
      <c r="G133" s="637"/>
      <c r="H133" s="637"/>
      <c r="I133" s="637"/>
    </row>
    <row r="134" spans="1:9">
      <c r="A134" s="659">
        <v>3.6110000000000002</v>
      </c>
      <c r="B134" s="637">
        <v>16.78</v>
      </c>
      <c r="C134" s="637">
        <v>17.760000000000002</v>
      </c>
      <c r="D134" s="637">
        <v>15.472</v>
      </c>
      <c r="E134" s="637">
        <v>14.971</v>
      </c>
      <c r="F134" s="637"/>
      <c r="G134" s="637"/>
      <c r="H134" s="637"/>
      <c r="I134" s="637"/>
    </row>
    <row r="135" spans="1:9">
      <c r="A135" s="659">
        <v>3.6389999999999998</v>
      </c>
      <c r="B135" s="637">
        <v>16.757000000000001</v>
      </c>
      <c r="C135" s="637">
        <v>17.731000000000002</v>
      </c>
      <c r="D135" s="637">
        <v>15.457000000000001</v>
      </c>
      <c r="E135" s="637">
        <v>14.961</v>
      </c>
      <c r="F135" s="637"/>
      <c r="G135" s="637"/>
      <c r="H135" s="637"/>
      <c r="I135" s="637"/>
    </row>
    <row r="136" spans="1:9">
      <c r="A136" s="659">
        <v>3.6669999999999998</v>
      </c>
      <c r="B136" s="637">
        <v>16.733000000000001</v>
      </c>
      <c r="C136" s="637">
        <v>17.701000000000001</v>
      </c>
      <c r="D136" s="637">
        <v>15.441000000000001</v>
      </c>
      <c r="E136" s="637">
        <v>14.951000000000001</v>
      </c>
      <c r="F136" s="637"/>
      <c r="G136" s="637"/>
      <c r="H136" s="637"/>
      <c r="I136" s="637"/>
    </row>
    <row r="137" spans="1:9">
      <c r="A137" s="659">
        <v>3.694</v>
      </c>
      <c r="B137" s="637">
        <v>16.71</v>
      </c>
      <c r="C137" s="637">
        <v>17.670999999999999</v>
      </c>
      <c r="D137" s="637">
        <v>15.426</v>
      </c>
      <c r="E137" s="637">
        <v>14.941000000000001</v>
      </c>
      <c r="F137" s="637"/>
      <c r="G137" s="637"/>
      <c r="H137" s="637"/>
      <c r="I137" s="637"/>
    </row>
    <row r="138" spans="1:9">
      <c r="A138" s="659">
        <v>3.722</v>
      </c>
      <c r="B138" s="637">
        <v>16.686</v>
      </c>
      <c r="C138" s="637">
        <v>17.640999999999998</v>
      </c>
      <c r="D138" s="637">
        <v>15.41</v>
      </c>
      <c r="E138" s="637">
        <v>14.930999999999999</v>
      </c>
      <c r="F138" s="637"/>
      <c r="G138" s="637"/>
      <c r="H138" s="637"/>
      <c r="I138" s="637"/>
    </row>
    <row r="139" spans="1:9">
      <c r="A139" s="659">
        <v>3.75</v>
      </c>
      <c r="B139" s="637">
        <v>16.661000000000001</v>
      </c>
      <c r="C139" s="637">
        <v>17.61</v>
      </c>
      <c r="D139" s="637">
        <v>15.393000000000001</v>
      </c>
      <c r="E139" s="637">
        <v>14.92</v>
      </c>
      <c r="F139" s="637"/>
      <c r="G139" s="637"/>
      <c r="H139" s="637"/>
      <c r="I139" s="637"/>
    </row>
    <row r="140" spans="1:9">
      <c r="A140" s="659">
        <v>3.778</v>
      </c>
      <c r="B140" s="637">
        <v>16.637</v>
      </c>
      <c r="C140" s="637">
        <v>17.579000000000001</v>
      </c>
      <c r="D140" s="637">
        <v>15.377000000000001</v>
      </c>
      <c r="E140" s="637">
        <v>14.909000000000001</v>
      </c>
      <c r="F140" s="637"/>
      <c r="G140" s="637"/>
      <c r="H140" s="637"/>
      <c r="I140" s="637"/>
    </row>
    <row r="141" spans="1:9">
      <c r="A141" s="659">
        <v>3.806</v>
      </c>
      <c r="B141" s="637">
        <v>16.611999999999998</v>
      </c>
      <c r="C141" s="637">
        <v>17.547999999999998</v>
      </c>
      <c r="D141" s="637">
        <v>15.36</v>
      </c>
      <c r="E141" s="637">
        <v>14.897</v>
      </c>
      <c r="F141" s="637"/>
      <c r="G141" s="637"/>
      <c r="H141" s="637"/>
      <c r="I141" s="637"/>
    </row>
    <row r="142" spans="1:9">
      <c r="A142" s="659">
        <v>3.8330000000000002</v>
      </c>
      <c r="B142" s="637">
        <v>16.587</v>
      </c>
      <c r="C142" s="637">
        <v>17.515999999999998</v>
      </c>
      <c r="D142" s="637">
        <v>15.343</v>
      </c>
      <c r="E142" s="637">
        <v>14.885999999999999</v>
      </c>
      <c r="F142" s="637"/>
      <c r="G142" s="637"/>
      <c r="H142" s="637"/>
      <c r="I142" s="637"/>
    </row>
    <row r="143" spans="1:9">
      <c r="A143" s="659">
        <v>3.8610000000000002</v>
      </c>
      <c r="B143" s="637">
        <v>16.562000000000001</v>
      </c>
      <c r="C143" s="637">
        <v>17.484000000000002</v>
      </c>
      <c r="D143" s="637">
        <v>15.324999999999999</v>
      </c>
      <c r="E143" s="637">
        <v>14.874000000000001</v>
      </c>
      <c r="F143" s="637"/>
      <c r="G143" s="637"/>
      <c r="H143" s="637"/>
      <c r="I143" s="637"/>
    </row>
    <row r="144" spans="1:9">
      <c r="A144" s="659">
        <v>3.8889999999999998</v>
      </c>
      <c r="B144" s="637">
        <v>16.536000000000001</v>
      </c>
      <c r="C144" s="637">
        <v>17.451000000000001</v>
      </c>
      <c r="D144" s="637">
        <v>15.307</v>
      </c>
      <c r="E144" s="637">
        <v>14.861000000000001</v>
      </c>
      <c r="F144" s="637"/>
      <c r="G144" s="637"/>
      <c r="H144" s="637"/>
      <c r="I144" s="637"/>
    </row>
    <row r="145" spans="1:9">
      <c r="A145" s="659">
        <v>3.9169999999999998</v>
      </c>
      <c r="B145" s="637">
        <v>16.510999999999999</v>
      </c>
      <c r="C145" s="637">
        <v>17.419</v>
      </c>
      <c r="D145" s="637">
        <v>15.29</v>
      </c>
      <c r="E145" s="637">
        <v>14.849</v>
      </c>
      <c r="F145" s="637"/>
      <c r="G145" s="637"/>
      <c r="H145" s="637"/>
      <c r="I145" s="637"/>
    </row>
    <row r="146" spans="1:9">
      <c r="A146" s="659">
        <v>3.944</v>
      </c>
      <c r="B146" s="637">
        <v>16.484999999999999</v>
      </c>
      <c r="C146" s="637">
        <v>17.385000000000002</v>
      </c>
      <c r="D146" s="637">
        <v>15.271000000000001</v>
      </c>
      <c r="E146" s="637">
        <v>14.836</v>
      </c>
      <c r="F146" s="637"/>
      <c r="G146" s="637"/>
      <c r="H146" s="637"/>
      <c r="I146" s="637"/>
    </row>
    <row r="147" spans="1:9">
      <c r="A147" s="659">
        <v>3.972</v>
      </c>
      <c r="B147" s="637">
        <v>16.457999999999998</v>
      </c>
      <c r="C147" s="637">
        <v>17.352</v>
      </c>
      <c r="D147" s="637">
        <v>15.253</v>
      </c>
      <c r="E147" s="637">
        <v>14.823</v>
      </c>
      <c r="F147" s="637"/>
      <c r="G147" s="637"/>
      <c r="H147" s="637"/>
      <c r="I147" s="637"/>
    </row>
    <row r="148" spans="1:9">
      <c r="A148" s="659">
        <v>4</v>
      </c>
      <c r="B148" s="637">
        <v>16.431999999999999</v>
      </c>
      <c r="C148" s="637">
        <v>17.318000000000001</v>
      </c>
      <c r="D148" s="637">
        <v>15.234</v>
      </c>
      <c r="E148" s="637">
        <v>14.808999999999999</v>
      </c>
      <c r="F148" s="637"/>
      <c r="G148" s="637"/>
      <c r="H148" s="637"/>
      <c r="I148" s="637"/>
    </row>
    <row r="149" spans="1:9">
      <c r="A149" s="659">
        <v>4.0279999999999996</v>
      </c>
      <c r="B149" s="637">
        <v>16.405000000000001</v>
      </c>
      <c r="C149" s="637">
        <v>17.283999999999999</v>
      </c>
      <c r="D149" s="637">
        <v>15.215</v>
      </c>
      <c r="E149" s="637">
        <v>14.795999999999999</v>
      </c>
      <c r="F149" s="637"/>
      <c r="G149" s="637"/>
      <c r="H149" s="637"/>
      <c r="I149" s="637"/>
    </row>
    <row r="150" spans="1:9">
      <c r="A150" s="659">
        <v>4.056</v>
      </c>
      <c r="B150" s="637">
        <v>16.378</v>
      </c>
      <c r="C150" s="637">
        <v>17.25</v>
      </c>
      <c r="D150" s="637">
        <v>15.196</v>
      </c>
      <c r="E150" s="637">
        <v>14.782</v>
      </c>
      <c r="F150" s="637"/>
      <c r="G150" s="637"/>
      <c r="H150" s="637"/>
      <c r="I150" s="637"/>
    </row>
    <row r="151" spans="1:9">
      <c r="A151" s="659">
        <v>4.0830000000000002</v>
      </c>
      <c r="B151" s="637">
        <v>16.350999999999999</v>
      </c>
      <c r="C151" s="637">
        <v>17.215</v>
      </c>
      <c r="D151" s="637">
        <v>15.177</v>
      </c>
      <c r="E151" s="637">
        <v>14.768000000000001</v>
      </c>
      <c r="F151" s="637"/>
      <c r="G151" s="637"/>
      <c r="H151" s="637"/>
      <c r="I151" s="637"/>
    </row>
    <row r="152" spans="1:9">
      <c r="A152" s="659">
        <v>4.1109999999999998</v>
      </c>
      <c r="B152" s="637">
        <v>16.324000000000002</v>
      </c>
      <c r="C152" s="637">
        <v>17.18</v>
      </c>
      <c r="D152" s="637">
        <v>15.157</v>
      </c>
      <c r="E152" s="637">
        <v>14.753</v>
      </c>
      <c r="F152" s="637"/>
      <c r="G152" s="637"/>
      <c r="H152" s="637"/>
      <c r="I152" s="637"/>
    </row>
    <row r="153" spans="1:9">
      <c r="A153" s="659">
        <v>4.1390000000000002</v>
      </c>
      <c r="B153" s="637">
        <v>16.295999999999999</v>
      </c>
      <c r="C153" s="637">
        <v>17.145</v>
      </c>
      <c r="D153" s="637">
        <v>15.137</v>
      </c>
      <c r="E153" s="637">
        <v>14.739000000000001</v>
      </c>
      <c r="F153" s="637"/>
      <c r="G153" s="637"/>
      <c r="H153" s="637"/>
      <c r="I153" s="637"/>
    </row>
    <row r="154" spans="1:9">
      <c r="A154" s="659">
        <v>4.1669999999999998</v>
      </c>
      <c r="B154" s="637">
        <v>16.268999999999998</v>
      </c>
      <c r="C154" s="637">
        <v>17.11</v>
      </c>
      <c r="D154" s="637">
        <v>15.117000000000001</v>
      </c>
      <c r="E154" s="637">
        <v>14.724</v>
      </c>
      <c r="F154" s="637"/>
      <c r="G154" s="637"/>
      <c r="H154" s="637"/>
      <c r="I154" s="637"/>
    </row>
    <row r="155" spans="1:9">
      <c r="A155" s="659">
        <v>4.194</v>
      </c>
      <c r="B155" s="637">
        <v>16.241</v>
      </c>
      <c r="C155" s="637">
        <v>17.074000000000002</v>
      </c>
      <c r="D155" s="637">
        <v>15.096</v>
      </c>
      <c r="E155" s="637">
        <v>14.708</v>
      </c>
      <c r="F155" s="637"/>
      <c r="G155" s="637"/>
      <c r="H155" s="637"/>
      <c r="I155" s="637"/>
    </row>
    <row r="156" spans="1:9">
      <c r="A156" s="659">
        <v>4.2220000000000004</v>
      </c>
      <c r="B156" s="637">
        <v>16.213000000000001</v>
      </c>
      <c r="C156" s="637">
        <v>17.038</v>
      </c>
      <c r="D156" s="637">
        <v>15.076000000000001</v>
      </c>
      <c r="E156" s="637">
        <v>14.693</v>
      </c>
      <c r="F156" s="637"/>
      <c r="G156" s="637"/>
      <c r="H156" s="637"/>
      <c r="I156" s="637"/>
    </row>
    <row r="157" spans="1:9">
      <c r="A157" s="659">
        <v>4.25</v>
      </c>
      <c r="B157" s="637">
        <v>16.184999999999999</v>
      </c>
      <c r="C157" s="637">
        <v>17.001999999999999</v>
      </c>
      <c r="D157" s="637">
        <v>15.055</v>
      </c>
      <c r="E157" s="637">
        <v>14.677</v>
      </c>
      <c r="F157" s="637"/>
      <c r="G157" s="637"/>
      <c r="H157" s="637"/>
      <c r="I157" s="637"/>
    </row>
    <row r="158" spans="1:9">
      <c r="A158" s="659">
        <v>4.2779999999999996</v>
      </c>
      <c r="B158" s="637">
        <v>16.155999999999999</v>
      </c>
      <c r="C158" s="637">
        <v>16.966000000000001</v>
      </c>
      <c r="D158" s="637">
        <v>15.034000000000001</v>
      </c>
      <c r="E158" s="637">
        <v>14.661</v>
      </c>
      <c r="F158" s="637"/>
      <c r="G158" s="637"/>
      <c r="H158" s="637"/>
      <c r="I158" s="637"/>
    </row>
    <row r="159" spans="1:9">
      <c r="A159" s="659">
        <v>4.306</v>
      </c>
      <c r="B159" s="637">
        <v>16.128</v>
      </c>
      <c r="C159" s="637">
        <v>16.928999999999998</v>
      </c>
      <c r="D159" s="637">
        <v>15.013</v>
      </c>
      <c r="E159" s="637">
        <v>14.645</v>
      </c>
      <c r="F159" s="637"/>
      <c r="G159" s="637"/>
      <c r="H159" s="637"/>
      <c r="I159" s="637"/>
    </row>
    <row r="160" spans="1:9">
      <c r="A160" s="659">
        <v>4.3330000000000002</v>
      </c>
      <c r="B160" s="637">
        <v>16.099</v>
      </c>
      <c r="C160" s="637">
        <v>16.893000000000001</v>
      </c>
      <c r="D160" s="637">
        <v>14.992000000000001</v>
      </c>
      <c r="E160" s="637">
        <v>14.629</v>
      </c>
      <c r="F160" s="637"/>
      <c r="G160" s="637"/>
      <c r="H160" s="637"/>
      <c r="I160" s="637"/>
    </row>
    <row r="161" spans="1:9">
      <c r="A161" s="659">
        <v>4.3609999999999998</v>
      </c>
      <c r="B161" s="637">
        <v>16.07</v>
      </c>
      <c r="C161" s="637">
        <v>16.856000000000002</v>
      </c>
      <c r="D161" s="637">
        <v>14.97</v>
      </c>
      <c r="E161" s="637">
        <v>14.613</v>
      </c>
      <c r="F161" s="637"/>
      <c r="G161" s="637"/>
      <c r="H161" s="637"/>
      <c r="I161" s="637"/>
    </row>
    <row r="162" spans="1:9">
      <c r="A162" s="659">
        <v>4.3890000000000002</v>
      </c>
      <c r="B162" s="637">
        <v>16.041</v>
      </c>
      <c r="C162" s="637">
        <v>16.818000000000001</v>
      </c>
      <c r="D162" s="637">
        <v>14.948</v>
      </c>
      <c r="E162" s="637">
        <v>14.596</v>
      </c>
      <c r="F162" s="637"/>
      <c r="G162" s="637"/>
      <c r="H162" s="637"/>
      <c r="I162" s="637"/>
    </row>
    <row r="163" spans="1:9">
      <c r="A163" s="659">
        <v>4.4169999999999998</v>
      </c>
      <c r="B163" s="637">
        <v>16.010999999999999</v>
      </c>
      <c r="C163" s="637">
        <v>16.780999999999999</v>
      </c>
      <c r="D163" s="637">
        <v>14.926</v>
      </c>
      <c r="E163" s="637">
        <v>14.579000000000001</v>
      </c>
      <c r="F163" s="637"/>
      <c r="G163" s="637"/>
      <c r="H163" s="637"/>
      <c r="I163" s="637"/>
    </row>
    <row r="164" spans="1:9">
      <c r="A164" s="659">
        <v>4.444</v>
      </c>
      <c r="B164" s="637">
        <v>15.981999999999999</v>
      </c>
      <c r="C164" s="637">
        <v>16.744</v>
      </c>
      <c r="D164" s="637">
        <v>14.904</v>
      </c>
      <c r="E164" s="637">
        <v>14.561999999999999</v>
      </c>
      <c r="F164" s="637"/>
      <c r="G164" s="637"/>
      <c r="H164" s="637"/>
      <c r="I164" s="637"/>
    </row>
    <row r="165" spans="1:9">
      <c r="A165" s="659">
        <v>4.4720000000000004</v>
      </c>
      <c r="B165" s="637">
        <v>15.952999999999999</v>
      </c>
      <c r="C165" s="637">
        <v>16.706</v>
      </c>
      <c r="D165" s="637">
        <v>14.882</v>
      </c>
      <c r="E165" s="637">
        <v>14.544</v>
      </c>
      <c r="F165" s="637"/>
      <c r="G165" s="637"/>
      <c r="H165" s="637"/>
      <c r="I165" s="637"/>
    </row>
    <row r="166" spans="1:9">
      <c r="A166" s="659">
        <v>4.5</v>
      </c>
      <c r="B166" s="637">
        <v>15.923</v>
      </c>
      <c r="C166" s="637">
        <v>16.667999999999999</v>
      </c>
      <c r="D166" s="637">
        <v>14.859</v>
      </c>
      <c r="E166" s="637">
        <v>14.526999999999999</v>
      </c>
      <c r="F166" s="637"/>
      <c r="G166" s="637"/>
      <c r="H166" s="637"/>
      <c r="I166" s="637"/>
    </row>
    <row r="167" spans="1:9">
      <c r="A167" s="659">
        <v>4.5279999999999996</v>
      </c>
      <c r="B167" s="637">
        <v>15.893000000000001</v>
      </c>
      <c r="C167" s="637">
        <v>16.63</v>
      </c>
      <c r="D167" s="637">
        <v>14.837</v>
      </c>
      <c r="E167" s="637">
        <v>14.509</v>
      </c>
      <c r="F167" s="637"/>
      <c r="G167" s="637"/>
      <c r="H167" s="637"/>
      <c r="I167" s="637"/>
    </row>
    <row r="168" spans="1:9">
      <c r="A168" s="659">
        <v>4.556</v>
      </c>
      <c r="B168" s="637">
        <v>15.863</v>
      </c>
      <c r="C168" s="637">
        <v>16.591999999999999</v>
      </c>
      <c r="D168" s="637">
        <v>14.814</v>
      </c>
      <c r="E168" s="637">
        <v>14.491</v>
      </c>
      <c r="F168" s="637"/>
      <c r="G168" s="637"/>
      <c r="H168" s="637"/>
      <c r="I168" s="637"/>
    </row>
    <row r="169" spans="1:9">
      <c r="A169" s="659">
        <v>4.5830000000000002</v>
      </c>
      <c r="B169" s="637">
        <v>15.833</v>
      </c>
      <c r="C169" s="637">
        <v>16.553999999999998</v>
      </c>
      <c r="D169" s="637">
        <v>14.791</v>
      </c>
      <c r="E169" s="637">
        <v>14.473000000000001</v>
      </c>
      <c r="F169" s="637"/>
      <c r="G169" s="637"/>
      <c r="H169" s="637"/>
      <c r="I169" s="637"/>
    </row>
    <row r="170" spans="1:9">
      <c r="A170" s="659">
        <v>4.6109999999999998</v>
      </c>
      <c r="B170" s="637">
        <v>15.803000000000001</v>
      </c>
      <c r="C170" s="637">
        <v>16.515000000000001</v>
      </c>
      <c r="D170" s="637">
        <v>14.768000000000001</v>
      </c>
      <c r="E170" s="637">
        <v>14.455</v>
      </c>
      <c r="F170" s="637"/>
      <c r="G170" s="637"/>
      <c r="H170" s="637"/>
      <c r="I170" s="637"/>
    </row>
    <row r="171" spans="1:9">
      <c r="A171" s="659">
        <v>4.6390000000000002</v>
      </c>
      <c r="B171" s="637">
        <v>15.772</v>
      </c>
      <c r="C171" s="637">
        <v>16.475999999999999</v>
      </c>
      <c r="D171" s="637">
        <v>14.744</v>
      </c>
      <c r="E171" s="637">
        <v>14.436</v>
      </c>
      <c r="F171" s="637"/>
      <c r="G171" s="637"/>
      <c r="H171" s="637"/>
      <c r="I171" s="637"/>
    </row>
    <row r="172" spans="1:9">
      <c r="A172" s="659">
        <v>4.6669999999999998</v>
      </c>
      <c r="B172" s="637">
        <v>15.742000000000001</v>
      </c>
      <c r="C172" s="637">
        <v>16.437999999999999</v>
      </c>
      <c r="D172" s="637">
        <v>14.721</v>
      </c>
      <c r="E172" s="637">
        <v>14.417999999999999</v>
      </c>
      <c r="F172" s="637"/>
      <c r="G172" s="637"/>
      <c r="H172" s="637"/>
      <c r="I172" s="637"/>
    </row>
    <row r="173" spans="1:9">
      <c r="A173" s="659">
        <v>4.694</v>
      </c>
      <c r="B173" s="637">
        <v>15.711</v>
      </c>
      <c r="C173" s="637">
        <v>16.399000000000001</v>
      </c>
      <c r="D173" s="637">
        <v>14.696999999999999</v>
      </c>
      <c r="E173" s="637">
        <v>14.398999999999999</v>
      </c>
      <c r="F173" s="637"/>
      <c r="G173" s="637"/>
      <c r="H173" s="637"/>
      <c r="I173" s="637"/>
    </row>
    <row r="174" spans="1:9">
      <c r="A174" s="659">
        <v>4.7220000000000004</v>
      </c>
      <c r="B174" s="637">
        <v>15.680999999999999</v>
      </c>
      <c r="C174" s="637">
        <v>16.36</v>
      </c>
      <c r="D174" s="637">
        <v>14.673999999999999</v>
      </c>
      <c r="E174" s="637">
        <v>14.38</v>
      </c>
      <c r="F174" s="637"/>
      <c r="G174" s="637"/>
      <c r="H174" s="637"/>
      <c r="I174" s="637"/>
    </row>
    <row r="175" spans="1:9">
      <c r="A175" s="659">
        <v>4.75</v>
      </c>
      <c r="B175" s="637">
        <v>15.65</v>
      </c>
      <c r="C175" s="637">
        <v>16.321000000000002</v>
      </c>
      <c r="D175" s="637">
        <v>14.65</v>
      </c>
      <c r="E175" s="637">
        <v>14.361000000000001</v>
      </c>
      <c r="F175" s="637"/>
      <c r="G175" s="637"/>
      <c r="H175" s="637"/>
      <c r="I175" s="637"/>
    </row>
    <row r="176" spans="1:9">
      <c r="A176" s="659">
        <v>4.7779999999999996</v>
      </c>
      <c r="B176" s="637">
        <v>15.619</v>
      </c>
      <c r="C176" s="637">
        <v>16.282</v>
      </c>
      <c r="D176" s="637">
        <v>14.625999999999999</v>
      </c>
      <c r="E176" s="637">
        <v>14.340999999999999</v>
      </c>
      <c r="F176" s="637"/>
      <c r="G176" s="637"/>
      <c r="H176" s="637"/>
      <c r="I176" s="637"/>
    </row>
    <row r="177" spans="1:9">
      <c r="A177" s="659">
        <v>4.806</v>
      </c>
      <c r="B177" s="637">
        <v>15.587999999999999</v>
      </c>
      <c r="C177" s="637">
        <v>16.242999999999999</v>
      </c>
      <c r="D177" s="637">
        <v>14.601000000000001</v>
      </c>
      <c r="E177" s="637">
        <v>14.321999999999999</v>
      </c>
      <c r="F177" s="637"/>
      <c r="G177" s="637"/>
      <c r="H177" s="637"/>
      <c r="I177" s="637"/>
    </row>
    <row r="178" spans="1:9">
      <c r="A178" s="659">
        <v>4.8330000000000002</v>
      </c>
      <c r="B178" s="637">
        <v>15.557</v>
      </c>
      <c r="C178" s="637">
        <v>16.202999999999999</v>
      </c>
      <c r="D178" s="637">
        <v>14.577</v>
      </c>
      <c r="E178" s="637">
        <v>14.302</v>
      </c>
      <c r="F178" s="637"/>
      <c r="G178" s="637"/>
      <c r="H178" s="637"/>
      <c r="I178" s="637"/>
    </row>
    <row r="179" spans="1:9">
      <c r="A179" s="659">
        <v>4.8609999999999998</v>
      </c>
      <c r="B179" s="637">
        <v>15.526</v>
      </c>
      <c r="C179" s="637">
        <v>16.164000000000001</v>
      </c>
      <c r="D179" s="637">
        <v>14.553000000000001</v>
      </c>
      <c r="E179" s="637">
        <v>14.282999999999999</v>
      </c>
      <c r="F179" s="637"/>
      <c r="G179" s="637"/>
      <c r="H179" s="637"/>
      <c r="I179" s="637"/>
    </row>
    <row r="180" spans="1:9">
      <c r="A180" s="659">
        <v>4.8890000000000002</v>
      </c>
      <c r="B180" s="637">
        <v>15.494</v>
      </c>
      <c r="C180" s="637">
        <v>16.123999999999999</v>
      </c>
      <c r="D180" s="637">
        <v>14.528</v>
      </c>
      <c r="E180" s="637">
        <v>14.263</v>
      </c>
      <c r="F180" s="637"/>
      <c r="G180" s="637"/>
      <c r="H180" s="637"/>
      <c r="I180" s="637"/>
    </row>
    <row r="181" spans="1:9">
      <c r="A181" s="659">
        <v>4.9169999999999998</v>
      </c>
      <c r="B181" s="637">
        <v>15.462999999999999</v>
      </c>
      <c r="C181" s="637">
        <v>16.085000000000001</v>
      </c>
      <c r="D181" s="637">
        <v>14.503</v>
      </c>
      <c r="E181" s="637">
        <v>14.243</v>
      </c>
      <c r="F181" s="637"/>
      <c r="G181" s="637"/>
      <c r="H181" s="637"/>
      <c r="I181" s="637"/>
    </row>
    <row r="182" spans="1:9">
      <c r="A182" s="659">
        <v>4.944</v>
      </c>
      <c r="B182" s="637">
        <v>15.432</v>
      </c>
      <c r="C182" s="637">
        <v>16.045000000000002</v>
      </c>
      <c r="D182" s="637">
        <v>14.478999999999999</v>
      </c>
      <c r="E182" s="637">
        <v>14.222</v>
      </c>
      <c r="F182" s="637"/>
      <c r="G182" s="637"/>
      <c r="H182" s="637"/>
      <c r="I182" s="637"/>
    </row>
    <row r="183" spans="1:9">
      <c r="A183" s="659">
        <v>4.9720000000000004</v>
      </c>
      <c r="B183" s="637">
        <v>15.4</v>
      </c>
      <c r="C183" s="637">
        <v>16.004999999999999</v>
      </c>
      <c r="D183" s="637">
        <v>14.454000000000001</v>
      </c>
      <c r="E183" s="637">
        <v>14.202</v>
      </c>
      <c r="F183" s="637"/>
      <c r="G183" s="637"/>
      <c r="H183" s="637"/>
      <c r="I183" s="637"/>
    </row>
    <row r="184" spans="1:9">
      <c r="A184" s="659">
        <v>5</v>
      </c>
      <c r="B184" s="637">
        <v>15.369</v>
      </c>
      <c r="C184" s="637">
        <v>15.965</v>
      </c>
      <c r="D184" s="637">
        <v>14.429</v>
      </c>
      <c r="E184" s="637">
        <v>14.182</v>
      </c>
      <c r="F184" s="637"/>
      <c r="G184" s="637"/>
      <c r="H184" s="637"/>
      <c r="I184" s="637"/>
    </row>
    <row r="185" spans="1:9">
      <c r="A185" s="661"/>
      <c r="B185" s="637"/>
      <c r="C185" s="637"/>
      <c r="D185" s="637"/>
      <c r="E185" s="637"/>
      <c r="F185" s="637"/>
    </row>
    <row r="186" spans="1:9">
      <c r="A186" s="661"/>
      <c r="B186" s="637"/>
      <c r="C186" s="637"/>
      <c r="D186" s="637"/>
      <c r="E186" s="637"/>
      <c r="F186" s="637"/>
    </row>
    <row r="187" spans="1:9">
      <c r="A187" s="661"/>
      <c r="B187" s="637"/>
      <c r="C187" s="637"/>
      <c r="D187" s="637"/>
      <c r="E187" s="637"/>
      <c r="F187" s="637"/>
    </row>
    <row r="188" spans="1:9">
      <c r="A188" s="661"/>
      <c r="B188" s="637"/>
      <c r="C188" s="637"/>
      <c r="D188" s="637"/>
      <c r="E188" s="637"/>
      <c r="F188" s="637"/>
    </row>
    <row r="189" spans="1:9">
      <c r="A189" s="661"/>
      <c r="B189" s="637"/>
      <c r="C189" s="637"/>
      <c r="D189" s="637"/>
      <c r="E189" s="637"/>
      <c r="F189" s="637"/>
    </row>
    <row r="190" spans="1:9">
      <c r="A190" s="661"/>
      <c r="B190" s="637"/>
      <c r="C190" s="637"/>
      <c r="D190" s="637"/>
      <c r="E190" s="637"/>
      <c r="F190" s="637"/>
    </row>
    <row r="191" spans="1:9">
      <c r="A191" s="661"/>
      <c r="B191" s="637"/>
      <c r="C191" s="637"/>
      <c r="D191" s="637"/>
      <c r="E191" s="637"/>
      <c r="F191" s="637"/>
    </row>
    <row r="192" spans="1:9">
      <c r="A192" s="661"/>
      <c r="B192" s="637"/>
      <c r="C192" s="637"/>
      <c r="D192" s="637"/>
      <c r="E192" s="637"/>
      <c r="F192" s="637"/>
    </row>
    <row r="193" spans="1:6">
      <c r="A193" s="661"/>
      <c r="B193" s="637"/>
      <c r="C193" s="637"/>
      <c r="D193" s="637"/>
      <c r="E193" s="637"/>
      <c r="F193" s="637"/>
    </row>
    <row r="194" spans="1:6">
      <c r="A194" s="661"/>
      <c r="B194" s="637"/>
      <c r="C194" s="637"/>
      <c r="D194" s="637"/>
      <c r="E194" s="637"/>
      <c r="F194" s="637"/>
    </row>
    <row r="195" spans="1:6">
      <c r="A195" s="661"/>
      <c r="B195" s="637"/>
      <c r="C195" s="637"/>
      <c r="D195" s="637"/>
      <c r="E195" s="637"/>
      <c r="F195" s="637"/>
    </row>
    <row r="196" spans="1:6">
      <c r="A196" s="661"/>
      <c r="B196" s="637"/>
      <c r="C196" s="637"/>
      <c r="D196" s="637"/>
      <c r="E196" s="637"/>
      <c r="F196" s="637"/>
    </row>
    <row r="197" spans="1:6">
      <c r="A197" s="661"/>
      <c r="B197" s="637"/>
      <c r="C197" s="637"/>
      <c r="D197" s="637"/>
      <c r="E197" s="637"/>
      <c r="F197" s="637"/>
    </row>
    <row r="198" spans="1:6">
      <c r="A198" s="661"/>
      <c r="B198" s="637"/>
      <c r="C198" s="637"/>
      <c r="D198" s="637"/>
      <c r="E198" s="637"/>
      <c r="F198" s="637"/>
    </row>
    <row r="199" spans="1:6">
      <c r="A199" s="661"/>
      <c r="B199" s="637"/>
      <c r="C199" s="637"/>
      <c r="D199" s="637"/>
      <c r="E199" s="637"/>
      <c r="F199" s="637"/>
    </row>
    <row r="200" spans="1:6">
      <c r="A200" s="661"/>
      <c r="B200" s="637"/>
      <c r="C200" s="637"/>
      <c r="D200" s="637"/>
      <c r="E200" s="637"/>
      <c r="F200" s="637"/>
    </row>
    <row r="201" spans="1:6">
      <c r="A201" s="661"/>
      <c r="B201" s="637"/>
      <c r="C201" s="637"/>
      <c r="D201" s="637"/>
      <c r="E201" s="637"/>
      <c r="F201" s="637"/>
    </row>
    <row r="202" spans="1:6">
      <c r="A202" s="661"/>
      <c r="B202" s="637"/>
      <c r="C202" s="637"/>
      <c r="D202" s="637"/>
      <c r="E202" s="637"/>
      <c r="F202" s="637"/>
    </row>
    <row r="203" spans="1:6">
      <c r="A203" s="661"/>
      <c r="B203" s="637"/>
      <c r="C203" s="637"/>
      <c r="D203" s="637"/>
      <c r="E203" s="637"/>
      <c r="F203" s="637"/>
    </row>
    <row r="204" spans="1:6">
      <c r="A204" s="661"/>
      <c r="B204" s="637"/>
      <c r="C204" s="637"/>
      <c r="D204" s="637"/>
      <c r="E204" s="637"/>
      <c r="F204" s="637"/>
    </row>
    <row r="205" spans="1:6">
      <c r="A205" s="661"/>
      <c r="B205" s="637"/>
      <c r="C205" s="637"/>
      <c r="D205" s="637"/>
      <c r="E205" s="637"/>
      <c r="F205" s="637"/>
    </row>
    <row r="206" spans="1:6">
      <c r="A206" s="661"/>
      <c r="B206" s="637"/>
      <c r="C206" s="637"/>
      <c r="D206" s="637"/>
      <c r="E206" s="637"/>
      <c r="F206" s="637"/>
    </row>
    <row r="207" spans="1:6">
      <c r="A207" s="661"/>
      <c r="B207" s="637"/>
      <c r="C207" s="637"/>
      <c r="D207" s="637"/>
      <c r="E207" s="637"/>
      <c r="F207" s="637"/>
    </row>
    <row r="208" spans="1:6">
      <c r="A208" s="661"/>
      <c r="B208" s="637"/>
      <c r="C208" s="637"/>
      <c r="D208" s="637"/>
      <c r="E208" s="637"/>
      <c r="F208" s="637"/>
    </row>
    <row r="209" spans="1:6">
      <c r="A209" s="661"/>
      <c r="B209" s="637"/>
      <c r="C209" s="637"/>
      <c r="D209" s="637"/>
      <c r="E209" s="637"/>
      <c r="F209" s="637"/>
    </row>
    <row r="210" spans="1:6">
      <c r="A210" s="661"/>
      <c r="B210" s="637"/>
      <c r="C210" s="637"/>
      <c r="D210" s="637"/>
      <c r="E210" s="637"/>
      <c r="F210" s="637"/>
    </row>
    <row r="211" spans="1:6">
      <c r="A211" s="661"/>
      <c r="B211" s="637"/>
      <c r="C211" s="637"/>
      <c r="D211" s="637"/>
      <c r="E211" s="637"/>
      <c r="F211" s="637"/>
    </row>
    <row r="212" spans="1:6">
      <c r="A212" s="661"/>
      <c r="B212" s="637"/>
      <c r="C212" s="637"/>
      <c r="D212" s="637"/>
      <c r="E212" s="637"/>
      <c r="F212" s="637"/>
    </row>
    <row r="213" spans="1:6">
      <c r="A213" s="661"/>
      <c r="B213" s="637"/>
      <c r="C213" s="637"/>
      <c r="D213" s="637"/>
      <c r="E213" s="637"/>
      <c r="F213" s="637"/>
    </row>
    <row r="214" spans="1:6">
      <c r="A214" s="661"/>
      <c r="B214" s="637"/>
      <c r="C214" s="637"/>
      <c r="D214" s="637"/>
      <c r="E214" s="637"/>
      <c r="F214" s="637"/>
    </row>
    <row r="215" spans="1:6">
      <c r="A215" s="661"/>
      <c r="B215" s="637"/>
      <c r="C215" s="637"/>
      <c r="D215" s="637"/>
      <c r="E215" s="637"/>
      <c r="F215" s="637"/>
    </row>
    <row r="216" spans="1:6">
      <c r="A216" s="661"/>
      <c r="B216" s="637"/>
      <c r="C216" s="637"/>
      <c r="D216" s="637"/>
      <c r="E216" s="637"/>
      <c r="F216" s="637"/>
    </row>
    <row r="217" spans="1:6">
      <c r="A217" s="661"/>
      <c r="B217" s="637"/>
      <c r="C217" s="637"/>
      <c r="D217" s="637"/>
      <c r="E217" s="637"/>
      <c r="F217" s="637"/>
    </row>
    <row r="218" spans="1:6">
      <c r="A218" s="661"/>
      <c r="B218" s="637"/>
      <c r="C218" s="637"/>
      <c r="D218" s="637"/>
      <c r="E218" s="637"/>
      <c r="F218" s="637"/>
    </row>
    <row r="219" spans="1:6">
      <c r="A219" s="661"/>
      <c r="B219" s="637"/>
      <c r="C219" s="637"/>
      <c r="D219" s="637"/>
      <c r="E219" s="637"/>
      <c r="F219" s="637"/>
    </row>
    <row r="220" spans="1:6">
      <c r="A220" s="661"/>
      <c r="B220" s="637"/>
      <c r="C220" s="637"/>
      <c r="D220" s="637"/>
      <c r="E220" s="637"/>
      <c r="F220" s="637"/>
    </row>
    <row r="221" spans="1:6">
      <c r="A221" s="661"/>
      <c r="B221" s="637"/>
      <c r="C221" s="637"/>
      <c r="D221" s="637"/>
      <c r="E221" s="637"/>
      <c r="F221" s="637"/>
    </row>
    <row r="222" spans="1:6">
      <c r="A222" s="661"/>
      <c r="B222" s="637"/>
      <c r="C222" s="637"/>
      <c r="D222" s="637"/>
      <c r="E222" s="637"/>
      <c r="F222" s="637"/>
    </row>
    <row r="223" spans="1:6">
      <c r="A223" s="661"/>
      <c r="B223" s="637"/>
      <c r="C223" s="637"/>
      <c r="D223" s="637"/>
      <c r="E223" s="637"/>
      <c r="F223" s="637"/>
    </row>
    <row r="224" spans="1:6">
      <c r="A224" s="661"/>
      <c r="B224" s="637"/>
      <c r="C224" s="637"/>
      <c r="D224" s="637"/>
      <c r="E224" s="637"/>
      <c r="F224" s="637"/>
    </row>
    <row r="225" spans="1:6">
      <c r="A225" s="661"/>
      <c r="B225" s="637"/>
      <c r="C225" s="637"/>
      <c r="D225" s="637"/>
      <c r="E225" s="637"/>
      <c r="F225" s="637"/>
    </row>
    <row r="226" spans="1:6">
      <c r="A226" s="661"/>
      <c r="B226" s="637"/>
      <c r="C226" s="637"/>
      <c r="D226" s="637"/>
      <c r="E226" s="637"/>
      <c r="F226" s="637"/>
    </row>
    <row r="227" spans="1:6">
      <c r="A227" s="661"/>
      <c r="B227" s="637"/>
      <c r="C227" s="637"/>
      <c r="D227" s="637"/>
      <c r="E227" s="637"/>
      <c r="F227" s="637"/>
    </row>
    <row r="228" spans="1:6">
      <c r="A228" s="661"/>
      <c r="B228" s="637"/>
      <c r="C228" s="637"/>
      <c r="D228" s="637"/>
      <c r="E228" s="637"/>
      <c r="F228" s="637"/>
    </row>
    <row r="229" spans="1:6">
      <c r="A229" s="661"/>
      <c r="B229" s="637"/>
      <c r="C229" s="637"/>
      <c r="D229" s="637"/>
      <c r="E229" s="637"/>
      <c r="F229" s="637"/>
    </row>
    <row r="230" spans="1:6">
      <c r="A230" s="661"/>
      <c r="B230" s="637"/>
      <c r="C230" s="637"/>
      <c r="D230" s="637"/>
      <c r="E230" s="637"/>
      <c r="F230" s="637"/>
    </row>
    <row r="231" spans="1:6">
      <c r="A231" s="661"/>
      <c r="B231" s="637"/>
      <c r="C231" s="637"/>
      <c r="D231" s="637"/>
      <c r="E231" s="637"/>
      <c r="F231" s="637"/>
    </row>
    <row r="232" spans="1:6">
      <c r="A232" s="661"/>
      <c r="B232" s="637"/>
      <c r="C232" s="637"/>
      <c r="D232" s="637"/>
      <c r="E232" s="637"/>
      <c r="F232" s="637"/>
    </row>
    <row r="233" spans="1:6">
      <c r="A233" s="661"/>
      <c r="B233" s="637"/>
      <c r="C233" s="637"/>
      <c r="D233" s="637"/>
      <c r="E233" s="637"/>
      <c r="F233" s="637"/>
    </row>
    <row r="234" spans="1:6">
      <c r="A234" s="661"/>
      <c r="B234" s="637"/>
      <c r="C234" s="637"/>
      <c r="D234" s="637"/>
      <c r="E234" s="637"/>
      <c r="F234" s="637"/>
    </row>
    <row r="235" spans="1:6">
      <c r="A235" s="661"/>
      <c r="B235" s="637"/>
      <c r="C235" s="637"/>
      <c r="D235" s="637"/>
      <c r="E235" s="637"/>
      <c r="F235" s="637"/>
    </row>
    <row r="236" spans="1:6">
      <c r="A236" s="661"/>
      <c r="B236" s="637"/>
      <c r="C236" s="637"/>
      <c r="D236" s="637"/>
      <c r="E236" s="637"/>
      <c r="F236" s="637"/>
    </row>
    <row r="237" spans="1:6">
      <c r="A237" s="661"/>
      <c r="B237" s="637"/>
      <c r="C237" s="637"/>
      <c r="D237" s="637"/>
      <c r="E237" s="637"/>
      <c r="F237" s="637"/>
    </row>
    <row r="238" spans="1:6">
      <c r="A238" s="661"/>
      <c r="B238" s="637"/>
      <c r="C238" s="637"/>
      <c r="D238" s="637"/>
      <c r="E238" s="637"/>
      <c r="F238" s="637"/>
    </row>
    <row r="239" spans="1:6">
      <c r="A239" s="661"/>
      <c r="B239" s="637"/>
      <c r="C239" s="637"/>
      <c r="D239" s="637"/>
      <c r="E239" s="637"/>
      <c r="F239" s="637"/>
    </row>
    <row r="240" spans="1:6">
      <c r="A240" s="661"/>
      <c r="B240" s="637"/>
      <c r="C240" s="637"/>
      <c r="D240" s="637"/>
      <c r="E240" s="637"/>
      <c r="F240" s="637"/>
    </row>
    <row r="241" spans="1:6">
      <c r="A241" s="661"/>
      <c r="B241" s="637"/>
      <c r="C241" s="637"/>
      <c r="D241" s="637"/>
      <c r="E241" s="637"/>
      <c r="F241" s="637"/>
    </row>
    <row r="242" spans="1:6">
      <c r="A242" s="661"/>
      <c r="B242" s="637"/>
      <c r="C242" s="637"/>
      <c r="D242" s="637"/>
      <c r="E242" s="637"/>
      <c r="F242" s="637"/>
    </row>
    <row r="243" spans="1:6">
      <c r="A243" s="661"/>
      <c r="B243" s="637"/>
      <c r="C243" s="637"/>
      <c r="D243" s="637"/>
      <c r="E243" s="637"/>
      <c r="F243" s="637"/>
    </row>
    <row r="244" spans="1:6">
      <c r="A244" s="661"/>
      <c r="B244" s="637"/>
      <c r="C244" s="637"/>
      <c r="D244" s="637"/>
      <c r="E244" s="637"/>
      <c r="F244" s="637"/>
    </row>
    <row r="245" spans="1:6">
      <c r="A245" s="661"/>
      <c r="B245" s="637"/>
      <c r="C245" s="637"/>
      <c r="D245" s="637"/>
      <c r="E245" s="637"/>
      <c r="F245" s="637"/>
    </row>
    <row r="246" spans="1:6">
      <c r="A246" s="661"/>
      <c r="B246" s="637"/>
      <c r="C246" s="637"/>
      <c r="D246" s="637"/>
      <c r="E246" s="637"/>
      <c r="F246" s="637"/>
    </row>
    <row r="247" spans="1:6">
      <c r="A247" s="661"/>
      <c r="B247" s="637"/>
      <c r="C247" s="637"/>
      <c r="D247" s="637"/>
      <c r="E247" s="637"/>
      <c r="F247" s="637"/>
    </row>
    <row r="248" spans="1:6">
      <c r="A248" s="661"/>
      <c r="B248" s="637"/>
      <c r="C248" s="637"/>
      <c r="D248" s="637"/>
      <c r="E248" s="637"/>
      <c r="F248" s="637"/>
    </row>
    <row r="249" spans="1:6">
      <c r="A249" s="661"/>
      <c r="B249" s="637"/>
      <c r="C249" s="637"/>
      <c r="D249" s="637"/>
      <c r="E249" s="637"/>
      <c r="F249" s="637"/>
    </row>
    <row r="250" spans="1:6">
      <c r="A250" s="661"/>
      <c r="B250" s="637"/>
      <c r="C250" s="637"/>
      <c r="D250" s="637"/>
      <c r="E250" s="637"/>
      <c r="F250" s="637"/>
    </row>
    <row r="251" spans="1:6">
      <c r="A251" s="661"/>
      <c r="B251" s="637"/>
      <c r="C251" s="637"/>
      <c r="D251" s="637"/>
      <c r="E251" s="637"/>
      <c r="F251" s="637"/>
    </row>
    <row r="252" spans="1:6">
      <c r="A252" s="661"/>
      <c r="B252" s="637"/>
      <c r="C252" s="637"/>
      <c r="D252" s="637"/>
      <c r="E252" s="637"/>
      <c r="F252" s="637"/>
    </row>
    <row r="253" spans="1:6">
      <c r="A253" s="661"/>
      <c r="B253" s="637"/>
      <c r="C253" s="637"/>
      <c r="D253" s="637"/>
      <c r="E253" s="637"/>
      <c r="F253" s="637"/>
    </row>
    <row r="254" spans="1:6">
      <c r="A254" s="661"/>
      <c r="B254" s="637"/>
      <c r="C254" s="637"/>
      <c r="D254" s="637"/>
      <c r="E254" s="637"/>
      <c r="F254" s="637"/>
    </row>
    <row r="255" spans="1:6">
      <c r="A255" s="661"/>
      <c r="B255" s="637"/>
      <c r="C255" s="637"/>
      <c r="D255" s="637"/>
      <c r="E255" s="637"/>
      <c r="F255" s="637"/>
    </row>
    <row r="256" spans="1:6">
      <c r="A256" s="661"/>
      <c r="B256" s="637"/>
      <c r="C256" s="637"/>
      <c r="D256" s="637"/>
      <c r="E256" s="637"/>
      <c r="F256" s="637"/>
    </row>
    <row r="257" spans="1:6">
      <c r="A257" s="661"/>
      <c r="B257" s="637"/>
      <c r="C257" s="637"/>
      <c r="D257" s="637"/>
      <c r="E257" s="637"/>
      <c r="F257" s="637"/>
    </row>
    <row r="258" spans="1:6">
      <c r="A258" s="661"/>
      <c r="B258" s="637"/>
      <c r="C258" s="637"/>
      <c r="D258" s="637"/>
      <c r="E258" s="637"/>
      <c r="F258" s="637"/>
    </row>
    <row r="259" spans="1:6">
      <c r="A259" s="661"/>
      <c r="B259" s="637"/>
      <c r="C259" s="637"/>
      <c r="D259" s="637"/>
      <c r="E259" s="637"/>
      <c r="F259" s="637"/>
    </row>
    <row r="260" spans="1:6">
      <c r="A260" s="661"/>
      <c r="B260" s="637"/>
      <c r="C260" s="637"/>
      <c r="D260" s="637"/>
      <c r="E260" s="637"/>
      <c r="F260" s="637"/>
    </row>
    <row r="261" spans="1:6">
      <c r="A261" s="661"/>
      <c r="B261" s="637"/>
      <c r="C261" s="637"/>
      <c r="D261" s="637"/>
      <c r="E261" s="637"/>
      <c r="F261" s="637"/>
    </row>
    <row r="262" spans="1:6">
      <c r="A262" s="661"/>
      <c r="B262" s="637"/>
      <c r="C262" s="637"/>
      <c r="D262" s="637"/>
      <c r="E262" s="637"/>
      <c r="F262" s="637"/>
    </row>
    <row r="263" spans="1:6">
      <c r="A263" s="661"/>
      <c r="B263" s="637"/>
      <c r="C263" s="637"/>
      <c r="D263" s="637"/>
      <c r="E263" s="637"/>
      <c r="F263" s="637"/>
    </row>
    <row r="264" spans="1:6">
      <c r="A264" s="661"/>
      <c r="B264" s="637"/>
      <c r="C264" s="637"/>
      <c r="D264" s="637"/>
      <c r="E264" s="637"/>
      <c r="F264" s="637"/>
    </row>
    <row r="265" spans="1:6">
      <c r="A265" s="661"/>
      <c r="B265" s="637"/>
      <c r="C265" s="637"/>
      <c r="D265" s="637"/>
      <c r="E265" s="637"/>
      <c r="F265" s="637"/>
    </row>
    <row r="266" spans="1:6">
      <c r="A266" s="661"/>
      <c r="B266" s="637"/>
      <c r="C266" s="637"/>
      <c r="D266" s="637"/>
      <c r="E266" s="637"/>
      <c r="F266" s="637"/>
    </row>
    <row r="267" spans="1:6">
      <c r="A267" s="661"/>
      <c r="B267" s="637"/>
      <c r="C267" s="637"/>
      <c r="D267" s="637"/>
      <c r="E267" s="637"/>
      <c r="F267" s="637"/>
    </row>
    <row r="268" spans="1:6">
      <c r="A268" s="661"/>
      <c r="B268" s="637"/>
      <c r="C268" s="637"/>
      <c r="D268" s="637"/>
      <c r="E268" s="637"/>
      <c r="F268" s="637"/>
    </row>
    <row r="269" spans="1:6">
      <c r="A269" s="661"/>
      <c r="B269" s="637"/>
      <c r="C269" s="637"/>
      <c r="D269" s="637"/>
      <c r="E269" s="637"/>
      <c r="F269" s="637"/>
    </row>
    <row r="270" spans="1:6">
      <c r="A270" s="661"/>
      <c r="B270" s="637"/>
      <c r="C270" s="637"/>
      <c r="D270" s="637"/>
      <c r="E270" s="637"/>
      <c r="F270" s="637"/>
    </row>
    <row r="271" spans="1:6">
      <c r="A271" s="661"/>
      <c r="B271" s="637"/>
      <c r="C271" s="637"/>
      <c r="D271" s="637"/>
      <c r="E271" s="637"/>
      <c r="F271" s="637"/>
    </row>
    <row r="272" spans="1:6">
      <c r="A272" s="661"/>
      <c r="B272" s="637"/>
      <c r="C272" s="637"/>
      <c r="D272" s="637"/>
      <c r="E272" s="637"/>
      <c r="F272" s="637"/>
    </row>
    <row r="273" spans="1:6">
      <c r="A273" s="661"/>
      <c r="B273" s="637"/>
      <c r="C273" s="637"/>
      <c r="D273" s="637"/>
      <c r="E273" s="637"/>
      <c r="F273" s="637"/>
    </row>
    <row r="274" spans="1:6">
      <c r="A274" s="661"/>
      <c r="B274" s="637"/>
      <c r="C274" s="637"/>
      <c r="D274" s="637"/>
      <c r="E274" s="637"/>
      <c r="F274" s="637"/>
    </row>
    <row r="275" spans="1:6">
      <c r="A275" s="661"/>
      <c r="B275" s="637"/>
      <c r="C275" s="637"/>
      <c r="D275" s="637"/>
      <c r="E275" s="637"/>
      <c r="F275" s="637"/>
    </row>
    <row r="276" spans="1:6">
      <c r="A276" s="661"/>
      <c r="B276" s="637"/>
      <c r="C276" s="637"/>
      <c r="D276" s="637"/>
      <c r="E276" s="637"/>
      <c r="F276" s="637"/>
    </row>
    <row r="277" spans="1:6">
      <c r="A277" s="661"/>
      <c r="B277" s="637"/>
      <c r="C277" s="637"/>
      <c r="D277" s="637"/>
      <c r="E277" s="637"/>
      <c r="F277" s="637"/>
    </row>
    <row r="278" spans="1:6">
      <c r="A278" s="661"/>
      <c r="B278" s="637"/>
      <c r="C278" s="637"/>
      <c r="D278" s="637"/>
      <c r="E278" s="637"/>
      <c r="F278" s="637"/>
    </row>
    <row r="279" spans="1:6">
      <c r="A279" s="661"/>
      <c r="B279" s="637"/>
      <c r="C279" s="637"/>
      <c r="D279" s="637"/>
      <c r="E279" s="637"/>
      <c r="F279" s="637"/>
    </row>
    <row r="280" spans="1:6">
      <c r="A280" s="661"/>
      <c r="B280" s="637"/>
      <c r="C280" s="637"/>
      <c r="D280" s="637"/>
      <c r="E280" s="637"/>
      <c r="F280" s="637"/>
    </row>
    <row r="281" spans="1:6">
      <c r="A281" s="661"/>
      <c r="B281" s="637"/>
      <c r="C281" s="637"/>
      <c r="D281" s="637"/>
      <c r="E281" s="637"/>
      <c r="F281" s="637"/>
    </row>
    <row r="282" spans="1:6">
      <c r="A282" s="661"/>
      <c r="B282" s="637"/>
      <c r="C282" s="637"/>
      <c r="D282" s="637"/>
      <c r="E282" s="637"/>
      <c r="F282" s="637"/>
    </row>
    <row r="283" spans="1:6">
      <c r="A283" s="661"/>
      <c r="B283" s="637"/>
      <c r="C283" s="637"/>
      <c r="D283" s="637"/>
      <c r="E283" s="637"/>
      <c r="F283" s="637"/>
    </row>
    <row r="284" spans="1:6">
      <c r="A284" s="661"/>
      <c r="B284" s="637"/>
      <c r="C284" s="637"/>
      <c r="D284" s="637"/>
      <c r="E284" s="637"/>
      <c r="F284" s="637"/>
    </row>
    <row r="285" spans="1:6">
      <c r="A285" s="661"/>
      <c r="B285" s="637"/>
      <c r="C285" s="637"/>
      <c r="D285" s="637"/>
      <c r="E285" s="637"/>
      <c r="F285" s="637"/>
    </row>
    <row r="286" spans="1:6">
      <c r="A286" s="661"/>
      <c r="B286" s="637"/>
      <c r="C286" s="637"/>
      <c r="D286" s="637"/>
      <c r="E286" s="637"/>
      <c r="F286" s="637"/>
    </row>
    <row r="287" spans="1:6">
      <c r="A287" s="661"/>
      <c r="B287" s="637"/>
      <c r="C287" s="637"/>
      <c r="D287" s="637"/>
      <c r="E287" s="637"/>
      <c r="F287" s="637"/>
    </row>
    <row r="288" spans="1:6">
      <c r="A288" s="661"/>
      <c r="B288" s="637"/>
      <c r="C288" s="637"/>
      <c r="D288" s="637"/>
      <c r="E288" s="637"/>
      <c r="F288" s="637"/>
    </row>
    <row r="289" spans="1:6">
      <c r="A289" s="661"/>
      <c r="B289" s="637"/>
      <c r="C289" s="637"/>
      <c r="D289" s="637"/>
      <c r="E289" s="637"/>
      <c r="F289" s="637"/>
    </row>
    <row r="290" spans="1:6">
      <c r="A290" s="661"/>
      <c r="B290" s="637"/>
      <c r="C290" s="637"/>
      <c r="D290" s="637"/>
      <c r="E290" s="637"/>
      <c r="F290" s="637"/>
    </row>
    <row r="291" spans="1:6">
      <c r="A291" s="661"/>
      <c r="B291" s="637"/>
      <c r="C291" s="637"/>
      <c r="D291" s="637"/>
      <c r="E291" s="637"/>
      <c r="F291" s="637"/>
    </row>
    <row r="292" spans="1:6">
      <c r="A292" s="661"/>
      <c r="B292" s="637"/>
      <c r="C292" s="637"/>
      <c r="D292" s="637"/>
      <c r="E292" s="637"/>
      <c r="F292" s="637"/>
    </row>
    <row r="293" spans="1:6">
      <c r="A293" s="661"/>
      <c r="B293" s="637"/>
      <c r="C293" s="637"/>
      <c r="D293" s="637"/>
      <c r="E293" s="637"/>
      <c r="F293" s="637"/>
    </row>
    <row r="294" spans="1:6">
      <c r="A294" s="661"/>
      <c r="B294" s="637"/>
      <c r="C294" s="637"/>
      <c r="D294" s="637"/>
      <c r="E294" s="637"/>
      <c r="F294" s="637"/>
    </row>
    <row r="295" spans="1:6">
      <c r="A295" s="661"/>
      <c r="B295" s="637"/>
      <c r="C295" s="637"/>
      <c r="D295" s="637"/>
      <c r="E295" s="637"/>
      <c r="F295" s="637"/>
    </row>
    <row r="296" spans="1:6">
      <c r="A296" s="661"/>
      <c r="B296" s="637"/>
      <c r="C296" s="637"/>
      <c r="D296" s="637"/>
      <c r="E296" s="637"/>
      <c r="F296" s="637"/>
    </row>
    <row r="297" spans="1:6">
      <c r="A297" s="661"/>
      <c r="B297" s="637"/>
      <c r="C297" s="637"/>
      <c r="D297" s="637"/>
      <c r="E297" s="637"/>
      <c r="F297" s="637"/>
    </row>
    <row r="298" spans="1:6">
      <c r="A298" s="661"/>
      <c r="B298" s="637"/>
      <c r="C298" s="637"/>
      <c r="D298" s="637"/>
      <c r="E298" s="637"/>
      <c r="F298" s="637"/>
    </row>
    <row r="299" spans="1:6">
      <c r="A299" s="661"/>
      <c r="B299" s="637"/>
      <c r="C299" s="637"/>
      <c r="D299" s="637"/>
      <c r="E299" s="637"/>
      <c r="F299" s="637"/>
    </row>
    <row r="300" spans="1:6">
      <c r="A300" s="661"/>
      <c r="B300" s="637"/>
      <c r="C300" s="637"/>
      <c r="D300" s="637"/>
      <c r="E300" s="637"/>
      <c r="F300" s="637"/>
    </row>
    <row r="301" spans="1:6">
      <c r="A301" s="661"/>
      <c r="B301" s="637"/>
      <c r="C301" s="637"/>
      <c r="D301" s="637"/>
      <c r="E301" s="637"/>
      <c r="F301" s="637"/>
    </row>
    <row r="302" spans="1:6">
      <c r="A302" s="661"/>
      <c r="B302" s="637"/>
      <c r="C302" s="637"/>
      <c r="D302" s="637"/>
      <c r="E302" s="637"/>
      <c r="F302" s="637"/>
    </row>
    <row r="303" spans="1:6">
      <c r="A303" s="661"/>
      <c r="B303" s="637"/>
      <c r="C303" s="637"/>
      <c r="D303" s="637"/>
      <c r="E303" s="637"/>
      <c r="F303" s="637"/>
    </row>
    <row r="304" spans="1:6">
      <c r="A304" s="661"/>
      <c r="B304" s="637"/>
      <c r="C304" s="637"/>
      <c r="D304" s="637"/>
      <c r="E304" s="637"/>
      <c r="F304" s="637"/>
    </row>
    <row r="305" spans="1:6">
      <c r="A305" s="661"/>
      <c r="B305" s="637"/>
      <c r="C305" s="637"/>
      <c r="D305" s="637"/>
      <c r="E305" s="637"/>
      <c r="F305" s="637"/>
    </row>
    <row r="306" spans="1:6">
      <c r="A306" s="661"/>
      <c r="B306" s="637"/>
      <c r="C306" s="637"/>
      <c r="D306" s="637"/>
      <c r="E306" s="637"/>
      <c r="F306" s="637"/>
    </row>
    <row r="307" spans="1:6">
      <c r="A307" s="661"/>
      <c r="B307" s="637"/>
      <c r="C307" s="637"/>
      <c r="D307" s="637"/>
      <c r="E307" s="637"/>
      <c r="F307" s="637"/>
    </row>
    <row r="308" spans="1:6">
      <c r="A308" s="661"/>
      <c r="B308" s="637"/>
      <c r="C308" s="637"/>
      <c r="D308" s="637"/>
      <c r="E308" s="637"/>
      <c r="F308" s="637"/>
    </row>
    <row r="309" spans="1:6">
      <c r="A309" s="661"/>
      <c r="B309" s="637"/>
      <c r="C309" s="637"/>
      <c r="D309" s="637"/>
      <c r="E309" s="637"/>
      <c r="F309" s="637"/>
    </row>
    <row r="310" spans="1:6">
      <c r="A310" s="661"/>
      <c r="B310" s="637"/>
      <c r="C310" s="637"/>
      <c r="D310" s="637"/>
      <c r="E310" s="637"/>
      <c r="F310" s="637"/>
    </row>
    <row r="311" spans="1:6">
      <c r="A311" s="661"/>
      <c r="B311" s="637"/>
      <c r="C311" s="637"/>
      <c r="D311" s="637"/>
      <c r="E311" s="637"/>
      <c r="F311" s="637"/>
    </row>
    <row r="312" spans="1:6">
      <c r="A312" s="661"/>
      <c r="B312" s="637"/>
      <c r="C312" s="637"/>
      <c r="D312" s="637"/>
      <c r="E312" s="637"/>
      <c r="F312" s="637"/>
    </row>
    <row r="313" spans="1:6">
      <c r="A313" s="661"/>
      <c r="B313" s="637"/>
      <c r="C313" s="637"/>
      <c r="D313" s="637"/>
      <c r="E313" s="637"/>
      <c r="F313" s="637"/>
    </row>
    <row r="314" spans="1:6">
      <c r="A314" s="661"/>
      <c r="B314" s="637"/>
      <c r="C314" s="637"/>
      <c r="D314" s="637"/>
      <c r="E314" s="637"/>
      <c r="F314" s="637"/>
    </row>
    <row r="315" spans="1:6">
      <c r="A315" s="661"/>
      <c r="B315" s="637"/>
      <c r="C315" s="637"/>
      <c r="D315" s="637"/>
      <c r="E315" s="637"/>
      <c r="F315" s="637"/>
    </row>
    <row r="316" spans="1:6">
      <c r="A316" s="661"/>
      <c r="B316" s="637"/>
      <c r="C316" s="637"/>
      <c r="D316" s="637"/>
      <c r="E316" s="637"/>
      <c r="F316" s="637"/>
    </row>
    <row r="317" spans="1:6">
      <c r="A317" s="661"/>
      <c r="B317" s="637"/>
      <c r="C317" s="637"/>
      <c r="D317" s="637"/>
      <c r="E317" s="637"/>
      <c r="F317" s="637"/>
    </row>
    <row r="318" spans="1:6">
      <c r="A318" s="661"/>
      <c r="B318" s="637"/>
      <c r="C318" s="637"/>
      <c r="D318" s="637"/>
      <c r="E318" s="637"/>
      <c r="F318" s="637"/>
    </row>
    <row r="319" spans="1:6">
      <c r="A319" s="661"/>
      <c r="B319" s="637"/>
      <c r="C319" s="637"/>
      <c r="D319" s="637"/>
      <c r="E319" s="637"/>
      <c r="F319" s="637"/>
    </row>
    <row r="320" spans="1:6">
      <c r="A320" s="661"/>
      <c r="B320" s="637"/>
      <c r="C320" s="637"/>
      <c r="D320" s="637"/>
      <c r="E320" s="637"/>
      <c r="F320" s="637"/>
    </row>
    <row r="321" spans="1:6">
      <c r="A321" s="661"/>
      <c r="B321" s="637"/>
      <c r="C321" s="637"/>
      <c r="D321" s="637"/>
      <c r="E321" s="637"/>
      <c r="F321" s="637"/>
    </row>
    <row r="322" spans="1:6">
      <c r="A322" s="661"/>
      <c r="B322" s="637"/>
      <c r="C322" s="637"/>
      <c r="D322" s="637"/>
      <c r="E322" s="637"/>
      <c r="F322" s="637"/>
    </row>
    <row r="323" spans="1:6">
      <c r="A323" s="661"/>
      <c r="B323" s="637"/>
      <c r="C323" s="637"/>
      <c r="D323" s="637"/>
      <c r="E323" s="637"/>
      <c r="F323" s="637"/>
    </row>
    <row r="324" spans="1:6">
      <c r="A324" s="661"/>
      <c r="B324" s="637"/>
      <c r="C324" s="637"/>
      <c r="D324" s="637"/>
      <c r="E324" s="637"/>
      <c r="F324" s="637"/>
    </row>
    <row r="325" spans="1:6">
      <c r="A325" s="661"/>
      <c r="B325" s="637"/>
      <c r="C325" s="637"/>
      <c r="D325" s="637"/>
      <c r="E325" s="637"/>
      <c r="F325" s="637"/>
    </row>
    <row r="326" spans="1:6">
      <c r="A326" s="661"/>
      <c r="B326" s="637"/>
      <c r="C326" s="637"/>
      <c r="D326" s="637"/>
      <c r="E326" s="637"/>
      <c r="F326" s="637"/>
    </row>
    <row r="327" spans="1:6">
      <c r="A327" s="661"/>
      <c r="B327" s="637"/>
      <c r="C327" s="637"/>
      <c r="D327" s="637"/>
      <c r="E327" s="637"/>
      <c r="F327" s="637"/>
    </row>
    <row r="328" spans="1:6">
      <c r="A328" s="661"/>
      <c r="B328" s="637"/>
      <c r="C328" s="637"/>
      <c r="D328" s="637"/>
      <c r="E328" s="637"/>
      <c r="F328" s="637"/>
    </row>
    <row r="329" spans="1:6">
      <c r="A329" s="661"/>
      <c r="B329" s="637"/>
      <c r="C329" s="637"/>
      <c r="D329" s="637"/>
      <c r="E329" s="637"/>
      <c r="F329" s="637"/>
    </row>
    <row r="330" spans="1:6">
      <c r="A330" s="661"/>
      <c r="B330" s="637"/>
      <c r="C330" s="637"/>
      <c r="D330" s="637"/>
      <c r="E330" s="637"/>
      <c r="F330" s="637"/>
    </row>
    <row r="331" spans="1:6">
      <c r="A331" s="661"/>
      <c r="B331" s="637"/>
      <c r="C331" s="637"/>
      <c r="D331" s="637"/>
      <c r="E331" s="637"/>
      <c r="F331" s="637"/>
    </row>
    <row r="332" spans="1:6">
      <c r="A332" s="661"/>
      <c r="B332" s="637"/>
      <c r="C332" s="637"/>
      <c r="D332" s="637"/>
      <c r="E332" s="637"/>
      <c r="F332" s="637"/>
    </row>
    <row r="333" spans="1:6">
      <c r="A333" s="661"/>
      <c r="B333" s="637"/>
      <c r="C333" s="637"/>
      <c r="D333" s="637"/>
      <c r="E333" s="637"/>
      <c r="F333" s="637"/>
    </row>
    <row r="334" spans="1:6">
      <c r="A334" s="661"/>
      <c r="B334" s="637"/>
      <c r="C334" s="637"/>
      <c r="D334" s="637"/>
      <c r="E334" s="637"/>
      <c r="F334" s="637"/>
    </row>
    <row r="335" spans="1:6">
      <c r="A335" s="661"/>
      <c r="B335" s="637"/>
      <c r="C335" s="637"/>
      <c r="D335" s="637"/>
      <c r="E335" s="637"/>
      <c r="F335" s="637"/>
    </row>
    <row r="336" spans="1:6">
      <c r="A336" s="661"/>
      <c r="B336" s="637"/>
      <c r="C336" s="637"/>
      <c r="D336" s="637"/>
      <c r="E336" s="637"/>
      <c r="F336" s="637"/>
    </row>
    <row r="337" spans="1:6">
      <c r="A337" s="661"/>
      <c r="B337" s="637"/>
      <c r="C337" s="637"/>
      <c r="D337" s="637"/>
      <c r="E337" s="637"/>
      <c r="F337" s="637"/>
    </row>
    <row r="338" spans="1:6">
      <c r="A338" s="661"/>
      <c r="B338" s="637"/>
      <c r="C338" s="637"/>
      <c r="D338" s="637"/>
      <c r="E338" s="637"/>
      <c r="F338" s="637"/>
    </row>
    <row r="339" spans="1:6">
      <c r="A339" s="661"/>
      <c r="B339" s="637"/>
      <c r="C339" s="637"/>
      <c r="D339" s="637"/>
      <c r="E339" s="637"/>
      <c r="F339" s="637"/>
    </row>
    <row r="340" spans="1:6">
      <c r="A340" s="661"/>
      <c r="B340" s="637"/>
      <c r="C340" s="637"/>
      <c r="D340" s="637"/>
      <c r="E340" s="637"/>
      <c r="F340" s="637"/>
    </row>
    <row r="341" spans="1:6">
      <c r="A341" s="661"/>
      <c r="B341" s="637"/>
      <c r="C341" s="637"/>
      <c r="D341" s="637"/>
      <c r="E341" s="637"/>
      <c r="F341" s="637"/>
    </row>
    <row r="342" spans="1:6">
      <c r="A342" s="661"/>
      <c r="B342" s="637"/>
      <c r="C342" s="637"/>
      <c r="D342" s="637"/>
      <c r="E342" s="637"/>
      <c r="F342" s="637"/>
    </row>
    <row r="343" spans="1:6">
      <c r="A343" s="661"/>
      <c r="B343" s="637"/>
      <c r="C343" s="637"/>
      <c r="D343" s="637"/>
      <c r="E343" s="637"/>
      <c r="F343" s="637"/>
    </row>
    <row r="344" spans="1:6">
      <c r="A344" s="661"/>
      <c r="B344" s="637"/>
      <c r="C344" s="637"/>
      <c r="D344" s="637"/>
      <c r="E344" s="637"/>
      <c r="F344" s="637"/>
    </row>
    <row r="345" spans="1:6">
      <c r="A345" s="661"/>
      <c r="B345" s="637"/>
      <c r="C345" s="637"/>
      <c r="D345" s="637"/>
      <c r="E345" s="637"/>
      <c r="F345" s="637"/>
    </row>
    <row r="346" spans="1:6">
      <c r="A346" s="661"/>
      <c r="B346" s="637"/>
      <c r="C346" s="637"/>
      <c r="D346" s="637"/>
      <c r="E346" s="637"/>
      <c r="F346" s="637"/>
    </row>
    <row r="347" spans="1:6">
      <c r="A347" s="661"/>
      <c r="B347" s="637"/>
      <c r="C347" s="637"/>
      <c r="D347" s="637"/>
      <c r="E347" s="637"/>
      <c r="F347" s="637"/>
    </row>
    <row r="348" spans="1:6">
      <c r="A348" s="661"/>
      <c r="B348" s="637"/>
      <c r="C348" s="637"/>
      <c r="D348" s="637"/>
      <c r="E348" s="637"/>
      <c r="F348" s="637"/>
    </row>
    <row r="349" spans="1:6">
      <c r="A349" s="661"/>
      <c r="B349" s="637"/>
      <c r="C349" s="637"/>
      <c r="D349" s="637"/>
      <c r="E349" s="637"/>
      <c r="F349" s="637"/>
    </row>
    <row r="350" spans="1:6">
      <c r="A350" s="661"/>
      <c r="B350" s="637"/>
      <c r="C350" s="637"/>
      <c r="D350" s="637"/>
      <c r="E350" s="637"/>
      <c r="F350" s="637"/>
    </row>
    <row r="351" spans="1:6">
      <c r="A351" s="661"/>
      <c r="B351" s="637"/>
      <c r="C351" s="637"/>
      <c r="D351" s="637"/>
      <c r="E351" s="637"/>
      <c r="F351" s="637"/>
    </row>
    <row r="352" spans="1:6">
      <c r="A352" s="661"/>
      <c r="B352" s="637"/>
      <c r="C352" s="637"/>
      <c r="D352" s="637"/>
      <c r="E352" s="637"/>
      <c r="F352" s="637"/>
    </row>
    <row r="353" spans="1:6">
      <c r="A353" s="661"/>
      <c r="B353" s="637"/>
      <c r="C353" s="637"/>
      <c r="D353" s="637"/>
      <c r="E353" s="637"/>
      <c r="F353" s="637"/>
    </row>
    <row r="354" spans="1:6">
      <c r="A354" s="661"/>
      <c r="B354" s="637"/>
      <c r="C354" s="637"/>
      <c r="D354" s="637"/>
      <c r="E354" s="637"/>
      <c r="F354" s="637"/>
    </row>
    <row r="355" spans="1:6">
      <c r="A355" s="661"/>
      <c r="B355" s="637"/>
      <c r="C355" s="637"/>
      <c r="D355" s="637"/>
      <c r="E355" s="637"/>
      <c r="F355" s="637"/>
    </row>
    <row r="356" spans="1:6">
      <c r="A356" s="661"/>
      <c r="B356" s="637"/>
      <c r="C356" s="637"/>
      <c r="D356" s="637"/>
      <c r="E356" s="637"/>
      <c r="F356" s="637"/>
    </row>
    <row r="357" spans="1:6">
      <c r="A357" s="661"/>
      <c r="B357" s="637"/>
      <c r="C357" s="637"/>
      <c r="D357" s="637"/>
      <c r="E357" s="637"/>
      <c r="F357" s="637"/>
    </row>
    <row r="358" spans="1:6">
      <c r="A358" s="661"/>
      <c r="B358" s="637"/>
      <c r="C358" s="637"/>
      <c r="D358" s="637"/>
      <c r="E358" s="637"/>
      <c r="F358" s="637"/>
    </row>
    <row r="359" spans="1:6">
      <c r="A359" s="661"/>
      <c r="B359" s="637"/>
      <c r="C359" s="637"/>
      <c r="D359" s="637"/>
      <c r="E359" s="637"/>
      <c r="F359" s="637"/>
    </row>
    <row r="360" spans="1:6">
      <c r="A360" s="661"/>
      <c r="B360" s="637"/>
      <c r="C360" s="637"/>
      <c r="D360" s="637"/>
      <c r="E360" s="637"/>
      <c r="F360" s="637"/>
    </row>
    <row r="361" spans="1:6">
      <c r="A361" s="661"/>
      <c r="B361" s="637"/>
      <c r="C361" s="637"/>
      <c r="D361" s="637"/>
      <c r="E361" s="637"/>
      <c r="F361" s="637"/>
    </row>
    <row r="362" spans="1:6">
      <c r="A362" s="661"/>
      <c r="B362" s="637"/>
      <c r="C362" s="637"/>
      <c r="D362" s="637"/>
      <c r="E362" s="637"/>
      <c r="F362" s="637"/>
    </row>
    <row r="363" spans="1:6">
      <c r="A363" s="661"/>
      <c r="B363" s="637"/>
      <c r="C363" s="637"/>
      <c r="D363" s="637"/>
      <c r="E363" s="637"/>
      <c r="F363" s="637"/>
    </row>
    <row r="364" spans="1:6">
      <c r="A364" s="661"/>
      <c r="B364" s="637"/>
      <c r="C364" s="637"/>
      <c r="D364" s="637"/>
      <c r="E364" s="637"/>
      <c r="F364" s="637"/>
    </row>
    <row r="365" spans="1:6">
      <c r="A365" s="661"/>
      <c r="B365" s="637"/>
      <c r="C365" s="637"/>
      <c r="D365" s="637"/>
      <c r="E365" s="637"/>
      <c r="F365" s="637"/>
    </row>
    <row r="366" spans="1:6">
      <c r="A366" s="661"/>
      <c r="B366" s="637"/>
      <c r="C366" s="637"/>
      <c r="D366" s="637"/>
      <c r="E366" s="637"/>
      <c r="F366" s="637"/>
    </row>
    <row r="367" spans="1:6">
      <c r="A367" s="661"/>
      <c r="B367" s="637"/>
      <c r="C367" s="637"/>
      <c r="D367" s="637"/>
      <c r="E367" s="637"/>
      <c r="F367" s="637"/>
    </row>
    <row r="368" spans="1:6">
      <c r="A368" s="661"/>
      <c r="B368" s="637"/>
      <c r="C368" s="637"/>
      <c r="D368" s="637"/>
      <c r="E368" s="637"/>
      <c r="F368" s="637"/>
    </row>
    <row r="369" spans="1:6">
      <c r="A369" s="661"/>
      <c r="B369" s="637"/>
      <c r="C369" s="637"/>
      <c r="D369" s="637"/>
      <c r="E369" s="637"/>
      <c r="F369" s="637"/>
    </row>
    <row r="370" spans="1:6">
      <c r="A370" s="661"/>
      <c r="B370" s="637"/>
      <c r="C370" s="637"/>
      <c r="D370" s="637"/>
      <c r="E370" s="637"/>
      <c r="F370" s="637"/>
    </row>
    <row r="371" spans="1:6">
      <c r="A371" s="661"/>
      <c r="B371" s="637"/>
      <c r="C371" s="637"/>
      <c r="D371" s="637"/>
      <c r="E371" s="637"/>
      <c r="F371" s="637"/>
    </row>
    <row r="372" spans="1:6">
      <c r="A372" s="661"/>
      <c r="B372" s="637"/>
      <c r="C372" s="637"/>
      <c r="D372" s="637"/>
      <c r="E372" s="637"/>
      <c r="F372" s="637"/>
    </row>
    <row r="373" spans="1:6">
      <c r="A373" s="661"/>
      <c r="B373" s="637"/>
      <c r="C373" s="637"/>
      <c r="D373" s="637"/>
      <c r="E373" s="637"/>
      <c r="F373" s="637"/>
    </row>
    <row r="374" spans="1:6">
      <c r="A374" s="661"/>
      <c r="B374" s="637"/>
      <c r="C374" s="637"/>
      <c r="D374" s="637"/>
      <c r="E374" s="637"/>
      <c r="F374" s="637"/>
    </row>
    <row r="375" spans="1:6">
      <c r="A375" s="661"/>
      <c r="B375" s="637"/>
      <c r="C375" s="637"/>
      <c r="D375" s="637"/>
      <c r="E375" s="637"/>
      <c r="F375" s="637"/>
    </row>
    <row r="376" spans="1:6">
      <c r="A376" s="661"/>
      <c r="B376" s="637"/>
      <c r="C376" s="637"/>
      <c r="D376" s="637"/>
      <c r="E376" s="637"/>
      <c r="F376" s="637"/>
    </row>
    <row r="377" spans="1:6">
      <c r="A377" s="661"/>
      <c r="B377" s="637"/>
      <c r="C377" s="637"/>
      <c r="D377" s="637"/>
      <c r="E377" s="637"/>
      <c r="F377" s="637"/>
    </row>
    <row r="378" spans="1:6">
      <c r="A378" s="661"/>
      <c r="B378" s="637"/>
      <c r="C378" s="637"/>
      <c r="D378" s="637"/>
      <c r="E378" s="637"/>
      <c r="F378" s="637"/>
    </row>
    <row r="379" spans="1:6">
      <c r="A379" s="661"/>
      <c r="B379" s="637"/>
      <c r="C379" s="637"/>
      <c r="D379" s="637"/>
      <c r="E379" s="637"/>
      <c r="F379" s="637"/>
    </row>
    <row r="380" spans="1:6">
      <c r="A380" s="661"/>
      <c r="B380" s="637"/>
      <c r="C380" s="637"/>
      <c r="D380" s="637"/>
      <c r="E380" s="637"/>
      <c r="F380" s="637"/>
    </row>
    <row r="381" spans="1:6">
      <c r="A381" s="661"/>
      <c r="B381" s="637"/>
      <c r="C381" s="637"/>
      <c r="D381" s="637"/>
      <c r="E381" s="637"/>
      <c r="F381" s="637"/>
    </row>
    <row r="382" spans="1:6">
      <c r="A382" s="661"/>
      <c r="B382" s="637"/>
      <c r="C382" s="637"/>
      <c r="D382" s="637"/>
      <c r="E382" s="637"/>
      <c r="F382" s="637"/>
    </row>
    <row r="383" spans="1:6">
      <c r="A383" s="661"/>
      <c r="B383" s="637"/>
      <c r="C383" s="637"/>
      <c r="D383" s="637"/>
      <c r="E383" s="637"/>
      <c r="F383" s="637"/>
    </row>
    <row r="384" spans="1:6">
      <c r="A384" s="661"/>
      <c r="B384" s="637"/>
      <c r="C384" s="637"/>
      <c r="D384" s="637"/>
      <c r="E384" s="637"/>
      <c r="F384" s="637"/>
    </row>
    <row r="385" spans="1:6">
      <c r="A385" s="661"/>
      <c r="B385" s="637"/>
      <c r="C385" s="637"/>
      <c r="D385" s="637"/>
      <c r="E385" s="637"/>
      <c r="F385" s="637"/>
    </row>
    <row r="386" spans="1:6">
      <c r="A386" s="661"/>
      <c r="B386" s="637"/>
      <c r="C386" s="637"/>
      <c r="D386" s="637"/>
      <c r="E386" s="637"/>
      <c r="F386" s="637"/>
    </row>
    <row r="387" spans="1:6">
      <c r="A387" s="661"/>
      <c r="B387" s="637"/>
      <c r="C387" s="637"/>
      <c r="D387" s="637"/>
      <c r="E387" s="637"/>
      <c r="F387" s="637"/>
    </row>
    <row r="388" spans="1:6">
      <c r="A388" s="661"/>
      <c r="B388" s="637"/>
      <c r="C388" s="637"/>
      <c r="D388" s="637"/>
      <c r="E388" s="637"/>
      <c r="F388" s="637"/>
    </row>
    <row r="389" spans="1:6">
      <c r="A389" s="661"/>
      <c r="B389" s="637"/>
      <c r="C389" s="637"/>
      <c r="D389" s="637"/>
      <c r="E389" s="637"/>
      <c r="F389" s="637"/>
    </row>
    <row r="390" spans="1:6">
      <c r="A390" s="661"/>
      <c r="B390" s="637"/>
      <c r="C390" s="637"/>
      <c r="D390" s="637"/>
      <c r="E390" s="637"/>
      <c r="F390" s="637"/>
    </row>
    <row r="391" spans="1:6">
      <c r="A391" s="661"/>
      <c r="B391" s="637"/>
      <c r="C391" s="637"/>
      <c r="D391" s="637"/>
      <c r="E391" s="637"/>
      <c r="F391" s="637"/>
    </row>
    <row r="392" spans="1:6">
      <c r="A392" s="661"/>
      <c r="B392" s="637"/>
      <c r="C392" s="637"/>
      <c r="D392" s="637"/>
      <c r="E392" s="637"/>
      <c r="F392" s="637"/>
    </row>
    <row r="393" spans="1:6">
      <c r="A393" s="661"/>
      <c r="B393" s="637"/>
      <c r="C393" s="637"/>
      <c r="D393" s="637"/>
      <c r="E393" s="637"/>
      <c r="F393" s="637"/>
    </row>
    <row r="394" spans="1:6">
      <c r="A394" s="661"/>
      <c r="B394" s="637"/>
      <c r="C394" s="637"/>
      <c r="D394" s="637"/>
      <c r="E394" s="637"/>
      <c r="F394" s="637"/>
    </row>
    <row r="395" spans="1:6">
      <c r="A395" s="661"/>
      <c r="B395" s="637"/>
      <c r="C395" s="637"/>
      <c r="D395" s="637"/>
      <c r="E395" s="637"/>
      <c r="F395" s="637"/>
    </row>
    <row r="396" spans="1:6">
      <c r="A396" s="661"/>
      <c r="B396" s="637"/>
      <c r="C396" s="637"/>
      <c r="D396" s="637"/>
      <c r="E396" s="637"/>
      <c r="F396" s="637"/>
    </row>
    <row r="397" spans="1:6">
      <c r="A397" s="661"/>
      <c r="B397" s="637"/>
      <c r="C397" s="637"/>
      <c r="D397" s="637"/>
      <c r="E397" s="637"/>
      <c r="F397" s="637"/>
    </row>
    <row r="398" spans="1:6">
      <c r="A398" s="661"/>
      <c r="B398" s="637"/>
      <c r="C398" s="637"/>
      <c r="D398" s="637"/>
      <c r="E398" s="637"/>
      <c r="F398" s="637"/>
    </row>
    <row r="399" spans="1:6">
      <c r="A399" s="661"/>
      <c r="B399" s="637"/>
      <c r="C399" s="637"/>
      <c r="D399" s="637"/>
      <c r="E399" s="637"/>
      <c r="F399" s="637"/>
    </row>
    <row r="400" spans="1:6">
      <c r="A400" s="661"/>
      <c r="B400" s="637"/>
      <c r="C400" s="637"/>
      <c r="D400" s="637"/>
      <c r="E400" s="637"/>
      <c r="F400" s="637"/>
    </row>
    <row r="401" spans="1:6">
      <c r="A401" s="661"/>
      <c r="B401" s="637"/>
      <c r="C401" s="637"/>
      <c r="D401" s="637"/>
      <c r="E401" s="637"/>
      <c r="F401" s="637"/>
    </row>
    <row r="402" spans="1:6">
      <c r="A402" s="661"/>
      <c r="B402" s="637"/>
      <c r="C402" s="637"/>
      <c r="D402" s="637"/>
      <c r="E402" s="637"/>
      <c r="F402" s="637"/>
    </row>
    <row r="403" spans="1:6">
      <c r="A403" s="661"/>
      <c r="B403" s="637"/>
      <c r="C403" s="637"/>
      <c r="D403" s="637"/>
      <c r="E403" s="637"/>
      <c r="F403" s="637"/>
    </row>
    <row r="404" spans="1:6">
      <c r="A404" s="661"/>
      <c r="B404" s="637"/>
      <c r="C404" s="637"/>
      <c r="D404" s="637"/>
      <c r="E404" s="637"/>
      <c r="F404" s="637"/>
    </row>
    <row r="405" spans="1:6">
      <c r="A405" s="661"/>
      <c r="B405" s="637"/>
      <c r="C405" s="637"/>
      <c r="D405" s="637"/>
      <c r="E405" s="637"/>
      <c r="F405" s="637"/>
    </row>
    <row r="406" spans="1:6">
      <c r="A406" s="661"/>
      <c r="B406" s="637"/>
      <c r="C406" s="637"/>
      <c r="D406" s="637"/>
      <c r="E406" s="637"/>
      <c r="F406" s="637"/>
    </row>
    <row r="407" spans="1:6">
      <c r="A407" s="661"/>
      <c r="B407" s="637"/>
      <c r="C407" s="637"/>
      <c r="D407" s="637"/>
      <c r="E407" s="637"/>
      <c r="F407" s="637"/>
    </row>
    <row r="408" spans="1:6">
      <c r="A408" s="661"/>
      <c r="B408" s="637"/>
      <c r="C408" s="637"/>
      <c r="D408" s="637"/>
      <c r="E408" s="637"/>
      <c r="F408" s="637"/>
    </row>
    <row r="409" spans="1:6">
      <c r="A409" s="661"/>
      <c r="B409" s="637"/>
      <c r="C409" s="637"/>
      <c r="D409" s="637"/>
      <c r="E409" s="637"/>
      <c r="F409" s="637"/>
    </row>
    <row r="410" spans="1:6">
      <c r="A410" s="661"/>
      <c r="B410" s="637"/>
      <c r="C410" s="637"/>
      <c r="D410" s="637"/>
      <c r="E410" s="637"/>
      <c r="F410" s="637"/>
    </row>
    <row r="411" spans="1:6">
      <c r="A411" s="661"/>
      <c r="B411" s="637"/>
      <c r="C411" s="637"/>
      <c r="D411" s="637"/>
      <c r="E411" s="637"/>
      <c r="F411" s="637"/>
    </row>
    <row r="412" spans="1:6">
      <c r="A412" s="661"/>
      <c r="B412" s="637"/>
      <c r="C412" s="637"/>
      <c r="D412" s="637"/>
      <c r="E412" s="637"/>
      <c r="F412" s="637"/>
    </row>
    <row r="413" spans="1:6">
      <c r="A413" s="661"/>
      <c r="B413" s="637"/>
      <c r="C413" s="637"/>
      <c r="D413" s="637"/>
      <c r="E413" s="637"/>
      <c r="F413" s="637"/>
    </row>
    <row r="414" spans="1:6">
      <c r="A414" s="661"/>
      <c r="B414" s="637"/>
      <c r="C414" s="637"/>
      <c r="D414" s="637"/>
      <c r="E414" s="637"/>
      <c r="F414" s="637"/>
    </row>
    <row r="415" spans="1:6">
      <c r="A415" s="661"/>
      <c r="B415" s="637"/>
      <c r="C415" s="637"/>
      <c r="D415" s="637"/>
      <c r="E415" s="637"/>
      <c r="F415" s="637"/>
    </row>
    <row r="416" spans="1:6">
      <c r="A416" s="661"/>
      <c r="B416" s="637"/>
      <c r="C416" s="637"/>
      <c r="D416" s="637"/>
      <c r="E416" s="637"/>
      <c r="F416" s="637"/>
    </row>
    <row r="417" spans="1:6">
      <c r="A417" s="661"/>
      <c r="B417" s="637"/>
      <c r="C417" s="637"/>
      <c r="D417" s="637"/>
      <c r="E417" s="637"/>
      <c r="F417" s="637"/>
    </row>
    <row r="418" spans="1:6">
      <c r="A418" s="661"/>
      <c r="B418" s="637"/>
      <c r="C418" s="637"/>
      <c r="D418" s="637"/>
      <c r="E418" s="637"/>
      <c r="F418" s="637"/>
    </row>
    <row r="419" spans="1:6">
      <c r="A419" s="661"/>
      <c r="B419" s="637"/>
      <c r="C419" s="637"/>
      <c r="D419" s="637"/>
      <c r="E419" s="637"/>
      <c r="F419" s="637"/>
    </row>
    <row r="420" spans="1:6">
      <c r="A420" s="661"/>
      <c r="B420" s="637"/>
      <c r="C420" s="637"/>
      <c r="D420" s="637"/>
      <c r="E420" s="637"/>
      <c r="F420" s="637"/>
    </row>
    <row r="421" spans="1:6">
      <c r="A421" s="661"/>
      <c r="B421" s="637"/>
      <c r="C421" s="637"/>
      <c r="D421" s="637"/>
      <c r="E421" s="637"/>
      <c r="F421" s="637"/>
    </row>
    <row r="422" spans="1:6">
      <c r="A422" s="661"/>
      <c r="B422" s="637"/>
      <c r="C422" s="637"/>
      <c r="D422" s="637"/>
      <c r="E422" s="637"/>
      <c r="F422" s="637"/>
    </row>
    <row r="423" spans="1:6">
      <c r="A423" s="661"/>
      <c r="B423" s="637"/>
      <c r="C423" s="637"/>
      <c r="D423" s="637"/>
      <c r="E423" s="637"/>
      <c r="F423" s="637"/>
    </row>
    <row r="424" spans="1:6">
      <c r="A424" s="661"/>
      <c r="B424" s="637"/>
      <c r="C424" s="637"/>
      <c r="D424" s="637"/>
      <c r="E424" s="637"/>
      <c r="F424" s="637"/>
    </row>
    <row r="425" spans="1:6">
      <c r="A425" s="661"/>
      <c r="B425" s="637"/>
      <c r="C425" s="637"/>
      <c r="D425" s="637"/>
      <c r="E425" s="637"/>
      <c r="F425" s="637"/>
    </row>
    <row r="426" spans="1:6">
      <c r="A426" s="661"/>
      <c r="B426" s="637"/>
      <c r="C426" s="637"/>
      <c r="D426" s="637"/>
      <c r="E426" s="637"/>
      <c r="F426" s="637"/>
    </row>
    <row r="427" spans="1:6">
      <c r="A427" s="661"/>
      <c r="B427" s="637"/>
      <c r="C427" s="637"/>
      <c r="D427" s="637"/>
      <c r="E427" s="637"/>
      <c r="F427" s="637"/>
    </row>
    <row r="428" spans="1:6">
      <c r="A428" s="661"/>
      <c r="B428" s="637"/>
      <c r="C428" s="637"/>
      <c r="D428" s="637"/>
      <c r="E428" s="637"/>
      <c r="F428" s="637"/>
    </row>
    <row r="429" spans="1:6">
      <c r="A429" s="661"/>
      <c r="B429" s="637"/>
      <c r="C429" s="637"/>
      <c r="D429" s="637"/>
      <c r="E429" s="637"/>
      <c r="F429" s="637"/>
    </row>
    <row r="430" spans="1:6">
      <c r="A430" s="661"/>
      <c r="B430" s="637"/>
      <c r="C430" s="637"/>
      <c r="D430" s="637"/>
      <c r="E430" s="637"/>
      <c r="F430" s="637"/>
    </row>
    <row r="431" spans="1:6">
      <c r="A431" s="661"/>
      <c r="B431" s="637"/>
      <c r="C431" s="637"/>
      <c r="D431" s="637"/>
      <c r="E431" s="637"/>
      <c r="F431" s="637"/>
    </row>
    <row r="432" spans="1:6">
      <c r="A432" s="661"/>
      <c r="B432" s="637"/>
      <c r="C432" s="637"/>
      <c r="D432" s="637"/>
      <c r="E432" s="637"/>
      <c r="F432" s="637"/>
    </row>
    <row r="433" spans="1:6">
      <c r="A433" s="661"/>
      <c r="B433" s="637"/>
      <c r="C433" s="637"/>
      <c r="D433" s="637"/>
      <c r="E433" s="637"/>
      <c r="F433" s="637"/>
    </row>
    <row r="434" spans="1:6">
      <c r="A434" s="661"/>
      <c r="B434" s="637"/>
      <c r="C434" s="637"/>
      <c r="D434" s="637"/>
      <c r="E434" s="637"/>
      <c r="F434" s="637"/>
    </row>
    <row r="435" spans="1:6">
      <c r="A435" s="661"/>
      <c r="B435" s="637"/>
      <c r="C435" s="637"/>
      <c r="D435" s="637"/>
      <c r="E435" s="637"/>
      <c r="F435" s="637"/>
    </row>
    <row r="436" spans="1:6">
      <c r="A436" s="661"/>
      <c r="B436" s="637"/>
      <c r="C436" s="637"/>
      <c r="D436" s="637"/>
      <c r="E436" s="637"/>
      <c r="F436" s="637"/>
    </row>
    <row r="437" spans="1:6">
      <c r="A437" s="661"/>
      <c r="B437" s="637"/>
      <c r="C437" s="637"/>
      <c r="D437" s="637"/>
      <c r="E437" s="637"/>
      <c r="F437" s="637"/>
    </row>
    <row r="438" spans="1:6">
      <c r="A438" s="661"/>
      <c r="B438" s="637"/>
      <c r="C438" s="637"/>
      <c r="D438" s="637"/>
      <c r="E438" s="637"/>
      <c r="F438" s="637"/>
    </row>
    <row r="439" spans="1:6">
      <c r="A439" s="661"/>
      <c r="B439" s="637"/>
      <c r="C439" s="637"/>
      <c r="D439" s="637"/>
      <c r="E439" s="637"/>
      <c r="F439" s="637"/>
    </row>
    <row r="440" spans="1:6">
      <c r="A440" s="661"/>
      <c r="B440" s="637"/>
      <c r="C440" s="637"/>
      <c r="D440" s="637"/>
      <c r="E440" s="637"/>
      <c r="F440" s="637"/>
    </row>
    <row r="441" spans="1:6">
      <c r="A441" s="661"/>
      <c r="B441" s="637"/>
      <c r="C441" s="637"/>
      <c r="D441" s="637"/>
      <c r="E441" s="637"/>
      <c r="F441" s="637"/>
    </row>
    <row r="442" spans="1:6">
      <c r="A442" s="661"/>
      <c r="B442" s="637"/>
      <c r="C442" s="637"/>
      <c r="D442" s="637"/>
      <c r="E442" s="637"/>
      <c r="F442" s="637"/>
    </row>
    <row r="443" spans="1:6">
      <c r="A443" s="661"/>
      <c r="B443" s="637"/>
      <c r="C443" s="637"/>
      <c r="D443" s="637"/>
      <c r="E443" s="637"/>
      <c r="F443" s="637"/>
    </row>
    <row r="444" spans="1:6">
      <c r="A444" s="661"/>
      <c r="B444" s="637"/>
      <c r="C444" s="637"/>
      <c r="D444" s="637"/>
      <c r="E444" s="637"/>
      <c r="F444" s="637"/>
    </row>
    <row r="445" spans="1:6">
      <c r="A445" s="661"/>
      <c r="B445" s="637"/>
      <c r="C445" s="637"/>
      <c r="D445" s="637"/>
      <c r="E445" s="637"/>
      <c r="F445" s="637"/>
    </row>
    <row r="446" spans="1:6">
      <c r="A446" s="661"/>
      <c r="B446" s="637"/>
      <c r="C446" s="637"/>
      <c r="D446" s="637"/>
      <c r="E446" s="637"/>
      <c r="F446" s="637"/>
    </row>
    <row r="447" spans="1:6">
      <c r="A447" s="661"/>
      <c r="B447" s="637"/>
      <c r="C447" s="637"/>
      <c r="D447" s="637"/>
      <c r="E447" s="637"/>
      <c r="F447" s="637"/>
    </row>
    <row r="448" spans="1:6">
      <c r="A448" s="661"/>
      <c r="B448" s="637"/>
      <c r="C448" s="637"/>
      <c r="D448" s="637"/>
      <c r="E448" s="637"/>
      <c r="F448" s="637"/>
    </row>
    <row r="449" spans="1:6">
      <c r="A449" s="661"/>
      <c r="B449" s="637"/>
      <c r="C449" s="637"/>
      <c r="D449" s="637"/>
      <c r="E449" s="637"/>
      <c r="F449" s="637"/>
    </row>
    <row r="450" spans="1:6">
      <c r="A450" s="661"/>
      <c r="B450" s="637"/>
      <c r="C450" s="637"/>
      <c r="D450" s="637"/>
      <c r="E450" s="637"/>
      <c r="F450" s="637"/>
    </row>
    <row r="451" spans="1:6">
      <c r="A451" s="661"/>
      <c r="B451" s="637"/>
      <c r="C451" s="637"/>
      <c r="D451" s="637"/>
      <c r="E451" s="637"/>
      <c r="F451" s="637"/>
    </row>
    <row r="452" spans="1:6">
      <c r="A452" s="661"/>
      <c r="B452" s="637"/>
      <c r="C452" s="637"/>
      <c r="D452" s="637"/>
      <c r="E452" s="637"/>
      <c r="F452" s="637"/>
    </row>
    <row r="453" spans="1:6">
      <c r="A453" s="661"/>
      <c r="B453" s="637"/>
      <c r="C453" s="637"/>
      <c r="D453" s="637"/>
      <c r="E453" s="637"/>
      <c r="F453" s="637"/>
    </row>
    <row r="454" spans="1:6">
      <c r="A454" s="661"/>
      <c r="B454" s="637"/>
      <c r="C454" s="637"/>
      <c r="D454" s="637"/>
      <c r="E454" s="637"/>
      <c r="F454" s="637"/>
    </row>
    <row r="455" spans="1:6">
      <c r="A455" s="661"/>
      <c r="B455" s="637"/>
      <c r="C455" s="637"/>
      <c r="D455" s="637"/>
      <c r="E455" s="637"/>
      <c r="F455" s="637"/>
    </row>
    <row r="456" spans="1:6">
      <c r="A456" s="661"/>
      <c r="B456" s="637"/>
      <c r="C456" s="637"/>
      <c r="D456" s="637"/>
      <c r="E456" s="637"/>
      <c r="F456" s="637"/>
    </row>
    <row r="457" spans="1:6">
      <c r="A457" s="661"/>
      <c r="B457" s="637"/>
      <c r="C457" s="637"/>
      <c r="D457" s="637"/>
      <c r="E457" s="637"/>
      <c r="F457" s="637"/>
    </row>
    <row r="458" spans="1:6">
      <c r="A458" s="661"/>
      <c r="B458" s="637"/>
      <c r="C458" s="637"/>
      <c r="D458" s="637"/>
      <c r="E458" s="637"/>
      <c r="F458" s="637"/>
    </row>
    <row r="459" spans="1:6">
      <c r="A459" s="661"/>
      <c r="B459" s="637"/>
      <c r="C459" s="637"/>
      <c r="D459" s="637"/>
      <c r="E459" s="637"/>
      <c r="F459" s="637"/>
    </row>
    <row r="460" spans="1:6">
      <c r="A460" s="661"/>
      <c r="B460" s="637"/>
      <c r="C460" s="637"/>
      <c r="D460" s="637"/>
      <c r="E460" s="637"/>
      <c r="F460" s="637"/>
    </row>
    <row r="461" spans="1:6">
      <c r="A461" s="661"/>
      <c r="B461" s="637"/>
      <c r="C461" s="637"/>
      <c r="D461" s="637"/>
      <c r="E461" s="637"/>
      <c r="F461" s="637"/>
    </row>
    <row r="462" spans="1:6">
      <c r="A462" s="661"/>
      <c r="B462" s="637"/>
      <c r="C462" s="637"/>
      <c r="D462" s="637"/>
      <c r="E462" s="637"/>
      <c r="F462" s="637"/>
    </row>
    <row r="463" spans="1:6">
      <c r="A463" s="661"/>
      <c r="B463" s="637"/>
      <c r="C463" s="637"/>
      <c r="D463" s="637"/>
      <c r="E463" s="637"/>
      <c r="F463" s="637"/>
    </row>
    <row r="464" spans="1:6">
      <c r="A464" s="661"/>
      <c r="B464" s="637"/>
      <c r="C464" s="637"/>
      <c r="D464" s="637"/>
      <c r="E464" s="637"/>
      <c r="F464" s="637"/>
    </row>
    <row r="465" spans="1:6">
      <c r="A465" s="661"/>
      <c r="B465" s="637"/>
      <c r="C465" s="637"/>
      <c r="D465" s="637"/>
      <c r="E465" s="637"/>
      <c r="F465" s="637"/>
    </row>
    <row r="466" spans="1:6">
      <c r="A466" s="661"/>
      <c r="B466" s="637"/>
      <c r="C466" s="637"/>
      <c r="D466" s="637"/>
      <c r="E466" s="637"/>
      <c r="F466" s="637"/>
    </row>
    <row r="467" spans="1:6">
      <c r="A467" s="661"/>
      <c r="B467" s="637"/>
      <c r="C467" s="637"/>
      <c r="D467" s="637"/>
      <c r="E467" s="637"/>
      <c r="F467" s="637"/>
    </row>
    <row r="468" spans="1:6">
      <c r="A468" s="661"/>
      <c r="B468" s="637"/>
      <c r="C468" s="637"/>
      <c r="D468" s="637"/>
      <c r="E468" s="637"/>
      <c r="F468" s="637"/>
    </row>
    <row r="469" spans="1:6">
      <c r="A469" s="661"/>
      <c r="B469" s="637"/>
      <c r="C469" s="637"/>
      <c r="D469" s="637"/>
      <c r="E469" s="637"/>
      <c r="F469" s="637"/>
    </row>
    <row r="470" spans="1:6">
      <c r="A470" s="661"/>
      <c r="B470" s="637"/>
      <c r="C470" s="637"/>
      <c r="D470" s="637"/>
      <c r="E470" s="637"/>
      <c r="F470" s="637"/>
    </row>
    <row r="471" spans="1:6">
      <c r="A471" s="661"/>
      <c r="B471" s="637"/>
      <c r="C471" s="637"/>
      <c r="D471" s="637"/>
      <c r="E471" s="637"/>
      <c r="F471" s="637"/>
    </row>
    <row r="472" spans="1:6">
      <c r="A472" s="661"/>
      <c r="B472" s="637"/>
      <c r="C472" s="637"/>
      <c r="D472" s="637"/>
      <c r="E472" s="637"/>
      <c r="F472" s="637"/>
    </row>
    <row r="473" spans="1:6">
      <c r="A473" s="661"/>
      <c r="B473" s="637"/>
      <c r="C473" s="637"/>
      <c r="D473" s="637"/>
      <c r="E473" s="637"/>
      <c r="F473" s="637"/>
    </row>
    <row r="474" spans="1:6">
      <c r="A474" s="661"/>
      <c r="B474" s="637"/>
      <c r="C474" s="637"/>
      <c r="D474" s="637"/>
      <c r="E474" s="637"/>
      <c r="F474" s="637"/>
    </row>
    <row r="475" spans="1:6">
      <c r="A475" s="661"/>
      <c r="B475" s="637"/>
      <c r="C475" s="637"/>
      <c r="D475" s="637"/>
      <c r="E475" s="637"/>
      <c r="F475" s="637"/>
    </row>
    <row r="476" spans="1:6">
      <c r="A476" s="661"/>
      <c r="B476" s="637"/>
      <c r="C476" s="637"/>
      <c r="D476" s="637"/>
      <c r="E476" s="637"/>
      <c r="F476" s="637"/>
    </row>
    <row r="477" spans="1:6">
      <c r="A477" s="661"/>
      <c r="B477" s="637"/>
      <c r="C477" s="637"/>
      <c r="D477" s="637"/>
      <c r="E477" s="637"/>
      <c r="F477" s="637"/>
    </row>
    <row r="478" spans="1:6">
      <c r="A478" s="661"/>
      <c r="B478" s="637"/>
      <c r="C478" s="637"/>
      <c r="D478" s="637"/>
      <c r="E478" s="637"/>
      <c r="F478" s="637"/>
    </row>
    <row r="479" spans="1:6">
      <c r="A479" s="661"/>
      <c r="B479" s="637"/>
      <c r="C479" s="637"/>
      <c r="D479" s="637"/>
      <c r="E479" s="637"/>
      <c r="F479" s="637"/>
    </row>
    <row r="480" spans="1:6">
      <c r="A480" s="661"/>
      <c r="B480" s="637"/>
      <c r="C480" s="637"/>
      <c r="D480" s="637"/>
      <c r="E480" s="637"/>
      <c r="F480" s="637"/>
    </row>
    <row r="481" spans="1:6">
      <c r="A481" s="661"/>
      <c r="B481" s="637"/>
      <c r="C481" s="637"/>
      <c r="D481" s="637"/>
      <c r="E481" s="637"/>
      <c r="F481" s="637"/>
    </row>
    <row r="482" spans="1:6">
      <c r="A482" s="661"/>
      <c r="B482" s="637"/>
      <c r="C482" s="637"/>
      <c r="D482" s="637"/>
      <c r="E482" s="637"/>
      <c r="F482" s="637"/>
    </row>
    <row r="483" spans="1:6">
      <c r="A483" s="661"/>
      <c r="B483" s="637"/>
      <c r="C483" s="637"/>
      <c r="D483" s="637"/>
      <c r="E483" s="637"/>
      <c r="F483" s="637"/>
    </row>
    <row r="484" spans="1:6">
      <c r="A484" s="661"/>
      <c r="B484" s="637"/>
      <c r="C484" s="637"/>
      <c r="D484" s="637"/>
      <c r="E484" s="637"/>
      <c r="F484" s="637"/>
    </row>
    <row r="485" spans="1:6">
      <c r="A485" s="661"/>
      <c r="B485" s="637"/>
      <c r="C485" s="637"/>
      <c r="D485" s="637"/>
      <c r="E485" s="637"/>
      <c r="F485" s="637"/>
    </row>
    <row r="486" spans="1:6">
      <c r="A486" s="661"/>
      <c r="B486" s="637"/>
      <c r="C486" s="637"/>
      <c r="D486" s="637"/>
      <c r="E486" s="637"/>
      <c r="F486" s="637"/>
    </row>
    <row r="487" spans="1:6">
      <c r="A487" s="661"/>
      <c r="B487" s="637"/>
      <c r="C487" s="637"/>
      <c r="D487" s="637"/>
      <c r="E487" s="637"/>
      <c r="F487" s="637"/>
    </row>
    <row r="488" spans="1:6">
      <c r="A488" s="661"/>
      <c r="B488" s="637"/>
      <c r="C488" s="637"/>
      <c r="D488" s="637"/>
      <c r="E488" s="637"/>
      <c r="F488" s="637"/>
    </row>
    <row r="489" spans="1:6">
      <c r="A489" s="661"/>
      <c r="B489" s="637"/>
      <c r="C489" s="637"/>
      <c r="D489" s="637"/>
      <c r="E489" s="637"/>
      <c r="F489" s="637"/>
    </row>
    <row r="490" spans="1:6">
      <c r="A490" s="661"/>
      <c r="B490" s="637"/>
      <c r="C490" s="637"/>
      <c r="D490" s="637"/>
      <c r="E490" s="637"/>
      <c r="F490" s="637"/>
    </row>
    <row r="491" spans="1:6">
      <c r="A491" s="661"/>
      <c r="B491" s="637"/>
      <c r="C491" s="637"/>
      <c r="D491" s="637"/>
      <c r="E491" s="637"/>
      <c r="F491" s="637"/>
    </row>
    <row r="492" spans="1:6">
      <c r="A492" s="661"/>
      <c r="B492" s="637"/>
      <c r="C492" s="637"/>
      <c r="D492" s="637"/>
      <c r="E492" s="637"/>
      <c r="F492" s="637"/>
    </row>
    <row r="493" spans="1:6">
      <c r="A493" s="661"/>
      <c r="B493" s="637"/>
      <c r="C493" s="637"/>
      <c r="D493" s="637"/>
      <c r="E493" s="637"/>
      <c r="F493" s="637"/>
    </row>
    <row r="494" spans="1:6">
      <c r="A494" s="661"/>
      <c r="B494" s="637"/>
      <c r="C494" s="637"/>
      <c r="D494" s="637"/>
      <c r="E494" s="637"/>
      <c r="F494" s="637"/>
    </row>
    <row r="495" spans="1:6">
      <c r="A495" s="661"/>
      <c r="B495" s="637"/>
      <c r="C495" s="637"/>
      <c r="D495" s="637"/>
      <c r="E495" s="637"/>
      <c r="F495" s="637"/>
    </row>
    <row r="496" spans="1:6">
      <c r="A496" s="661"/>
      <c r="B496" s="637"/>
      <c r="C496" s="637"/>
      <c r="D496" s="637"/>
      <c r="E496" s="637"/>
      <c r="F496" s="637"/>
    </row>
    <row r="497" spans="1:6">
      <c r="A497" s="661"/>
      <c r="B497" s="637"/>
      <c r="C497" s="637"/>
      <c r="D497" s="637"/>
      <c r="E497" s="637"/>
      <c r="F497" s="637"/>
    </row>
    <row r="498" spans="1:6">
      <c r="A498" s="661"/>
      <c r="B498" s="637"/>
      <c r="C498" s="637"/>
      <c r="D498" s="637"/>
      <c r="E498" s="637"/>
      <c r="F498" s="637"/>
    </row>
    <row r="499" spans="1:6">
      <c r="A499" s="661"/>
      <c r="B499" s="637"/>
      <c r="C499" s="637"/>
      <c r="D499" s="637"/>
      <c r="E499" s="637"/>
      <c r="F499" s="637"/>
    </row>
    <row r="500" spans="1:6">
      <c r="A500" s="661"/>
      <c r="B500" s="637"/>
      <c r="C500" s="637"/>
      <c r="D500" s="637"/>
      <c r="E500" s="637"/>
      <c r="F500" s="637"/>
    </row>
    <row r="501" spans="1:6">
      <c r="A501" s="661"/>
      <c r="B501" s="637"/>
      <c r="C501" s="637"/>
      <c r="D501" s="637"/>
      <c r="E501" s="637"/>
      <c r="F501" s="637"/>
    </row>
    <row r="502" spans="1:6">
      <c r="A502" s="661"/>
      <c r="B502" s="637"/>
      <c r="C502" s="637"/>
      <c r="D502" s="637"/>
      <c r="E502" s="637"/>
      <c r="F502" s="637"/>
    </row>
    <row r="503" spans="1:6">
      <c r="A503" s="661"/>
      <c r="B503" s="637"/>
      <c r="C503" s="637"/>
      <c r="D503" s="637"/>
      <c r="E503" s="637"/>
      <c r="F503" s="637"/>
    </row>
    <row r="504" spans="1:6">
      <c r="A504" s="661"/>
      <c r="B504" s="637"/>
      <c r="C504" s="637"/>
      <c r="D504" s="637"/>
      <c r="E504" s="637"/>
      <c r="F504" s="637"/>
    </row>
    <row r="505" spans="1:6">
      <c r="A505" s="661"/>
      <c r="B505" s="637"/>
      <c r="C505" s="637"/>
      <c r="D505" s="637"/>
      <c r="E505" s="637"/>
      <c r="F505" s="637"/>
    </row>
    <row r="506" spans="1:6">
      <c r="A506" s="661"/>
      <c r="B506" s="637"/>
      <c r="C506" s="637"/>
      <c r="D506" s="637"/>
      <c r="E506" s="637"/>
      <c r="F506" s="637"/>
    </row>
    <row r="507" spans="1:6">
      <c r="A507" s="661"/>
      <c r="B507" s="637"/>
      <c r="C507" s="637"/>
      <c r="D507" s="637"/>
      <c r="E507" s="637"/>
      <c r="F507" s="637"/>
    </row>
    <row r="508" spans="1:6">
      <c r="A508" s="661"/>
      <c r="B508" s="637"/>
      <c r="C508" s="637"/>
      <c r="D508" s="637"/>
      <c r="E508" s="637"/>
      <c r="F508" s="637"/>
    </row>
    <row r="509" spans="1:6">
      <c r="A509" s="661"/>
      <c r="B509" s="637"/>
      <c r="C509" s="637"/>
      <c r="D509" s="637"/>
      <c r="E509" s="637"/>
      <c r="F509" s="637"/>
    </row>
    <row r="510" spans="1:6">
      <c r="A510" s="661"/>
      <c r="B510" s="637"/>
      <c r="C510" s="637"/>
      <c r="D510" s="637"/>
      <c r="E510" s="637"/>
      <c r="F510" s="637"/>
    </row>
    <row r="511" spans="1:6">
      <c r="A511" s="661"/>
      <c r="B511" s="637"/>
      <c r="C511" s="637"/>
      <c r="D511" s="637"/>
      <c r="E511" s="637"/>
      <c r="F511" s="637"/>
    </row>
    <row r="512" spans="1:6">
      <c r="A512" s="661"/>
      <c r="B512" s="637"/>
      <c r="C512" s="637"/>
      <c r="D512" s="637"/>
      <c r="E512" s="637"/>
      <c r="F512" s="637"/>
    </row>
    <row r="513" spans="1:6">
      <c r="A513" s="661"/>
      <c r="B513" s="637"/>
      <c r="C513" s="637"/>
      <c r="D513" s="637"/>
      <c r="E513" s="637"/>
      <c r="F513" s="637"/>
    </row>
    <row r="514" spans="1:6">
      <c r="A514" s="661"/>
      <c r="B514" s="637"/>
      <c r="C514" s="637"/>
      <c r="D514" s="637"/>
      <c r="E514" s="637"/>
      <c r="F514" s="637"/>
    </row>
    <row r="515" spans="1:6">
      <c r="A515" s="661"/>
      <c r="B515" s="637"/>
      <c r="C515" s="637"/>
      <c r="D515" s="637"/>
      <c r="E515" s="637"/>
      <c r="F515" s="637"/>
    </row>
    <row r="516" spans="1:6">
      <c r="A516" s="661"/>
      <c r="B516" s="637"/>
      <c r="C516" s="637"/>
      <c r="D516" s="637"/>
      <c r="E516" s="637"/>
      <c r="F516" s="637"/>
    </row>
    <row r="517" spans="1:6">
      <c r="A517" s="661"/>
      <c r="B517" s="637"/>
      <c r="C517" s="637"/>
      <c r="D517" s="637"/>
      <c r="E517" s="637"/>
      <c r="F517" s="637"/>
    </row>
    <row r="518" spans="1:6">
      <c r="A518" s="661"/>
      <c r="B518" s="637"/>
      <c r="C518" s="637"/>
      <c r="D518" s="637"/>
      <c r="E518" s="637"/>
      <c r="F518" s="637"/>
    </row>
    <row r="519" spans="1:6">
      <c r="A519" s="661"/>
      <c r="B519" s="637"/>
      <c r="C519" s="637"/>
      <c r="D519" s="637"/>
      <c r="E519" s="637"/>
      <c r="F519" s="637"/>
    </row>
    <row r="520" spans="1:6">
      <c r="A520" s="661"/>
      <c r="B520" s="637"/>
      <c r="C520" s="637"/>
      <c r="D520" s="637"/>
      <c r="E520" s="637"/>
      <c r="F520" s="637"/>
    </row>
    <row r="521" spans="1:6">
      <c r="A521" s="661"/>
      <c r="B521" s="637"/>
      <c r="C521" s="637"/>
      <c r="D521" s="637"/>
      <c r="E521" s="637"/>
      <c r="F521" s="637"/>
    </row>
    <row r="522" spans="1:6">
      <c r="A522" s="661"/>
      <c r="B522" s="637"/>
      <c r="C522" s="637"/>
      <c r="D522" s="637"/>
      <c r="E522" s="637"/>
      <c r="F522" s="637"/>
    </row>
    <row r="523" spans="1:6">
      <c r="A523" s="661"/>
      <c r="B523" s="637"/>
      <c r="C523" s="637"/>
      <c r="D523" s="637"/>
      <c r="E523" s="637"/>
      <c r="F523" s="637"/>
    </row>
    <row r="524" spans="1:6">
      <c r="A524" s="661"/>
      <c r="B524" s="637"/>
      <c r="C524" s="637"/>
      <c r="D524" s="637"/>
      <c r="E524" s="637"/>
      <c r="F524" s="637"/>
    </row>
    <row r="525" spans="1:6">
      <c r="A525" s="661"/>
      <c r="B525" s="637"/>
      <c r="C525" s="637"/>
      <c r="D525" s="637"/>
      <c r="E525" s="637"/>
      <c r="F525" s="637"/>
    </row>
    <row r="526" spans="1:6">
      <c r="A526" s="661"/>
      <c r="B526" s="637"/>
      <c r="C526" s="637"/>
      <c r="D526" s="637"/>
      <c r="E526" s="637"/>
      <c r="F526" s="637"/>
    </row>
    <row r="527" spans="1:6">
      <c r="A527" s="661"/>
      <c r="B527" s="637"/>
      <c r="C527" s="637"/>
      <c r="D527" s="637"/>
      <c r="E527" s="637"/>
      <c r="F527" s="637"/>
    </row>
    <row r="528" spans="1:6">
      <c r="A528" s="661"/>
      <c r="B528" s="637"/>
      <c r="C528" s="637"/>
      <c r="D528" s="637"/>
      <c r="E528" s="637"/>
      <c r="F528" s="637"/>
    </row>
    <row r="529" spans="1:6">
      <c r="A529" s="661"/>
      <c r="B529" s="637"/>
      <c r="C529" s="637"/>
      <c r="D529" s="637"/>
      <c r="E529" s="637"/>
      <c r="F529" s="637"/>
    </row>
    <row r="530" spans="1:6">
      <c r="A530" s="661"/>
      <c r="B530" s="637"/>
      <c r="C530" s="637"/>
      <c r="D530" s="637"/>
      <c r="E530" s="637"/>
      <c r="F530" s="637"/>
    </row>
    <row r="531" spans="1:6">
      <c r="A531" s="661"/>
      <c r="B531" s="637"/>
      <c r="C531" s="637"/>
      <c r="D531" s="637"/>
      <c r="E531" s="637"/>
      <c r="F531" s="637"/>
    </row>
    <row r="532" spans="1:6">
      <c r="A532" s="661"/>
      <c r="B532" s="637"/>
      <c r="C532" s="637"/>
      <c r="D532" s="637"/>
      <c r="E532" s="637"/>
      <c r="F532" s="637"/>
    </row>
    <row r="533" spans="1:6">
      <c r="A533" s="661"/>
      <c r="B533" s="637"/>
      <c r="C533" s="637"/>
      <c r="D533" s="637"/>
      <c r="E533" s="637"/>
      <c r="F533" s="637"/>
    </row>
    <row r="534" spans="1:6">
      <c r="A534" s="661"/>
      <c r="B534" s="637"/>
      <c r="C534" s="637"/>
      <c r="D534" s="637"/>
      <c r="E534" s="637"/>
      <c r="F534" s="637"/>
    </row>
    <row r="535" spans="1:6">
      <c r="A535" s="661"/>
      <c r="B535" s="637"/>
      <c r="C535" s="637"/>
      <c r="D535" s="637"/>
      <c r="E535" s="637"/>
      <c r="F535" s="637"/>
    </row>
    <row r="536" spans="1:6">
      <c r="A536" s="661"/>
      <c r="B536" s="637"/>
      <c r="C536" s="637"/>
      <c r="D536" s="637"/>
      <c r="E536" s="637"/>
      <c r="F536" s="637"/>
    </row>
    <row r="537" spans="1:6">
      <c r="A537" s="661"/>
      <c r="B537" s="637"/>
      <c r="C537" s="637"/>
      <c r="D537" s="637"/>
      <c r="E537" s="637"/>
      <c r="F537" s="637"/>
    </row>
    <row r="538" spans="1:6">
      <c r="A538" s="661"/>
      <c r="B538" s="637"/>
      <c r="C538" s="637"/>
      <c r="D538" s="637"/>
      <c r="E538" s="637"/>
      <c r="F538" s="637"/>
    </row>
    <row r="539" spans="1:6">
      <c r="A539" s="661"/>
      <c r="B539" s="637"/>
      <c r="C539" s="637"/>
      <c r="D539" s="637"/>
      <c r="E539" s="637"/>
      <c r="F539" s="637"/>
    </row>
    <row r="540" spans="1:6">
      <c r="A540" s="661"/>
      <c r="B540" s="637"/>
      <c r="C540" s="637"/>
      <c r="D540" s="637"/>
      <c r="E540" s="637"/>
      <c r="F540" s="637"/>
    </row>
    <row r="541" spans="1:6">
      <c r="A541" s="661"/>
      <c r="B541" s="637"/>
      <c r="C541" s="637"/>
      <c r="D541" s="637"/>
      <c r="E541" s="637"/>
      <c r="F541" s="637"/>
    </row>
    <row r="542" spans="1:6">
      <c r="A542" s="661"/>
      <c r="B542" s="637"/>
      <c r="C542" s="637"/>
      <c r="D542" s="637"/>
      <c r="E542" s="637"/>
      <c r="F542" s="637"/>
    </row>
    <row r="543" spans="1:6">
      <c r="A543" s="661"/>
      <c r="B543" s="637"/>
      <c r="C543" s="637"/>
      <c r="D543" s="637"/>
      <c r="E543" s="637"/>
      <c r="F543" s="637"/>
    </row>
    <row r="544" spans="1:6">
      <c r="A544" s="661"/>
      <c r="B544" s="637"/>
      <c r="C544" s="637"/>
      <c r="D544" s="637"/>
      <c r="E544" s="637"/>
      <c r="F544" s="637"/>
    </row>
    <row r="545" spans="1:6">
      <c r="A545" s="661"/>
      <c r="B545" s="637"/>
      <c r="C545" s="637"/>
      <c r="D545" s="637"/>
      <c r="E545" s="637"/>
      <c r="F545" s="637"/>
    </row>
    <row r="546" spans="1:6">
      <c r="A546" s="661"/>
      <c r="B546" s="637"/>
      <c r="C546" s="637"/>
      <c r="D546" s="637"/>
      <c r="E546" s="637"/>
      <c r="F546" s="637"/>
    </row>
    <row r="547" spans="1:6">
      <c r="A547" s="661"/>
      <c r="B547" s="637"/>
      <c r="C547" s="637"/>
      <c r="D547" s="637"/>
      <c r="E547" s="637"/>
      <c r="F547" s="637"/>
    </row>
    <row r="548" spans="1:6">
      <c r="A548" s="661"/>
      <c r="B548" s="637"/>
      <c r="C548" s="637"/>
      <c r="D548" s="637"/>
      <c r="E548" s="637"/>
      <c r="F548" s="637"/>
    </row>
    <row r="549" spans="1:6">
      <c r="A549" s="661"/>
      <c r="B549" s="637"/>
      <c r="C549" s="637"/>
      <c r="D549" s="637"/>
      <c r="E549" s="637"/>
      <c r="F549" s="637"/>
    </row>
    <row r="550" spans="1:6">
      <c r="A550" s="661"/>
      <c r="B550" s="637"/>
      <c r="C550" s="637"/>
      <c r="D550" s="637"/>
      <c r="E550" s="637"/>
      <c r="F550" s="637"/>
    </row>
    <row r="551" spans="1:6">
      <c r="A551" s="661"/>
      <c r="B551" s="637"/>
      <c r="C551" s="637"/>
      <c r="D551" s="637"/>
      <c r="E551" s="637"/>
      <c r="F551" s="637"/>
    </row>
    <row r="552" spans="1:6">
      <c r="A552" s="661"/>
      <c r="B552" s="637"/>
      <c r="C552" s="637"/>
      <c r="D552" s="637"/>
      <c r="E552" s="637"/>
      <c r="F552" s="637"/>
    </row>
    <row r="553" spans="1:6">
      <c r="A553" s="661"/>
      <c r="B553" s="637"/>
      <c r="C553" s="637"/>
      <c r="D553" s="637"/>
      <c r="E553" s="637"/>
      <c r="F553" s="637"/>
    </row>
    <row r="554" spans="1:6">
      <c r="A554" s="661"/>
      <c r="B554" s="637"/>
      <c r="C554" s="637"/>
      <c r="D554" s="637"/>
      <c r="E554" s="637"/>
      <c r="F554" s="637"/>
    </row>
    <row r="555" spans="1:6">
      <c r="A555" s="661"/>
      <c r="B555" s="637"/>
      <c r="C555" s="637"/>
      <c r="D555" s="637"/>
      <c r="E555" s="637"/>
      <c r="F555" s="637"/>
    </row>
    <row r="556" spans="1:6">
      <c r="A556" s="661"/>
      <c r="B556" s="637"/>
      <c r="C556" s="637"/>
      <c r="D556" s="637"/>
      <c r="E556" s="637"/>
      <c r="F556" s="637"/>
    </row>
    <row r="557" spans="1:6">
      <c r="A557" s="661"/>
      <c r="B557" s="637"/>
      <c r="C557" s="637"/>
      <c r="D557" s="637"/>
      <c r="E557" s="637"/>
      <c r="F557" s="637"/>
    </row>
    <row r="558" spans="1:6">
      <c r="A558" s="661"/>
      <c r="B558" s="637"/>
      <c r="C558" s="637"/>
      <c r="D558" s="637"/>
      <c r="E558" s="637"/>
      <c r="F558" s="637"/>
    </row>
    <row r="559" spans="1:6">
      <c r="A559" s="661"/>
      <c r="B559" s="637"/>
      <c r="C559" s="637"/>
      <c r="D559" s="637"/>
      <c r="E559" s="637"/>
      <c r="F559" s="637"/>
    </row>
    <row r="560" spans="1:6">
      <c r="A560" s="661"/>
      <c r="B560" s="637"/>
      <c r="C560" s="637"/>
      <c r="D560" s="637"/>
      <c r="E560" s="637"/>
      <c r="F560" s="637"/>
    </row>
    <row r="561" spans="1:6">
      <c r="A561" s="661"/>
      <c r="B561" s="637"/>
      <c r="C561" s="637"/>
      <c r="D561" s="637"/>
      <c r="E561" s="637"/>
      <c r="F561" s="637"/>
    </row>
    <row r="562" spans="1:6">
      <c r="A562" s="661"/>
      <c r="B562" s="637"/>
      <c r="C562" s="637"/>
      <c r="D562" s="637"/>
      <c r="E562" s="637"/>
      <c r="F562" s="637"/>
    </row>
    <row r="563" spans="1:6">
      <c r="A563" s="661"/>
      <c r="B563" s="637"/>
      <c r="C563" s="637"/>
      <c r="D563" s="637"/>
      <c r="E563" s="637"/>
      <c r="F563" s="637"/>
    </row>
    <row r="564" spans="1:6">
      <c r="A564" s="661"/>
      <c r="B564" s="637"/>
      <c r="C564" s="637"/>
      <c r="D564" s="637"/>
      <c r="E564" s="637"/>
      <c r="F564" s="637"/>
    </row>
    <row r="565" spans="1:6">
      <c r="A565" s="661"/>
      <c r="B565" s="637"/>
      <c r="C565" s="637"/>
      <c r="D565" s="637"/>
      <c r="E565" s="637"/>
      <c r="F565" s="637"/>
    </row>
    <row r="566" spans="1:6">
      <c r="A566" s="661"/>
      <c r="B566" s="637"/>
      <c r="C566" s="637"/>
      <c r="D566" s="637"/>
      <c r="E566" s="637"/>
      <c r="F566" s="637"/>
    </row>
    <row r="567" spans="1:6">
      <c r="A567" s="661"/>
      <c r="B567" s="637"/>
      <c r="C567" s="637"/>
      <c r="D567" s="637"/>
      <c r="E567" s="637"/>
      <c r="F567" s="637"/>
    </row>
    <row r="568" spans="1:6">
      <c r="A568" s="661"/>
      <c r="B568" s="637"/>
      <c r="C568" s="637"/>
      <c r="D568" s="637"/>
      <c r="E568" s="637"/>
      <c r="F568" s="637"/>
    </row>
    <row r="569" spans="1:6">
      <c r="A569" s="661"/>
      <c r="B569" s="637"/>
      <c r="C569" s="637"/>
      <c r="D569" s="637"/>
      <c r="E569" s="637"/>
      <c r="F569" s="637"/>
    </row>
    <row r="570" spans="1:6">
      <c r="A570" s="661"/>
      <c r="B570" s="637"/>
      <c r="C570" s="637"/>
      <c r="D570" s="637"/>
      <c r="E570" s="637"/>
      <c r="F570" s="637"/>
    </row>
    <row r="571" spans="1:6">
      <c r="A571" s="661"/>
      <c r="B571" s="637"/>
      <c r="C571" s="637"/>
      <c r="D571" s="637"/>
      <c r="E571" s="637"/>
      <c r="F571" s="637"/>
    </row>
    <row r="572" spans="1:6">
      <c r="A572" s="661"/>
      <c r="B572" s="637"/>
      <c r="C572" s="637"/>
      <c r="D572" s="637"/>
      <c r="E572" s="637"/>
      <c r="F572" s="637"/>
    </row>
    <row r="573" spans="1:6">
      <c r="A573" s="661"/>
      <c r="B573" s="637"/>
      <c r="C573" s="637"/>
      <c r="D573" s="637"/>
      <c r="E573" s="637"/>
      <c r="F573" s="637"/>
    </row>
    <row r="574" spans="1:6">
      <c r="A574" s="661"/>
      <c r="B574" s="637"/>
      <c r="C574" s="637"/>
      <c r="D574" s="637"/>
      <c r="E574" s="637"/>
      <c r="F574" s="637"/>
    </row>
    <row r="575" spans="1:6">
      <c r="A575" s="661"/>
      <c r="B575" s="637"/>
      <c r="C575" s="637"/>
      <c r="D575" s="637"/>
      <c r="E575" s="637"/>
      <c r="F575" s="637"/>
    </row>
    <row r="576" spans="1:6">
      <c r="A576" s="661"/>
      <c r="B576" s="637"/>
      <c r="C576" s="637"/>
      <c r="D576" s="637"/>
      <c r="E576" s="637"/>
      <c r="F576" s="637"/>
    </row>
    <row r="577" spans="1:6">
      <c r="A577" s="661"/>
      <c r="B577" s="637"/>
      <c r="C577" s="637"/>
      <c r="D577" s="637"/>
      <c r="E577" s="637"/>
      <c r="F577" s="637"/>
    </row>
    <row r="578" spans="1:6">
      <c r="A578" s="661"/>
      <c r="B578" s="637"/>
      <c r="C578" s="637"/>
      <c r="D578" s="637"/>
      <c r="E578" s="637"/>
      <c r="F578" s="637"/>
    </row>
    <row r="579" spans="1:6">
      <c r="A579" s="661"/>
      <c r="B579" s="637"/>
      <c r="C579" s="637"/>
      <c r="D579" s="637"/>
      <c r="E579" s="637"/>
      <c r="F579" s="637"/>
    </row>
    <row r="580" spans="1:6">
      <c r="A580" s="661"/>
      <c r="B580" s="637"/>
      <c r="C580" s="637"/>
      <c r="D580" s="637"/>
      <c r="E580" s="637"/>
      <c r="F580" s="637"/>
    </row>
    <row r="581" spans="1:6">
      <c r="A581" s="661"/>
      <c r="B581" s="637"/>
      <c r="C581" s="637"/>
      <c r="D581" s="637"/>
      <c r="E581" s="637"/>
      <c r="F581" s="637"/>
    </row>
    <row r="582" spans="1:6">
      <c r="A582" s="661"/>
      <c r="B582" s="637"/>
      <c r="C582" s="637"/>
      <c r="D582" s="637"/>
      <c r="E582" s="637"/>
      <c r="F582" s="637"/>
    </row>
    <row r="583" spans="1:6">
      <c r="A583" s="661"/>
      <c r="B583" s="637"/>
      <c r="C583" s="637"/>
      <c r="D583" s="637"/>
      <c r="E583" s="637"/>
      <c r="F583" s="637"/>
    </row>
    <row r="584" spans="1:6">
      <c r="A584" s="661"/>
      <c r="B584" s="637"/>
      <c r="C584" s="637"/>
      <c r="D584" s="637"/>
      <c r="E584" s="637"/>
      <c r="F584" s="637"/>
    </row>
    <row r="585" spans="1:6">
      <c r="A585" s="661"/>
      <c r="B585" s="637"/>
      <c r="C585" s="637"/>
      <c r="D585" s="637"/>
      <c r="E585" s="637"/>
      <c r="F585" s="637"/>
    </row>
    <row r="586" spans="1:6">
      <c r="A586" s="661"/>
      <c r="B586" s="637"/>
      <c r="C586" s="637"/>
      <c r="D586" s="637"/>
      <c r="E586" s="637"/>
      <c r="F586" s="637"/>
    </row>
    <row r="587" spans="1:6">
      <c r="A587" s="661"/>
      <c r="B587" s="637"/>
      <c r="C587" s="637"/>
      <c r="D587" s="637"/>
      <c r="E587" s="637"/>
      <c r="F587" s="637"/>
    </row>
    <row r="588" spans="1:6">
      <c r="A588" s="661"/>
      <c r="B588" s="637"/>
      <c r="C588" s="637"/>
      <c r="D588" s="637"/>
      <c r="E588" s="637"/>
      <c r="F588" s="637"/>
    </row>
    <row r="589" spans="1:6">
      <c r="A589" s="661"/>
      <c r="B589" s="637"/>
      <c r="C589" s="637"/>
      <c r="D589" s="637"/>
      <c r="E589" s="637"/>
      <c r="F589" s="637"/>
    </row>
    <row r="590" spans="1:6">
      <c r="A590" s="661"/>
      <c r="B590" s="637"/>
      <c r="C590" s="637"/>
      <c r="D590" s="637"/>
      <c r="E590" s="637"/>
      <c r="F590" s="637"/>
    </row>
    <row r="591" spans="1:6">
      <c r="A591" s="661"/>
      <c r="B591" s="637"/>
      <c r="C591" s="637"/>
      <c r="D591" s="637"/>
      <c r="E591" s="637"/>
      <c r="F591" s="637"/>
    </row>
    <row r="592" spans="1:6">
      <c r="A592" s="661"/>
      <c r="B592" s="637"/>
      <c r="C592" s="637"/>
      <c r="D592" s="637"/>
      <c r="E592" s="637"/>
      <c r="F592" s="637"/>
    </row>
    <row r="593" spans="1:6">
      <c r="A593" s="661"/>
      <c r="B593" s="637"/>
      <c r="C593" s="637"/>
      <c r="D593" s="637"/>
      <c r="E593" s="637"/>
      <c r="F593" s="637"/>
    </row>
    <row r="594" spans="1:6">
      <c r="A594" s="661"/>
      <c r="B594" s="637"/>
      <c r="C594" s="637"/>
      <c r="D594" s="637"/>
      <c r="E594" s="637"/>
      <c r="F594" s="637"/>
    </row>
    <row r="595" spans="1:6">
      <c r="A595" s="661"/>
      <c r="B595" s="637"/>
      <c r="C595" s="637"/>
      <c r="D595" s="637"/>
      <c r="E595" s="637"/>
      <c r="F595" s="637"/>
    </row>
    <row r="596" spans="1:6">
      <c r="A596" s="661"/>
      <c r="B596" s="637"/>
      <c r="C596" s="637"/>
      <c r="D596" s="637"/>
      <c r="E596" s="637"/>
      <c r="F596" s="637"/>
    </row>
    <row r="597" spans="1:6">
      <c r="A597" s="661"/>
      <c r="B597" s="637"/>
      <c r="C597" s="637"/>
      <c r="D597" s="637"/>
      <c r="E597" s="637"/>
      <c r="F597" s="637"/>
    </row>
    <row r="598" spans="1:6">
      <c r="A598" s="661"/>
      <c r="B598" s="637"/>
      <c r="C598" s="637"/>
      <c r="D598" s="637"/>
      <c r="E598" s="637"/>
      <c r="F598" s="637"/>
    </row>
    <row r="599" spans="1:6">
      <c r="A599" s="661"/>
      <c r="B599" s="637"/>
      <c r="C599" s="637"/>
      <c r="D599" s="637"/>
      <c r="E599" s="637"/>
      <c r="F599" s="637"/>
    </row>
    <row r="600" spans="1:6">
      <c r="A600" s="661"/>
      <c r="B600" s="637"/>
      <c r="C600" s="637"/>
      <c r="D600" s="637"/>
      <c r="E600" s="637"/>
      <c r="F600" s="637"/>
    </row>
    <row r="601" spans="1:6">
      <c r="A601" s="661"/>
      <c r="B601" s="637"/>
      <c r="C601" s="637"/>
      <c r="D601" s="637"/>
      <c r="E601" s="637"/>
      <c r="F601" s="637"/>
    </row>
    <row r="602" spans="1:6">
      <c r="A602" s="661"/>
      <c r="B602" s="637"/>
      <c r="C602" s="637"/>
      <c r="D602" s="637"/>
      <c r="E602" s="637"/>
      <c r="F602" s="637"/>
    </row>
    <row r="603" spans="1:6">
      <c r="A603" s="661"/>
      <c r="B603" s="637"/>
      <c r="C603" s="637"/>
      <c r="D603" s="637"/>
      <c r="E603" s="637"/>
      <c r="F603" s="637"/>
    </row>
    <row r="604" spans="1:6">
      <c r="A604" s="661"/>
      <c r="B604" s="637"/>
      <c r="C604" s="637"/>
      <c r="D604" s="637"/>
      <c r="E604" s="637"/>
      <c r="F604" s="637"/>
    </row>
    <row r="605" spans="1:6">
      <c r="A605" s="661"/>
      <c r="B605" s="637"/>
      <c r="C605" s="637"/>
      <c r="D605" s="637"/>
      <c r="E605" s="637"/>
      <c r="F605" s="637"/>
    </row>
    <row r="606" spans="1:6">
      <c r="A606" s="661"/>
      <c r="B606" s="637"/>
      <c r="C606" s="637"/>
      <c r="D606" s="637"/>
      <c r="E606" s="637"/>
      <c r="F606" s="637"/>
    </row>
    <row r="607" spans="1:6">
      <c r="A607" s="661"/>
      <c r="B607" s="637"/>
      <c r="C607" s="637"/>
      <c r="D607" s="637"/>
      <c r="E607" s="637"/>
      <c r="F607" s="637"/>
    </row>
    <row r="608" spans="1:6">
      <c r="A608" s="661"/>
      <c r="B608" s="637"/>
      <c r="C608" s="637"/>
      <c r="D608" s="637"/>
      <c r="E608" s="637"/>
      <c r="F608" s="637"/>
    </row>
    <row r="609" spans="1:6">
      <c r="A609" s="661"/>
      <c r="B609" s="637"/>
      <c r="C609" s="637"/>
      <c r="D609" s="637"/>
      <c r="E609" s="637"/>
      <c r="F609" s="637"/>
    </row>
    <row r="610" spans="1:6">
      <c r="A610" s="661"/>
      <c r="B610" s="637"/>
      <c r="C610" s="637"/>
      <c r="D610" s="637"/>
      <c r="E610" s="637"/>
      <c r="F610" s="637"/>
    </row>
    <row r="611" spans="1:6">
      <c r="A611" s="661"/>
      <c r="B611" s="637"/>
      <c r="C611" s="637"/>
      <c r="D611" s="637"/>
      <c r="E611" s="637"/>
      <c r="F611" s="637"/>
    </row>
    <row r="612" spans="1:6">
      <c r="A612" s="661"/>
      <c r="B612" s="637"/>
      <c r="C612" s="637"/>
      <c r="D612" s="637"/>
      <c r="E612" s="637"/>
      <c r="F612" s="637"/>
    </row>
    <row r="613" spans="1:6">
      <c r="A613" s="661"/>
      <c r="B613" s="637"/>
      <c r="C613" s="637"/>
      <c r="D613" s="637"/>
      <c r="E613" s="637"/>
      <c r="F613" s="637"/>
    </row>
    <row r="614" spans="1:6">
      <c r="A614" s="661"/>
      <c r="B614" s="637"/>
      <c r="C614" s="637"/>
      <c r="D614" s="637"/>
      <c r="E614" s="637"/>
      <c r="F614" s="637"/>
    </row>
    <row r="615" spans="1:6">
      <c r="A615" s="661"/>
      <c r="B615" s="637"/>
      <c r="C615" s="637"/>
      <c r="D615" s="637"/>
      <c r="E615" s="637"/>
      <c r="F615" s="637"/>
    </row>
    <row r="616" spans="1:6">
      <c r="A616" s="661"/>
      <c r="B616" s="637"/>
      <c r="C616" s="637"/>
      <c r="D616" s="637"/>
      <c r="E616" s="637"/>
      <c r="F616" s="637"/>
    </row>
    <row r="617" spans="1:6">
      <c r="A617" s="661"/>
      <c r="B617" s="637"/>
      <c r="C617" s="637"/>
      <c r="D617" s="637"/>
      <c r="E617" s="637"/>
      <c r="F617" s="637"/>
    </row>
    <row r="618" spans="1:6">
      <c r="A618" s="661"/>
      <c r="B618" s="637"/>
      <c r="C618" s="637"/>
      <c r="D618" s="637"/>
      <c r="E618" s="637"/>
      <c r="F618" s="637"/>
    </row>
    <row r="619" spans="1:6">
      <c r="A619" s="661"/>
      <c r="B619" s="637"/>
      <c r="C619" s="637"/>
      <c r="D619" s="637"/>
      <c r="E619" s="637"/>
      <c r="F619" s="637"/>
    </row>
    <row r="620" spans="1:6">
      <c r="A620" s="661"/>
      <c r="B620" s="637"/>
      <c r="C620" s="637"/>
      <c r="D620" s="637"/>
      <c r="E620" s="637"/>
      <c r="F620" s="637"/>
    </row>
    <row r="621" spans="1:6">
      <c r="A621" s="661"/>
      <c r="B621" s="637"/>
      <c r="C621" s="637"/>
      <c r="D621" s="637"/>
      <c r="E621" s="637"/>
      <c r="F621" s="637"/>
    </row>
    <row r="622" spans="1:6">
      <c r="A622" s="661"/>
      <c r="B622" s="637"/>
      <c r="C622" s="637"/>
      <c r="D622" s="637"/>
      <c r="E622" s="637"/>
      <c r="F622" s="637"/>
    </row>
    <row r="623" spans="1:6">
      <c r="A623" s="661"/>
      <c r="B623" s="637"/>
      <c r="C623" s="637"/>
      <c r="D623" s="637"/>
      <c r="E623" s="637"/>
      <c r="F623" s="637"/>
    </row>
    <row r="624" spans="1:6">
      <c r="A624" s="661"/>
      <c r="B624" s="637"/>
      <c r="C624" s="637"/>
      <c r="D624" s="637"/>
      <c r="E624" s="637"/>
      <c r="F624" s="637"/>
    </row>
    <row r="625" spans="1:6">
      <c r="A625" s="661"/>
      <c r="B625" s="637"/>
      <c r="C625" s="637"/>
      <c r="D625" s="637"/>
      <c r="E625" s="637"/>
      <c r="F625" s="637"/>
    </row>
    <row r="626" spans="1:6">
      <c r="A626" s="661"/>
      <c r="B626" s="637"/>
      <c r="C626" s="637"/>
      <c r="D626" s="637"/>
      <c r="E626" s="637"/>
      <c r="F626" s="637"/>
    </row>
    <row r="627" spans="1:6">
      <c r="A627" s="661"/>
      <c r="B627" s="637"/>
      <c r="C627" s="637"/>
      <c r="D627" s="637"/>
      <c r="E627" s="637"/>
      <c r="F627" s="637"/>
    </row>
    <row r="628" spans="1:6">
      <c r="A628" s="661"/>
      <c r="B628" s="637"/>
      <c r="C628" s="637"/>
      <c r="D628" s="637"/>
      <c r="E628" s="637"/>
      <c r="F628" s="637"/>
    </row>
    <row r="629" spans="1:6">
      <c r="A629" s="661"/>
      <c r="B629" s="637"/>
      <c r="C629" s="637"/>
      <c r="D629" s="637"/>
      <c r="E629" s="637"/>
      <c r="F629" s="637"/>
    </row>
    <row r="630" spans="1:6">
      <c r="A630" s="661"/>
      <c r="B630" s="637"/>
      <c r="C630" s="637"/>
      <c r="D630" s="637"/>
      <c r="E630" s="637"/>
      <c r="F630" s="637"/>
    </row>
    <row r="631" spans="1:6">
      <c r="A631" s="661"/>
      <c r="B631" s="637"/>
      <c r="C631" s="637"/>
      <c r="D631" s="637"/>
      <c r="E631" s="637"/>
      <c r="F631" s="637"/>
    </row>
    <row r="632" spans="1:6">
      <c r="A632" s="661"/>
      <c r="B632" s="637"/>
      <c r="C632" s="637"/>
      <c r="D632" s="637"/>
      <c r="E632" s="637"/>
      <c r="F632" s="637"/>
    </row>
    <row r="633" spans="1:6">
      <c r="A633" s="661"/>
      <c r="B633" s="637"/>
      <c r="C633" s="637"/>
      <c r="D633" s="637"/>
      <c r="E633" s="637"/>
      <c r="F633" s="637"/>
    </row>
    <row r="634" spans="1:6">
      <c r="A634" s="661"/>
      <c r="B634" s="637"/>
      <c r="C634" s="637"/>
      <c r="D634" s="637"/>
      <c r="E634" s="637"/>
      <c r="F634" s="637"/>
    </row>
    <row r="635" spans="1:6">
      <c r="A635" s="661"/>
      <c r="B635" s="637"/>
      <c r="C635" s="637"/>
      <c r="D635" s="637"/>
      <c r="E635" s="637"/>
      <c r="F635" s="637"/>
    </row>
    <row r="636" spans="1:6">
      <c r="A636" s="661"/>
      <c r="B636" s="637"/>
      <c r="C636" s="637"/>
      <c r="D636" s="637"/>
      <c r="E636" s="637"/>
      <c r="F636" s="637"/>
    </row>
    <row r="637" spans="1:6">
      <c r="A637" s="661"/>
      <c r="B637" s="637"/>
      <c r="C637" s="637"/>
      <c r="D637" s="637"/>
      <c r="E637" s="637"/>
      <c r="F637" s="637"/>
    </row>
    <row r="638" spans="1:6">
      <c r="A638" s="661"/>
      <c r="B638" s="637"/>
      <c r="C638" s="637"/>
      <c r="D638" s="637"/>
      <c r="E638" s="637"/>
      <c r="F638" s="637"/>
    </row>
    <row r="639" spans="1:6">
      <c r="A639" s="661"/>
      <c r="B639" s="637"/>
      <c r="C639" s="637"/>
      <c r="D639" s="637"/>
      <c r="E639" s="637"/>
      <c r="F639" s="637"/>
    </row>
    <row r="640" spans="1:6">
      <c r="A640" s="661"/>
      <c r="B640" s="637"/>
      <c r="C640" s="637"/>
      <c r="D640" s="637"/>
      <c r="E640" s="637"/>
      <c r="F640" s="637"/>
    </row>
    <row r="641" spans="1:6">
      <c r="A641" s="661"/>
      <c r="B641" s="637"/>
      <c r="C641" s="637"/>
      <c r="D641" s="637"/>
      <c r="E641" s="637"/>
      <c r="F641" s="637"/>
    </row>
    <row r="642" spans="1:6">
      <c r="A642" s="661"/>
      <c r="B642" s="637"/>
      <c r="C642" s="637"/>
      <c r="D642" s="637"/>
      <c r="E642" s="637"/>
      <c r="F642" s="637"/>
    </row>
    <row r="643" spans="1:6">
      <c r="A643" s="661"/>
      <c r="B643" s="637"/>
      <c r="C643" s="637"/>
      <c r="D643" s="637"/>
      <c r="E643" s="637"/>
      <c r="F643" s="637"/>
    </row>
    <row r="644" spans="1:6">
      <c r="A644" s="661"/>
      <c r="B644" s="637"/>
      <c r="C644" s="637"/>
      <c r="D644" s="637"/>
      <c r="E644" s="637"/>
      <c r="F644" s="637"/>
    </row>
    <row r="645" spans="1:6">
      <c r="A645" s="661"/>
      <c r="B645" s="637"/>
      <c r="C645" s="637"/>
      <c r="D645" s="637"/>
      <c r="E645" s="637"/>
      <c r="F645" s="637"/>
    </row>
    <row r="646" spans="1:6">
      <c r="A646" s="661"/>
      <c r="B646" s="637"/>
      <c r="C646" s="637"/>
      <c r="D646" s="637"/>
      <c r="E646" s="637"/>
      <c r="F646" s="637"/>
    </row>
    <row r="647" spans="1:6">
      <c r="A647" s="661"/>
      <c r="B647" s="637"/>
      <c r="C647" s="637"/>
      <c r="D647" s="637"/>
      <c r="E647" s="637"/>
      <c r="F647" s="637"/>
    </row>
    <row r="648" spans="1:6">
      <c r="A648" s="661"/>
      <c r="B648" s="637"/>
      <c r="C648" s="637"/>
      <c r="D648" s="637"/>
      <c r="E648" s="637"/>
      <c r="F648" s="637"/>
    </row>
    <row r="649" spans="1:6">
      <c r="A649" s="661"/>
      <c r="B649" s="637"/>
      <c r="C649" s="637"/>
      <c r="D649" s="637"/>
      <c r="E649" s="637"/>
      <c r="F649" s="637"/>
    </row>
    <row r="650" spans="1:6">
      <c r="A650" s="661"/>
      <c r="B650" s="637"/>
      <c r="C650" s="637"/>
      <c r="D650" s="637"/>
      <c r="E650" s="637"/>
      <c r="F650" s="637"/>
    </row>
    <row r="651" spans="1:6">
      <c r="A651" s="661"/>
      <c r="B651" s="637"/>
      <c r="C651" s="637"/>
      <c r="D651" s="637"/>
      <c r="E651" s="637"/>
      <c r="F651" s="637"/>
    </row>
    <row r="652" spans="1:6">
      <c r="A652" s="661"/>
      <c r="B652" s="637"/>
      <c r="C652" s="637"/>
      <c r="D652" s="637"/>
      <c r="E652" s="637"/>
      <c r="F652" s="637"/>
    </row>
    <row r="653" spans="1:6">
      <c r="A653" s="661"/>
      <c r="B653" s="637"/>
      <c r="C653" s="637"/>
      <c r="D653" s="637"/>
      <c r="E653" s="637"/>
      <c r="F653" s="637"/>
    </row>
    <row r="654" spans="1:6">
      <c r="A654" s="661"/>
      <c r="B654" s="637"/>
      <c r="C654" s="637"/>
      <c r="D654" s="637"/>
      <c r="E654" s="637"/>
      <c r="F654" s="637"/>
    </row>
    <row r="655" spans="1:6">
      <c r="A655" s="661"/>
      <c r="B655" s="637"/>
      <c r="C655" s="637"/>
      <c r="D655" s="637"/>
      <c r="E655" s="637"/>
      <c r="F655" s="637"/>
    </row>
    <row r="656" spans="1:6">
      <c r="A656" s="661"/>
      <c r="B656" s="637"/>
      <c r="C656" s="637"/>
      <c r="D656" s="637"/>
      <c r="E656" s="637"/>
      <c r="F656" s="637"/>
    </row>
    <row r="657" spans="1:6">
      <c r="A657" s="661"/>
      <c r="B657" s="637"/>
      <c r="C657" s="637"/>
      <c r="D657" s="637"/>
      <c r="E657" s="637"/>
      <c r="F657" s="637"/>
    </row>
    <row r="658" spans="1:6">
      <c r="A658" s="661"/>
      <c r="B658" s="637"/>
      <c r="C658" s="637"/>
      <c r="D658" s="637"/>
      <c r="E658" s="637"/>
      <c r="F658" s="637"/>
    </row>
    <row r="659" spans="1:6">
      <c r="A659" s="661"/>
      <c r="B659" s="637"/>
      <c r="C659" s="637"/>
      <c r="D659" s="637"/>
      <c r="E659" s="637"/>
      <c r="F659" s="637"/>
    </row>
    <row r="660" spans="1:6">
      <c r="A660" s="661"/>
      <c r="B660" s="637"/>
      <c r="C660" s="637"/>
      <c r="D660" s="637"/>
      <c r="E660" s="637"/>
      <c r="F660" s="637"/>
    </row>
    <row r="661" spans="1:6">
      <c r="A661" s="661"/>
      <c r="B661" s="637"/>
      <c r="C661" s="637"/>
      <c r="D661" s="637"/>
      <c r="E661" s="637"/>
      <c r="F661" s="637"/>
    </row>
    <row r="662" spans="1:6">
      <c r="A662" s="661"/>
      <c r="B662" s="637"/>
      <c r="C662" s="637"/>
      <c r="D662" s="637"/>
      <c r="E662" s="637"/>
      <c r="F662" s="637"/>
    </row>
    <row r="663" spans="1:6">
      <c r="A663" s="661"/>
      <c r="B663" s="637"/>
      <c r="C663" s="637"/>
      <c r="D663" s="637"/>
      <c r="E663" s="637"/>
      <c r="F663" s="637"/>
    </row>
    <row r="664" spans="1:6">
      <c r="A664" s="661"/>
      <c r="B664" s="637"/>
      <c r="C664" s="637"/>
      <c r="D664" s="637"/>
      <c r="E664" s="637"/>
      <c r="F664" s="637"/>
    </row>
    <row r="665" spans="1:6">
      <c r="A665" s="661"/>
      <c r="B665" s="637"/>
      <c r="C665" s="637"/>
      <c r="D665" s="637"/>
      <c r="E665" s="637"/>
      <c r="F665" s="637"/>
    </row>
    <row r="666" spans="1:6">
      <c r="A666" s="661"/>
      <c r="B666" s="637"/>
      <c r="C666" s="637"/>
      <c r="D666" s="637"/>
      <c r="E666" s="637"/>
      <c r="F666" s="637"/>
    </row>
    <row r="667" spans="1:6">
      <c r="A667" s="661"/>
      <c r="B667" s="637"/>
      <c r="C667" s="637"/>
      <c r="D667" s="637"/>
      <c r="E667" s="637"/>
      <c r="F667" s="637"/>
    </row>
    <row r="668" spans="1:6">
      <c r="A668" s="661"/>
      <c r="B668" s="637"/>
      <c r="C668" s="637"/>
      <c r="D668" s="637"/>
      <c r="E668" s="637"/>
      <c r="F668" s="637"/>
    </row>
    <row r="669" spans="1:6">
      <c r="A669" s="661"/>
      <c r="B669" s="637"/>
      <c r="C669" s="637"/>
      <c r="D669" s="637"/>
      <c r="E669" s="637"/>
      <c r="F669" s="637"/>
    </row>
    <row r="670" spans="1:6">
      <c r="A670" s="661"/>
      <c r="B670" s="637"/>
      <c r="C670" s="637"/>
      <c r="D670" s="637"/>
      <c r="E670" s="637"/>
      <c r="F670" s="637"/>
    </row>
    <row r="671" spans="1:6">
      <c r="A671" s="661"/>
      <c r="B671" s="637"/>
      <c r="C671" s="637"/>
      <c r="D671" s="637"/>
      <c r="E671" s="637"/>
      <c r="F671" s="637"/>
    </row>
    <row r="672" spans="1:6">
      <c r="A672" s="661"/>
      <c r="B672" s="637"/>
      <c r="C672" s="637"/>
      <c r="D672" s="637"/>
      <c r="E672" s="637"/>
      <c r="F672" s="637"/>
    </row>
    <row r="673" spans="1:6">
      <c r="A673" s="661"/>
      <c r="B673" s="637"/>
      <c r="C673" s="637"/>
      <c r="D673" s="637"/>
      <c r="E673" s="637"/>
      <c r="F673" s="637"/>
    </row>
    <row r="674" spans="1:6">
      <c r="A674" s="661"/>
      <c r="B674" s="637"/>
      <c r="C674" s="637"/>
      <c r="D674" s="637"/>
      <c r="E674" s="637"/>
      <c r="F674" s="637"/>
    </row>
    <row r="675" spans="1:6">
      <c r="A675" s="661"/>
      <c r="B675" s="637"/>
      <c r="C675" s="637"/>
      <c r="D675" s="637"/>
      <c r="E675" s="637"/>
      <c r="F675" s="637"/>
    </row>
    <row r="676" spans="1:6">
      <c r="A676" s="661"/>
      <c r="B676" s="637"/>
      <c r="C676" s="637"/>
      <c r="D676" s="637"/>
      <c r="E676" s="637"/>
      <c r="F676" s="637"/>
    </row>
    <row r="677" spans="1:6">
      <c r="A677" s="661"/>
      <c r="B677" s="637"/>
      <c r="C677" s="637"/>
      <c r="D677" s="637"/>
      <c r="E677" s="637"/>
      <c r="F677" s="637"/>
    </row>
    <row r="678" spans="1:6">
      <c r="A678" s="661"/>
      <c r="B678" s="637"/>
      <c r="C678" s="637"/>
      <c r="D678" s="637"/>
      <c r="E678" s="637"/>
      <c r="F678" s="637"/>
    </row>
    <row r="679" spans="1:6">
      <c r="A679" s="661"/>
      <c r="B679" s="637"/>
      <c r="C679" s="637"/>
      <c r="D679" s="637"/>
      <c r="E679" s="637"/>
      <c r="F679" s="637"/>
    </row>
    <row r="680" spans="1:6">
      <c r="A680" s="661"/>
      <c r="B680" s="637"/>
      <c r="C680" s="637"/>
      <c r="D680" s="637"/>
      <c r="E680" s="637"/>
      <c r="F680" s="637"/>
    </row>
    <row r="681" spans="1:6">
      <c r="A681" s="661"/>
      <c r="B681" s="637"/>
      <c r="C681" s="637"/>
      <c r="D681" s="637"/>
      <c r="E681" s="637"/>
      <c r="F681" s="637"/>
    </row>
    <row r="682" spans="1:6">
      <c r="A682" s="661"/>
      <c r="B682" s="637"/>
      <c r="C682" s="637"/>
      <c r="D682" s="637"/>
      <c r="E682" s="637"/>
      <c r="F682" s="637"/>
    </row>
    <row r="683" spans="1:6">
      <c r="A683" s="661"/>
      <c r="B683" s="637"/>
      <c r="C683" s="637"/>
      <c r="D683" s="637"/>
      <c r="E683" s="637"/>
      <c r="F683" s="637"/>
    </row>
    <row r="684" spans="1:6">
      <c r="A684" s="661"/>
      <c r="B684" s="637"/>
      <c r="C684" s="637"/>
      <c r="D684" s="637"/>
      <c r="E684" s="637"/>
      <c r="F684" s="637"/>
    </row>
    <row r="685" spans="1:6">
      <c r="A685" s="661"/>
      <c r="B685" s="637"/>
      <c r="C685" s="637"/>
      <c r="D685" s="637"/>
      <c r="E685" s="637"/>
      <c r="F685" s="637"/>
    </row>
    <row r="686" spans="1:6">
      <c r="A686" s="661"/>
      <c r="B686" s="637"/>
      <c r="C686" s="637"/>
      <c r="D686" s="637"/>
      <c r="E686" s="637"/>
      <c r="F686" s="637"/>
    </row>
    <row r="687" spans="1:6">
      <c r="A687" s="661"/>
      <c r="B687" s="637"/>
      <c r="C687" s="637"/>
      <c r="D687" s="637"/>
      <c r="E687" s="637"/>
      <c r="F687" s="637"/>
    </row>
    <row r="688" spans="1:6">
      <c r="A688" s="661"/>
      <c r="B688" s="637"/>
      <c r="C688" s="637"/>
      <c r="D688" s="637"/>
      <c r="E688" s="637"/>
      <c r="F688" s="637"/>
    </row>
    <row r="689" spans="1:7">
      <c r="A689" s="661"/>
      <c r="B689" s="637"/>
      <c r="C689" s="637"/>
      <c r="D689" s="637"/>
      <c r="E689" s="637"/>
      <c r="F689" s="637"/>
    </row>
    <row r="690" spans="1:7">
      <c r="A690" s="661"/>
      <c r="B690" s="637"/>
      <c r="C690" s="637"/>
      <c r="D690" s="637"/>
      <c r="E690" s="637"/>
      <c r="F690" s="637"/>
    </row>
    <row r="691" spans="1:7">
      <c r="A691" s="661"/>
      <c r="B691" s="637"/>
      <c r="C691" s="637"/>
      <c r="D691" s="637"/>
      <c r="E691" s="637"/>
      <c r="F691" s="637"/>
    </row>
    <row r="692" spans="1:7">
      <c r="A692" s="661"/>
      <c r="B692" s="637"/>
      <c r="C692" s="637"/>
      <c r="D692" s="637"/>
      <c r="E692" s="637"/>
      <c r="F692" s="637"/>
    </row>
    <row r="693" spans="1:7">
      <c r="A693" s="661"/>
      <c r="B693" s="637"/>
      <c r="C693" s="637"/>
      <c r="D693" s="637"/>
      <c r="E693" s="637"/>
      <c r="F693" s="637"/>
    </row>
    <row r="694" spans="1:7">
      <c r="A694" s="661"/>
      <c r="B694" s="637"/>
      <c r="C694" s="637"/>
      <c r="D694" s="637"/>
      <c r="E694" s="637"/>
      <c r="F694" s="637"/>
    </row>
    <row r="695" spans="1:7">
      <c r="A695" s="661"/>
      <c r="B695" s="637"/>
      <c r="C695" s="637"/>
      <c r="D695" s="637"/>
      <c r="E695" s="637"/>
      <c r="F695" s="637"/>
    </row>
    <row r="696" spans="1:7">
      <c r="A696" s="661"/>
      <c r="B696" s="637"/>
      <c r="C696" s="637"/>
      <c r="D696" s="637"/>
      <c r="E696" s="637"/>
      <c r="F696" s="637"/>
    </row>
    <row r="697" spans="1:7">
      <c r="A697" s="661"/>
      <c r="B697" s="637"/>
      <c r="C697" s="637"/>
      <c r="D697" s="637"/>
      <c r="E697" s="637"/>
      <c r="F697" s="637"/>
    </row>
    <row r="698" spans="1:7">
      <c r="A698" s="661"/>
      <c r="B698" s="637"/>
      <c r="C698" s="637"/>
      <c r="D698" s="637"/>
      <c r="E698" s="637"/>
      <c r="F698" s="637"/>
    </row>
    <row r="699" spans="1:7">
      <c r="A699" s="661"/>
      <c r="B699" s="637"/>
      <c r="C699" s="637"/>
      <c r="D699" s="637"/>
      <c r="E699" s="637"/>
      <c r="F699" s="637"/>
    </row>
    <row r="700" spans="1:7">
      <c r="A700" s="661"/>
      <c r="B700" s="637"/>
      <c r="C700" s="637"/>
      <c r="D700" s="637"/>
      <c r="E700" s="637"/>
      <c r="F700" s="637"/>
    </row>
    <row r="701" spans="1:7">
      <c r="A701" s="662"/>
      <c r="B701" s="663"/>
      <c r="C701" s="663"/>
      <c r="D701" s="663"/>
      <c r="E701" s="663"/>
      <c r="F701" s="663"/>
      <c r="G701" s="414"/>
    </row>
    <row r="702" spans="1:7">
      <c r="A702" s="662"/>
      <c r="B702" s="663"/>
      <c r="C702" s="663"/>
      <c r="D702" s="663"/>
      <c r="E702" s="663"/>
      <c r="F702" s="663"/>
      <c r="G702" s="414"/>
    </row>
    <row r="703" spans="1:7">
      <c r="A703" s="662"/>
      <c r="B703" s="663"/>
      <c r="C703" s="663"/>
      <c r="D703" s="663"/>
      <c r="E703" s="663"/>
      <c r="F703" s="663"/>
      <c r="G703" s="414"/>
    </row>
    <row r="704" spans="1:7">
      <c r="A704" s="662"/>
      <c r="B704" s="663"/>
      <c r="C704" s="663"/>
      <c r="D704" s="663"/>
      <c r="E704" s="663"/>
      <c r="F704" s="663"/>
      <c r="G704" s="414"/>
    </row>
    <row r="705" spans="1:7">
      <c r="A705" s="662"/>
      <c r="B705" s="663"/>
      <c r="C705" s="663"/>
      <c r="D705" s="663"/>
      <c r="E705" s="663"/>
      <c r="F705" s="663"/>
      <c r="G705" s="414"/>
    </row>
    <row r="706" spans="1:7">
      <c r="A706" s="662"/>
      <c r="B706" s="663"/>
      <c r="C706" s="663"/>
      <c r="D706" s="663"/>
      <c r="E706" s="663"/>
      <c r="F706" s="663"/>
      <c r="G706" s="414"/>
    </row>
    <row r="707" spans="1:7">
      <c r="A707" s="662"/>
      <c r="B707" s="663"/>
      <c r="C707" s="663"/>
      <c r="D707" s="663"/>
      <c r="E707" s="663"/>
      <c r="F707" s="663"/>
      <c r="G707" s="414"/>
    </row>
    <row r="708" spans="1:7">
      <c r="A708" s="662"/>
      <c r="B708" s="663"/>
      <c r="C708" s="663"/>
      <c r="D708" s="663"/>
      <c r="E708" s="663"/>
      <c r="F708" s="663"/>
      <c r="G708" s="414"/>
    </row>
    <row r="709" spans="1:7">
      <c r="A709" s="662"/>
      <c r="B709" s="663"/>
      <c r="C709" s="663"/>
      <c r="D709" s="663"/>
      <c r="E709" s="663"/>
      <c r="F709" s="663"/>
      <c r="G709" s="414"/>
    </row>
    <row r="710" spans="1:7">
      <c r="A710" s="662"/>
      <c r="B710" s="663"/>
      <c r="C710" s="663"/>
      <c r="D710" s="663"/>
      <c r="E710" s="663"/>
      <c r="F710" s="663"/>
    </row>
    <row r="711" spans="1:7">
      <c r="A711" s="662"/>
      <c r="B711" s="663"/>
      <c r="C711" s="663"/>
      <c r="D711" s="663"/>
      <c r="E711" s="663"/>
      <c r="F711" s="663"/>
    </row>
    <row r="712" spans="1:7">
      <c r="A712" s="662"/>
      <c r="B712" s="663"/>
      <c r="C712" s="663"/>
      <c r="D712" s="663"/>
      <c r="E712" s="663"/>
      <c r="F712" s="663"/>
    </row>
    <row r="713" spans="1:7">
      <c r="A713" s="662"/>
      <c r="B713" s="663"/>
      <c r="C713" s="663"/>
      <c r="D713" s="663"/>
      <c r="E713" s="663"/>
      <c r="F713" s="663"/>
    </row>
    <row r="714" spans="1:7">
      <c r="A714" s="662"/>
      <c r="B714" s="663"/>
      <c r="C714" s="663"/>
      <c r="D714" s="663"/>
      <c r="E714" s="663"/>
      <c r="F714" s="663"/>
    </row>
    <row r="715" spans="1:7">
      <c r="A715" s="662"/>
      <c r="B715" s="663"/>
      <c r="C715" s="663"/>
      <c r="D715" s="663"/>
      <c r="E715" s="663"/>
      <c r="F715" s="663"/>
    </row>
    <row r="716" spans="1:7">
      <c r="A716" s="662"/>
      <c r="B716" s="663"/>
      <c r="C716" s="663"/>
      <c r="D716" s="663"/>
      <c r="E716" s="663"/>
      <c r="F716" s="663"/>
    </row>
    <row r="717" spans="1:7">
      <c r="A717" s="662"/>
      <c r="B717" s="663"/>
      <c r="C717" s="663"/>
      <c r="D717" s="663"/>
      <c r="E717" s="663"/>
      <c r="F717" s="663"/>
    </row>
    <row r="718" spans="1:7">
      <c r="A718" s="662"/>
      <c r="B718" s="663"/>
      <c r="C718" s="663"/>
      <c r="D718" s="663"/>
      <c r="E718" s="663"/>
      <c r="F718" s="663"/>
    </row>
    <row r="719" spans="1:7">
      <c r="A719" s="662"/>
      <c r="B719" s="663"/>
      <c r="C719" s="663"/>
      <c r="D719" s="663"/>
      <c r="E719" s="663"/>
      <c r="F719" s="663"/>
    </row>
    <row r="720" spans="1:7">
      <c r="A720" s="662"/>
      <c r="B720" s="663"/>
      <c r="C720" s="663"/>
      <c r="D720" s="663"/>
      <c r="E720" s="663"/>
      <c r="F720" s="663"/>
    </row>
    <row r="721" spans="1:6">
      <c r="A721" s="662"/>
      <c r="B721" s="663"/>
      <c r="C721" s="663"/>
      <c r="D721" s="663"/>
      <c r="E721" s="663"/>
      <c r="F721" s="663"/>
    </row>
    <row r="722" spans="1:6">
      <c r="A722" s="662"/>
      <c r="B722" s="663"/>
      <c r="C722" s="663"/>
      <c r="D722" s="663"/>
      <c r="E722" s="663"/>
      <c r="F722" s="663"/>
    </row>
    <row r="723" spans="1:6">
      <c r="A723" s="662"/>
      <c r="B723" s="663"/>
      <c r="C723" s="663"/>
      <c r="D723" s="663"/>
      <c r="E723" s="663"/>
      <c r="F723" s="663"/>
    </row>
    <row r="724" spans="1:6">
      <c r="A724" s="662"/>
      <c r="B724" s="663"/>
      <c r="C724" s="663"/>
      <c r="D724" s="663"/>
      <c r="E724" s="663"/>
      <c r="F724" s="663"/>
    </row>
    <row r="725" spans="1:6">
      <c r="A725" s="662"/>
      <c r="B725" s="663"/>
      <c r="C725" s="663"/>
      <c r="D725" s="663"/>
      <c r="E725" s="663"/>
      <c r="F725" s="663"/>
    </row>
    <row r="726" spans="1:6">
      <c r="A726" s="662"/>
      <c r="B726" s="663"/>
      <c r="C726" s="663"/>
      <c r="D726" s="663"/>
      <c r="E726" s="663"/>
      <c r="F726" s="663"/>
    </row>
    <row r="727" spans="1:6">
      <c r="A727" s="662"/>
      <c r="B727" s="663"/>
      <c r="C727" s="663"/>
      <c r="D727" s="663"/>
      <c r="E727" s="663"/>
      <c r="F727" s="663"/>
    </row>
    <row r="728" spans="1:6">
      <c r="A728" s="662"/>
      <c r="B728" s="663"/>
      <c r="C728" s="663"/>
      <c r="D728" s="663"/>
      <c r="E728" s="663"/>
      <c r="F728" s="663"/>
    </row>
    <row r="729" spans="1:6">
      <c r="A729" s="664"/>
      <c r="B729" s="663"/>
      <c r="C729" s="663"/>
      <c r="D729" s="663"/>
      <c r="E729" s="663"/>
      <c r="F729" s="663"/>
    </row>
    <row r="730" spans="1:6">
      <c r="A730" s="664"/>
      <c r="B730" s="663"/>
      <c r="C730" s="663"/>
      <c r="D730" s="663"/>
      <c r="E730" s="663"/>
      <c r="F730" s="663"/>
    </row>
    <row r="731" spans="1:6">
      <c r="A731" s="664"/>
      <c r="B731" s="663"/>
      <c r="C731" s="663"/>
      <c r="D731" s="663"/>
      <c r="E731" s="663"/>
      <c r="F731" s="663"/>
    </row>
    <row r="732" spans="1:6">
      <c r="A732" s="664"/>
      <c r="B732" s="663"/>
      <c r="C732" s="663"/>
      <c r="D732" s="663"/>
      <c r="E732" s="663"/>
      <c r="F732" s="663"/>
    </row>
    <row r="733" spans="1:6">
      <c r="A733" s="664"/>
      <c r="B733" s="663"/>
      <c r="C733" s="663"/>
      <c r="D733" s="663"/>
      <c r="E733" s="663"/>
      <c r="F733" s="663"/>
    </row>
    <row r="734" spans="1:6">
      <c r="A734" s="664"/>
      <c r="B734" s="663"/>
      <c r="C734" s="663"/>
      <c r="D734" s="663"/>
      <c r="E734" s="663"/>
      <c r="F734" s="663"/>
    </row>
    <row r="735" spans="1:6">
      <c r="A735" s="664"/>
      <c r="B735" s="663"/>
      <c r="C735" s="663"/>
      <c r="D735" s="663"/>
      <c r="E735" s="663"/>
      <c r="F735" s="663"/>
    </row>
    <row r="736" spans="1:6">
      <c r="A736" s="664"/>
      <c r="B736" s="663"/>
      <c r="C736" s="663"/>
      <c r="D736" s="663"/>
      <c r="E736" s="663"/>
      <c r="F736" s="663"/>
    </row>
    <row r="737" spans="1:7">
      <c r="A737" s="664"/>
      <c r="B737" s="663"/>
      <c r="C737" s="663"/>
      <c r="D737" s="663"/>
      <c r="E737" s="663"/>
      <c r="F737" s="663"/>
    </row>
    <row r="738" spans="1:7">
      <c r="A738" s="664"/>
      <c r="B738" s="663"/>
      <c r="C738" s="663"/>
      <c r="D738" s="663"/>
      <c r="E738" s="663"/>
      <c r="F738" s="663"/>
    </row>
    <row r="739" spans="1:7">
      <c r="A739" s="664"/>
      <c r="B739" s="663"/>
      <c r="C739" s="663"/>
      <c r="D739" s="663"/>
      <c r="E739" s="663"/>
      <c r="F739" s="663"/>
    </row>
    <row r="740" spans="1:7">
      <c r="A740" s="664"/>
      <c r="B740" s="663"/>
      <c r="C740" s="663"/>
      <c r="D740" s="663"/>
      <c r="E740" s="663"/>
      <c r="F740" s="663"/>
    </row>
    <row r="741" spans="1:7">
      <c r="A741" s="664"/>
      <c r="B741" s="663"/>
      <c r="C741" s="663"/>
      <c r="D741" s="663"/>
      <c r="E741" s="663"/>
      <c r="F741" s="663"/>
    </row>
    <row r="742" spans="1:7">
      <c r="A742" s="664"/>
      <c r="B742" s="663"/>
      <c r="C742" s="663"/>
      <c r="D742" s="663"/>
      <c r="E742" s="663"/>
      <c r="F742" s="663"/>
    </row>
    <row r="743" spans="1:7">
      <c r="A743" s="664"/>
      <c r="B743" s="663"/>
      <c r="C743" s="663"/>
      <c r="D743" s="663"/>
      <c r="E743" s="663"/>
      <c r="F743" s="663"/>
    </row>
    <row r="744" spans="1:7">
      <c r="A744" s="664"/>
      <c r="B744" s="663"/>
      <c r="C744" s="663"/>
      <c r="D744" s="663"/>
      <c r="E744" s="663"/>
      <c r="F744" s="663"/>
    </row>
    <row r="745" spans="1:7">
      <c r="A745" s="664"/>
      <c r="B745" s="663"/>
      <c r="C745" s="663"/>
      <c r="D745" s="663"/>
      <c r="E745" s="663"/>
      <c r="F745" s="663"/>
    </row>
    <row r="746" spans="1:7">
      <c r="A746" s="664"/>
      <c r="B746" s="663"/>
      <c r="C746" s="663"/>
      <c r="D746" s="663"/>
      <c r="E746" s="663"/>
      <c r="F746" s="663"/>
    </row>
    <row r="747" spans="1:7">
      <c r="A747" s="664"/>
      <c r="B747" s="663"/>
      <c r="C747" s="663"/>
      <c r="D747" s="663"/>
      <c r="E747" s="665"/>
      <c r="F747" s="663"/>
    </row>
    <row r="748" spans="1:7">
      <c r="A748" s="664"/>
      <c r="B748" s="663"/>
      <c r="C748" s="663"/>
      <c r="D748" s="663"/>
      <c r="E748" s="665"/>
      <c r="F748" s="663"/>
    </row>
    <row r="749" spans="1:7">
      <c r="A749" s="664"/>
      <c r="B749" s="663"/>
      <c r="C749" s="663"/>
      <c r="D749" s="663"/>
      <c r="E749" s="663"/>
      <c r="F749" s="663"/>
    </row>
    <row r="750" spans="1:7">
      <c r="A750" s="664"/>
      <c r="B750" s="663"/>
      <c r="C750" s="663"/>
      <c r="D750" s="663"/>
      <c r="E750" s="663"/>
      <c r="F750" s="663"/>
    </row>
    <row r="751" spans="1:7">
      <c r="A751" s="664"/>
      <c r="B751" s="663"/>
      <c r="C751" s="663"/>
      <c r="D751" s="663"/>
      <c r="E751" s="663"/>
      <c r="F751" s="663"/>
    </row>
    <row r="752" spans="1:7">
      <c r="A752" s="664"/>
      <c r="B752" s="663"/>
      <c r="C752" s="663"/>
      <c r="D752" s="663"/>
      <c r="E752" s="663"/>
      <c r="F752" s="663"/>
      <c r="G752" s="414"/>
    </row>
    <row r="753" spans="1:6">
      <c r="A753" s="664"/>
      <c r="B753" s="663"/>
      <c r="C753" s="663"/>
      <c r="D753" s="663"/>
      <c r="E753" s="663"/>
      <c r="F753" s="663"/>
    </row>
    <row r="754" spans="1:6">
      <c r="A754" s="664"/>
      <c r="B754" s="663"/>
      <c r="C754" s="663"/>
      <c r="D754" s="663"/>
      <c r="E754" s="663"/>
      <c r="F754" s="663"/>
    </row>
    <row r="755" spans="1:6">
      <c r="A755" s="664"/>
      <c r="B755" s="663"/>
      <c r="C755" s="663"/>
      <c r="D755" s="663"/>
      <c r="E755" s="663"/>
      <c r="F755" s="663"/>
    </row>
    <row r="756" spans="1:6">
      <c r="A756" s="664"/>
      <c r="B756" s="663"/>
      <c r="C756" s="663"/>
      <c r="D756" s="663"/>
      <c r="E756" s="663"/>
      <c r="F756" s="663"/>
    </row>
    <row r="757" spans="1:6">
      <c r="A757" s="664"/>
      <c r="B757" s="663"/>
      <c r="C757" s="663"/>
      <c r="D757" s="663"/>
      <c r="E757" s="663"/>
      <c r="F757" s="663"/>
    </row>
    <row r="758" spans="1:6">
      <c r="A758" s="664"/>
      <c r="B758" s="663"/>
      <c r="C758" s="663"/>
      <c r="D758" s="663"/>
      <c r="E758" s="663"/>
      <c r="F758" s="663"/>
    </row>
    <row r="759" spans="1:6">
      <c r="A759" s="664"/>
      <c r="B759" s="663"/>
      <c r="C759" s="663"/>
      <c r="D759" s="663"/>
      <c r="E759" s="663"/>
      <c r="F759" s="663"/>
    </row>
    <row r="760" spans="1:6">
      <c r="A760" s="664"/>
      <c r="B760" s="663"/>
      <c r="C760" s="663"/>
      <c r="D760" s="663"/>
      <c r="E760" s="663"/>
      <c r="F760" s="663"/>
    </row>
    <row r="761" spans="1:6">
      <c r="A761" s="664"/>
      <c r="B761" s="663"/>
      <c r="C761" s="663"/>
      <c r="D761" s="663"/>
      <c r="E761" s="663"/>
      <c r="F761" s="663"/>
    </row>
    <row r="762" spans="1:6">
      <c r="A762" s="664"/>
      <c r="B762" s="663"/>
      <c r="C762" s="663"/>
      <c r="D762" s="663"/>
      <c r="E762" s="663"/>
      <c r="F762" s="663"/>
    </row>
    <row r="763" spans="1:6">
      <c r="A763" s="664"/>
      <c r="B763" s="663"/>
      <c r="C763" s="663"/>
      <c r="D763" s="663"/>
      <c r="E763" s="663"/>
      <c r="F763" s="663"/>
    </row>
    <row r="764" spans="1:6">
      <c r="A764" s="664"/>
      <c r="B764" s="663"/>
      <c r="C764" s="663"/>
      <c r="D764" s="663"/>
      <c r="E764" s="663"/>
      <c r="F764" s="663"/>
    </row>
    <row r="765" spans="1:6">
      <c r="A765" s="664"/>
      <c r="B765" s="663"/>
      <c r="C765" s="663"/>
      <c r="D765" s="663"/>
      <c r="E765" s="663"/>
      <c r="F765" s="663"/>
    </row>
    <row r="766" spans="1:6">
      <c r="A766" s="653"/>
      <c r="B766" s="666"/>
      <c r="C766" s="666"/>
      <c r="D766" s="666"/>
      <c r="E766" s="666"/>
      <c r="F766" s="666"/>
    </row>
    <row r="767" spans="1:6">
      <c r="A767" s="653"/>
      <c r="B767" s="666"/>
      <c r="C767" s="666"/>
      <c r="D767" s="666"/>
      <c r="E767" s="666"/>
      <c r="F767" s="666"/>
    </row>
    <row r="768" spans="1:6">
      <c r="A768" s="653"/>
      <c r="B768" s="666"/>
      <c r="C768" s="666"/>
      <c r="D768" s="666"/>
      <c r="E768" s="666"/>
      <c r="F768" s="66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75"/>
  <sheetViews>
    <sheetView workbookViewId="0"/>
  </sheetViews>
  <sheetFormatPr defaultColWidth="9.140625" defaultRowHeight="12.75"/>
  <cols>
    <col min="1" max="1" width="10.42578125" style="606" customWidth="1"/>
    <col min="2" max="2" width="10.42578125" style="606" hidden="1" customWidth="1"/>
    <col min="3" max="3" width="7" style="606" hidden="1" customWidth="1"/>
    <col min="4" max="4" width="12.5703125" style="606" customWidth="1"/>
    <col min="5" max="6" width="14.28515625" style="606" customWidth="1"/>
    <col min="7" max="16384" width="9.140625" style="606"/>
  </cols>
  <sheetData>
    <row r="1" spans="1:28">
      <c r="A1" s="490" t="s">
        <v>140</v>
      </c>
      <c r="B1" s="464"/>
      <c r="C1" s="464"/>
      <c r="D1" s="604" t="str">
        <f>IF(Content!$E$1=1,D2,D3)</f>
        <v xml:space="preserve">December 2018 </v>
      </c>
      <c r="E1" s="604" t="str">
        <f>IF(Content!$E$1=1,E2,E3)</f>
        <v xml:space="preserve">March 2019 </v>
      </c>
      <c r="F1" s="604" t="str">
        <f>IF(Content!$E$1=1,F2,F3)</f>
        <v>J.P. Morgan EMBI+ (March 2019)</v>
      </c>
      <c r="G1" s="605"/>
      <c r="H1" s="464" t="str">
        <f>IF(Content!$E$1=1,H2,H3)</f>
        <v>Real Sovereign Bond Yields* in Selected Emerging Markets, % pa, and Sovereign Eurobond Spreads in Selected Emerging Markets (EMBI+)</v>
      </c>
    </row>
    <row r="2" spans="1:28" hidden="1">
      <c r="D2" s="607" t="s">
        <v>866</v>
      </c>
      <c r="E2" s="607" t="s">
        <v>1394</v>
      </c>
      <c r="F2" s="607" t="s">
        <v>1395</v>
      </c>
      <c r="G2" s="608"/>
      <c r="H2" s="609" t="s">
        <v>1396</v>
      </c>
      <c r="I2" s="609"/>
    </row>
    <row r="3" spans="1:28" hidden="1">
      <c r="D3" s="607" t="s">
        <v>867</v>
      </c>
      <c r="E3" s="607" t="s">
        <v>1397</v>
      </c>
      <c r="F3" s="607" t="s">
        <v>1398</v>
      </c>
      <c r="G3" s="608"/>
      <c r="H3" s="609" t="s">
        <v>1898</v>
      </c>
      <c r="I3" s="609"/>
    </row>
    <row r="4" spans="1:28">
      <c r="A4" s="610" t="str">
        <f>IF(Content!$E$1=1,B4,C4)</f>
        <v>Ukraine</v>
      </c>
      <c r="B4" s="611" t="s">
        <v>273</v>
      </c>
      <c r="C4" s="611" t="s">
        <v>274</v>
      </c>
      <c r="D4" s="612">
        <v>12.2</v>
      </c>
      <c r="E4" s="612">
        <v>12.2</v>
      </c>
      <c r="F4" s="613" t="str">
        <f>IF(Content!$E$1=1,F5,F6)</f>
        <v>no permission</v>
      </c>
      <c r="G4" s="614"/>
      <c r="Q4" s="615"/>
      <c r="R4" s="615"/>
      <c r="T4" s="615"/>
      <c r="U4" s="615"/>
      <c r="V4" s="615"/>
      <c r="W4" s="615"/>
      <c r="Y4" s="615"/>
      <c r="Z4" s="615"/>
    </row>
    <row r="5" spans="1:28" ht="13.5" customHeight="1">
      <c r="A5" s="610" t="str">
        <f>IF(Content!$E$1=1,B5,C5)</f>
        <v>South Africa</v>
      </c>
      <c r="B5" s="611" t="s">
        <v>277</v>
      </c>
      <c r="C5" s="611" t="s">
        <v>278</v>
      </c>
      <c r="D5" s="612">
        <v>7</v>
      </c>
      <c r="E5" s="616">
        <v>7</v>
      </c>
      <c r="F5" s="617" t="s">
        <v>672</v>
      </c>
      <c r="Q5" s="615"/>
      <c r="R5" s="615"/>
      <c r="T5" s="615"/>
      <c r="U5" s="615"/>
      <c r="V5" s="615"/>
      <c r="W5" s="615"/>
      <c r="Z5" s="615"/>
      <c r="AA5" s="615"/>
      <c r="AB5" s="615"/>
    </row>
    <row r="6" spans="1:28">
      <c r="A6" s="610" t="str">
        <f>IF(Content!$E$1=1,B6,C6)</f>
        <v>Indonesia</v>
      </c>
      <c r="B6" s="611" t="s">
        <v>281</v>
      </c>
      <c r="C6" s="611" t="s">
        <v>282</v>
      </c>
      <c r="D6" s="612">
        <v>2.5</v>
      </c>
      <c r="E6" s="612">
        <v>3</v>
      </c>
      <c r="F6" s="617" t="s">
        <v>673</v>
      </c>
      <c r="Q6" s="615"/>
      <c r="R6" s="615"/>
      <c r="T6" s="615"/>
      <c r="U6" s="615"/>
      <c r="V6" s="615"/>
      <c r="W6" s="615"/>
      <c r="Z6" s="615"/>
      <c r="AA6" s="615"/>
      <c r="AB6" s="615"/>
    </row>
    <row r="7" spans="1:28" ht="15.75" customHeight="1">
      <c r="A7" s="610" t="str">
        <f>IF(Content!$E$1=1,B7,C7)</f>
        <v>Russia</v>
      </c>
      <c r="B7" s="611" t="s">
        <v>173</v>
      </c>
      <c r="C7" s="611" t="s">
        <v>161</v>
      </c>
      <c r="D7" s="616">
        <v>3.1</v>
      </c>
      <c r="E7" s="612">
        <v>2.9</v>
      </c>
      <c r="F7" s="612"/>
      <c r="Q7" s="615"/>
      <c r="R7" s="615"/>
      <c r="T7" s="615"/>
      <c r="U7" s="615"/>
      <c r="V7" s="615"/>
      <c r="W7" s="615"/>
      <c r="Z7" s="615"/>
      <c r="AA7" s="615"/>
      <c r="AB7" s="615"/>
    </row>
    <row r="8" spans="1:28">
      <c r="A8" s="610" t="str">
        <f>IF(Content!$E$1=1,B8,C8)</f>
        <v>India</v>
      </c>
      <c r="B8" s="611" t="s">
        <v>285</v>
      </c>
      <c r="C8" s="611" t="s">
        <v>286</v>
      </c>
      <c r="D8" s="616">
        <v>2.1</v>
      </c>
      <c r="E8" s="616">
        <v>2.2999999999999998</v>
      </c>
      <c r="F8" s="616"/>
      <c r="Q8" s="615"/>
      <c r="R8" s="615"/>
      <c r="T8" s="615"/>
      <c r="U8" s="615"/>
      <c r="V8" s="615"/>
      <c r="W8" s="615"/>
      <c r="Z8" s="615"/>
      <c r="AA8" s="615"/>
      <c r="AB8" s="615"/>
    </row>
    <row r="9" spans="1:28">
      <c r="A9" s="610" t="str">
        <f>IF(Content!$E$1=1,B9,C9)</f>
        <v>Brazil</v>
      </c>
      <c r="B9" s="611" t="s">
        <v>283</v>
      </c>
      <c r="C9" s="611" t="s">
        <v>284</v>
      </c>
      <c r="D9" s="616">
        <v>2.2999999999999998</v>
      </c>
      <c r="E9" s="612">
        <v>2</v>
      </c>
      <c r="F9" s="612"/>
      <c r="Q9" s="615"/>
      <c r="R9" s="615"/>
      <c r="T9" s="615"/>
      <c r="U9" s="615"/>
      <c r="V9" s="615"/>
      <c r="W9" s="615"/>
      <c r="Z9" s="615"/>
      <c r="AA9" s="615"/>
      <c r="AB9" s="615"/>
    </row>
    <row r="10" spans="1:28">
      <c r="A10" s="610" t="str">
        <f>IF(Content!$E$1=1,B10,C10)</f>
        <v>Thailand</v>
      </c>
      <c r="B10" s="611" t="s">
        <v>293</v>
      </c>
      <c r="C10" s="611" t="s">
        <v>294</v>
      </c>
      <c r="D10" s="616">
        <v>-0.1</v>
      </c>
      <c r="E10" s="612">
        <v>0.9</v>
      </c>
      <c r="F10" s="612"/>
      <c r="Q10" s="615"/>
      <c r="R10" s="615"/>
      <c r="T10" s="615"/>
      <c r="U10" s="615"/>
      <c r="V10" s="615"/>
      <c r="W10" s="615"/>
      <c r="Z10" s="615"/>
      <c r="AA10" s="615"/>
      <c r="AB10" s="615"/>
    </row>
    <row r="11" spans="1:28">
      <c r="A11" s="610" t="str">
        <f>IF(Content!$E$1=1,B11,C11)</f>
        <v>Turkey</v>
      </c>
      <c r="B11" s="611" t="s">
        <v>275</v>
      </c>
      <c r="C11" s="611" t="s">
        <v>276</v>
      </c>
      <c r="D11" s="616">
        <v>2</v>
      </c>
      <c r="E11" s="616">
        <v>0.6</v>
      </c>
      <c r="F11" s="616"/>
      <c r="Q11" s="615"/>
      <c r="R11" s="615"/>
      <c r="T11" s="615"/>
      <c r="U11" s="615"/>
      <c r="V11" s="615"/>
      <c r="W11" s="615"/>
      <c r="Z11" s="615"/>
      <c r="AA11" s="615"/>
      <c r="AB11" s="615"/>
    </row>
    <row r="12" spans="1:28">
      <c r="A12" s="610" t="str">
        <f>IF(Content!$E$1=1,B12,C12)</f>
        <v>China</v>
      </c>
      <c r="B12" s="611" t="s">
        <v>287</v>
      </c>
      <c r="C12" s="611" t="s">
        <v>288</v>
      </c>
      <c r="D12" s="616">
        <v>0.2</v>
      </c>
      <c r="E12" s="612">
        <v>0.5</v>
      </c>
      <c r="F12" s="612"/>
      <c r="Q12" s="615"/>
      <c r="R12" s="615"/>
      <c r="T12" s="615"/>
      <c r="U12" s="615"/>
      <c r="V12" s="615"/>
      <c r="W12" s="615"/>
      <c r="Z12" s="615"/>
      <c r="AA12" s="615"/>
      <c r="AB12" s="615"/>
    </row>
    <row r="13" spans="1:28">
      <c r="A13" s="610" t="str">
        <f>IF(Content!$E$1=1,B13,C13)</f>
        <v>Romania</v>
      </c>
      <c r="B13" s="611" t="s">
        <v>291</v>
      </c>
      <c r="C13" s="611" t="s">
        <v>292</v>
      </c>
      <c r="D13" s="616">
        <v>0.1</v>
      </c>
      <c r="E13" s="612">
        <v>0.3</v>
      </c>
      <c r="F13" s="612"/>
      <c r="Q13" s="615"/>
      <c r="R13" s="615"/>
      <c r="T13" s="615"/>
      <c r="U13" s="615"/>
      <c r="V13" s="615"/>
      <c r="W13" s="615"/>
      <c r="Z13" s="615"/>
      <c r="AA13" s="615"/>
      <c r="AB13" s="615"/>
    </row>
    <row r="14" spans="1:28">
      <c r="A14" s="610" t="str">
        <f>IF(Content!$E$1=1,B14,C14)</f>
        <v>Chile</v>
      </c>
      <c r="B14" s="611" t="s">
        <v>289</v>
      </c>
      <c r="C14" s="611" t="s">
        <v>290</v>
      </c>
      <c r="D14" s="616">
        <v>0.2</v>
      </c>
      <c r="E14" s="616">
        <v>0.1</v>
      </c>
      <c r="F14" s="616"/>
      <c r="Q14" s="615"/>
      <c r="R14" s="615"/>
      <c r="T14" s="615"/>
      <c r="U14" s="615"/>
      <c r="V14" s="615"/>
      <c r="W14" s="615"/>
      <c r="Z14" s="615"/>
      <c r="AA14" s="615"/>
      <c r="AB14" s="615"/>
    </row>
    <row r="15" spans="1:28">
      <c r="A15" s="610" t="str">
        <f>IF(Content!$E$1=1,B15,C15)</f>
        <v>Poland</v>
      </c>
      <c r="B15" s="611" t="s">
        <v>172</v>
      </c>
      <c r="C15" s="611" t="s">
        <v>171</v>
      </c>
      <c r="D15" s="616">
        <v>-1.2</v>
      </c>
      <c r="E15" s="616">
        <v>-0.3</v>
      </c>
      <c r="F15" s="616"/>
      <c r="Q15" s="615"/>
      <c r="R15" s="615"/>
      <c r="T15" s="615"/>
      <c r="U15" s="615"/>
      <c r="V15" s="615"/>
      <c r="W15" s="615"/>
      <c r="Z15" s="615"/>
      <c r="AA15" s="615"/>
      <c r="AB15" s="615"/>
    </row>
    <row r="16" spans="1:28">
      <c r="A16" s="610" t="str">
        <f>IF(Content!$E$1=1,B16,C16)</f>
        <v>Hungary</v>
      </c>
      <c r="B16" s="611" t="s">
        <v>295</v>
      </c>
      <c r="C16" s="611" t="s">
        <v>296</v>
      </c>
      <c r="D16" s="616">
        <v>-2.8</v>
      </c>
      <c r="E16" s="616">
        <v>-2.6</v>
      </c>
      <c r="F16" s="616"/>
      <c r="Q16" s="615"/>
      <c r="R16" s="615"/>
      <c r="T16" s="615"/>
      <c r="U16" s="615"/>
      <c r="V16" s="615"/>
      <c r="W16" s="615"/>
      <c r="Z16" s="615"/>
      <c r="AA16" s="615"/>
      <c r="AB16" s="615"/>
    </row>
    <row r="17" spans="1:28" ht="12.75" customHeight="1">
      <c r="A17" s="610" t="str">
        <f>IF(Content!$E$1=1,B17,C17)</f>
        <v>Argentina</v>
      </c>
      <c r="B17" s="611" t="s">
        <v>279</v>
      </c>
      <c r="C17" s="611" t="s">
        <v>280</v>
      </c>
      <c r="D17" s="616">
        <v>-8.6999999999999993</v>
      </c>
      <c r="E17" s="616">
        <v>-8.4</v>
      </c>
      <c r="F17" s="616"/>
      <c r="Q17" s="615"/>
      <c r="R17" s="615"/>
      <c r="T17" s="615"/>
      <c r="U17" s="615"/>
      <c r="V17" s="615"/>
      <c r="W17" s="615"/>
      <c r="Z17" s="615"/>
      <c r="AA17" s="615"/>
      <c r="AB17" s="615"/>
    </row>
    <row r="18" spans="1:28">
      <c r="A18" s="618"/>
      <c r="B18" s="618"/>
      <c r="C18" s="618"/>
      <c r="H18" s="464" t="str">
        <f>IF(Content!$E$1=1,H21,H22)</f>
        <v>* A difference between average monthly 1-year bond yield on the primary market and inflation forecasts as of end-2019.</v>
      </c>
      <c r="U18" s="615"/>
      <c r="V18" s="615"/>
      <c r="W18" s="615"/>
      <c r="Z18" s="615"/>
      <c r="AA18" s="615"/>
      <c r="AB18" s="615"/>
    </row>
    <row r="19" spans="1:28">
      <c r="A19" s="618"/>
      <c r="B19" s="618"/>
      <c r="C19" s="618"/>
      <c r="D19" s="615"/>
      <c r="E19" s="615"/>
      <c r="F19" s="615"/>
      <c r="H19" s="464" t="str">
        <f>IF(Content!$E$1=1,H23,H24)</f>
        <v>Source: DekaBank, Consensus Economics, Thomson Reuters, Bloomberg, NBU`s forecast and estimates.</v>
      </c>
      <c r="U19" s="615"/>
    </row>
    <row r="20" spans="1:28">
      <c r="A20" s="618"/>
      <c r="B20" s="618"/>
      <c r="D20" s="615"/>
      <c r="E20" s="615"/>
      <c r="F20" s="615"/>
    </row>
    <row r="21" spans="1:28">
      <c r="A21" s="618"/>
      <c r="B21" s="618"/>
      <c r="C21" s="618"/>
      <c r="D21" s="615"/>
      <c r="E21" s="615"/>
      <c r="F21" s="615"/>
      <c r="H21" s="609" t="s">
        <v>868</v>
      </c>
    </row>
    <row r="22" spans="1:28">
      <c r="A22" s="618"/>
      <c r="B22" s="618"/>
      <c r="C22" s="618"/>
      <c r="D22" s="615"/>
      <c r="E22" s="615"/>
      <c r="F22" s="615"/>
      <c r="H22" s="609" t="s">
        <v>1899</v>
      </c>
    </row>
    <row r="23" spans="1:28">
      <c r="A23" s="618"/>
      <c r="B23" s="618"/>
      <c r="C23" s="618"/>
      <c r="D23" s="615"/>
      <c r="E23" s="615"/>
      <c r="F23" s="615"/>
      <c r="H23" s="609" t="s">
        <v>1399</v>
      </c>
    </row>
    <row r="24" spans="1:28">
      <c r="A24" s="618"/>
      <c r="B24" s="618"/>
      <c r="C24" s="618"/>
      <c r="D24" s="615"/>
      <c r="E24" s="615"/>
      <c r="F24" s="615"/>
      <c r="H24" s="609" t="s">
        <v>1400</v>
      </c>
    </row>
    <row r="25" spans="1:28">
      <c r="A25" s="618"/>
      <c r="B25" s="618"/>
      <c r="C25" s="618"/>
      <c r="D25" s="615"/>
      <c r="E25" s="615"/>
      <c r="F25" s="615"/>
    </row>
    <row r="26" spans="1:28">
      <c r="A26" s="618"/>
      <c r="B26" s="618"/>
      <c r="C26" s="618"/>
      <c r="D26" s="615"/>
      <c r="E26" s="615"/>
      <c r="F26" s="615"/>
    </row>
    <row r="27" spans="1:28">
      <c r="A27" s="618"/>
      <c r="B27" s="618"/>
      <c r="C27" s="618"/>
      <c r="D27" s="615"/>
      <c r="E27" s="615"/>
      <c r="F27" s="615"/>
    </row>
    <row r="28" spans="1:28">
      <c r="A28" s="618"/>
      <c r="B28" s="618"/>
      <c r="C28" s="618"/>
      <c r="D28" s="615"/>
      <c r="E28" s="615"/>
      <c r="F28" s="615"/>
    </row>
    <row r="29" spans="1:28">
      <c r="A29" s="618"/>
      <c r="B29" s="618"/>
      <c r="C29" s="618"/>
      <c r="D29" s="615"/>
      <c r="E29" s="615"/>
      <c r="F29" s="615"/>
    </row>
    <row r="30" spans="1:28">
      <c r="A30" s="618"/>
      <c r="B30" s="618"/>
      <c r="C30" s="618"/>
      <c r="D30" s="615"/>
      <c r="E30" s="615"/>
      <c r="F30" s="615"/>
    </row>
    <row r="31" spans="1:28">
      <c r="A31" s="618"/>
      <c r="B31" s="618"/>
      <c r="C31" s="618"/>
      <c r="D31" s="615"/>
      <c r="E31" s="615"/>
      <c r="F31" s="615"/>
    </row>
    <row r="32" spans="1:28">
      <c r="A32" s="618"/>
      <c r="B32" s="618"/>
      <c r="C32" s="618"/>
      <c r="D32" s="615"/>
      <c r="E32" s="615"/>
      <c r="F32" s="615"/>
    </row>
    <row r="33" spans="1:18">
      <c r="A33" s="618"/>
      <c r="B33" s="618"/>
      <c r="C33" s="618"/>
      <c r="D33" s="615"/>
      <c r="E33" s="615"/>
      <c r="F33" s="615"/>
    </row>
    <row r="34" spans="1:18">
      <c r="A34" s="618"/>
      <c r="B34" s="618"/>
      <c r="C34" s="618"/>
    </row>
    <row r="35" spans="1:18">
      <c r="A35" s="618"/>
      <c r="B35" s="618"/>
      <c r="C35" s="618"/>
      <c r="D35" s="616"/>
      <c r="E35" s="616"/>
      <c r="F35" s="616"/>
      <c r="G35" s="615"/>
      <c r="H35" s="615"/>
      <c r="I35" s="615"/>
      <c r="J35" s="615"/>
      <c r="K35" s="615"/>
      <c r="L35" s="615"/>
      <c r="M35" s="615"/>
      <c r="N35" s="615"/>
      <c r="O35" s="615"/>
      <c r="P35" s="615"/>
      <c r="Q35" s="615"/>
      <c r="R35" s="615"/>
    </row>
    <row r="36" spans="1:18">
      <c r="A36" s="618"/>
      <c r="B36" s="618"/>
      <c r="C36" s="618"/>
      <c r="D36" s="616"/>
      <c r="E36" s="616"/>
      <c r="F36" s="616"/>
      <c r="G36" s="615"/>
      <c r="H36" s="615"/>
      <c r="I36" s="615"/>
      <c r="J36" s="615"/>
      <c r="K36" s="615"/>
      <c r="L36" s="615"/>
      <c r="M36" s="615"/>
      <c r="N36" s="615"/>
      <c r="O36" s="615"/>
      <c r="P36" s="615"/>
      <c r="Q36" s="615"/>
      <c r="R36" s="615"/>
    </row>
    <row r="37" spans="1:18">
      <c r="A37" s="618"/>
      <c r="B37" s="618"/>
      <c r="C37" s="618"/>
    </row>
    <row r="38" spans="1:18">
      <c r="A38" s="619"/>
      <c r="B38" s="619"/>
      <c r="C38" s="619"/>
      <c r="D38" s="619"/>
      <c r="E38" s="619"/>
      <c r="F38" s="619"/>
      <c r="G38" s="619"/>
    </row>
    <row r="39" spans="1:18">
      <c r="A39" s="619"/>
      <c r="B39" s="619"/>
      <c r="C39" s="619"/>
      <c r="D39" s="619"/>
      <c r="E39" s="619"/>
      <c r="F39" s="619"/>
      <c r="G39" s="619"/>
    </row>
    <row r="40" spans="1:18">
      <c r="A40" s="619"/>
      <c r="B40" s="619"/>
      <c r="C40" s="619"/>
      <c r="D40" s="619"/>
      <c r="E40" s="619"/>
      <c r="F40" s="619"/>
      <c r="G40" s="619"/>
    </row>
    <row r="41" spans="1:18">
      <c r="A41" s="619"/>
      <c r="B41" s="619"/>
      <c r="C41" s="619"/>
      <c r="D41" s="619"/>
      <c r="E41" s="619"/>
      <c r="F41" s="619"/>
      <c r="G41" s="619"/>
    </row>
    <row r="42" spans="1:18">
      <c r="A42" s="619"/>
      <c r="B42" s="619"/>
      <c r="C42" s="619"/>
      <c r="D42" s="619"/>
      <c r="E42" s="619"/>
      <c r="F42" s="619"/>
      <c r="G42" s="619"/>
    </row>
    <row r="43" spans="1:18">
      <c r="A43" s="619"/>
      <c r="B43" s="619"/>
      <c r="C43" s="619"/>
      <c r="D43" s="619"/>
      <c r="E43" s="619"/>
      <c r="F43" s="619"/>
      <c r="G43" s="619"/>
    </row>
    <row r="44" spans="1:18">
      <c r="A44" s="619"/>
      <c r="B44" s="619"/>
      <c r="C44" s="619"/>
      <c r="D44" s="619"/>
      <c r="E44" s="619"/>
      <c r="F44" s="619"/>
      <c r="G44" s="619"/>
    </row>
    <row r="45" spans="1:18">
      <c r="A45" s="619"/>
      <c r="B45" s="619"/>
      <c r="C45" s="619"/>
      <c r="D45" s="619"/>
      <c r="E45" s="619"/>
      <c r="F45" s="619"/>
      <c r="G45" s="619"/>
    </row>
    <row r="46" spans="1:18">
      <c r="A46" s="619"/>
      <c r="B46" s="619"/>
      <c r="C46" s="619"/>
      <c r="D46" s="619"/>
      <c r="E46" s="619"/>
      <c r="F46" s="619"/>
      <c r="G46" s="619"/>
    </row>
    <row r="47" spans="1:18">
      <c r="A47" s="619"/>
      <c r="B47" s="619"/>
      <c r="C47" s="619"/>
      <c r="D47" s="619"/>
      <c r="E47" s="619"/>
      <c r="F47" s="619"/>
      <c r="G47" s="619"/>
    </row>
    <row r="48" spans="1:18">
      <c r="A48" s="619"/>
      <c r="B48" s="619"/>
      <c r="C48" s="619"/>
      <c r="D48" s="619"/>
      <c r="E48" s="619"/>
      <c r="F48" s="619"/>
      <c r="G48" s="619"/>
    </row>
    <row r="49" spans="1:7">
      <c r="A49" s="619"/>
      <c r="B49" s="619"/>
      <c r="C49" s="619"/>
      <c r="D49" s="619"/>
      <c r="E49" s="619"/>
      <c r="F49" s="619"/>
      <c r="G49" s="619"/>
    </row>
    <row r="50" spans="1:7">
      <c r="A50" s="619"/>
      <c r="B50" s="619"/>
      <c r="C50" s="619"/>
      <c r="D50" s="619"/>
      <c r="E50" s="619"/>
      <c r="F50" s="619"/>
      <c r="G50" s="619"/>
    </row>
    <row r="51" spans="1:7">
      <c r="A51" s="619"/>
      <c r="B51" s="619"/>
      <c r="C51" s="619"/>
      <c r="D51" s="619"/>
      <c r="E51" s="619"/>
      <c r="F51" s="619"/>
      <c r="G51" s="619"/>
    </row>
    <row r="52" spans="1:7">
      <c r="A52" s="619"/>
      <c r="B52" s="619"/>
      <c r="C52" s="619"/>
      <c r="D52" s="619"/>
      <c r="E52" s="619"/>
      <c r="F52" s="619"/>
      <c r="G52" s="619"/>
    </row>
    <row r="53" spans="1:7">
      <c r="A53" s="619"/>
      <c r="B53" s="619"/>
      <c r="C53" s="619"/>
      <c r="D53" s="619"/>
      <c r="E53" s="619"/>
      <c r="F53" s="619"/>
      <c r="G53" s="619"/>
    </row>
    <row r="54" spans="1:7">
      <c r="A54" s="619"/>
      <c r="B54" s="619"/>
      <c r="C54" s="619"/>
      <c r="D54" s="619"/>
      <c r="E54" s="619"/>
      <c r="F54" s="619"/>
      <c r="G54" s="619"/>
    </row>
    <row r="55" spans="1:7">
      <c r="A55" s="619"/>
      <c r="B55" s="619"/>
      <c r="C55" s="619"/>
      <c r="D55" s="619"/>
      <c r="E55" s="619"/>
      <c r="F55" s="619"/>
      <c r="G55" s="619"/>
    </row>
    <row r="56" spans="1:7">
      <c r="A56" s="619"/>
      <c r="B56" s="619"/>
      <c r="C56" s="619"/>
      <c r="D56" s="619"/>
      <c r="E56" s="619"/>
      <c r="F56" s="619"/>
      <c r="G56" s="619"/>
    </row>
    <row r="57" spans="1:7">
      <c r="A57" s="619"/>
      <c r="B57" s="619"/>
      <c r="C57" s="619"/>
      <c r="D57" s="619"/>
      <c r="E57" s="619"/>
      <c r="F57" s="619"/>
      <c r="G57" s="619"/>
    </row>
    <row r="58" spans="1:7">
      <c r="A58" s="619"/>
      <c r="B58" s="619"/>
      <c r="C58" s="619"/>
      <c r="D58" s="619"/>
      <c r="E58" s="619"/>
      <c r="F58" s="619"/>
      <c r="G58" s="619"/>
    </row>
    <row r="59" spans="1:7">
      <c r="A59" s="619"/>
      <c r="B59" s="619"/>
      <c r="C59" s="619"/>
      <c r="D59" s="619"/>
      <c r="E59" s="619"/>
      <c r="F59" s="619"/>
      <c r="G59" s="619"/>
    </row>
    <row r="60" spans="1:7">
      <c r="A60" s="619"/>
      <c r="B60" s="619"/>
      <c r="C60" s="619"/>
      <c r="D60" s="619"/>
      <c r="E60" s="619"/>
      <c r="F60" s="619"/>
      <c r="G60" s="619"/>
    </row>
    <row r="61" spans="1:7">
      <c r="A61" s="619"/>
      <c r="B61" s="619"/>
      <c r="C61" s="619"/>
      <c r="D61" s="619"/>
      <c r="E61" s="619"/>
      <c r="F61" s="619"/>
      <c r="G61" s="619"/>
    </row>
    <row r="62" spans="1:7">
      <c r="A62" s="619"/>
      <c r="B62" s="619"/>
      <c r="C62" s="619"/>
      <c r="D62" s="619"/>
      <c r="E62" s="619"/>
      <c r="F62" s="619"/>
      <c r="G62" s="619"/>
    </row>
    <row r="63" spans="1:7">
      <c r="A63" s="619"/>
      <c r="B63" s="619"/>
      <c r="C63" s="619"/>
      <c r="D63" s="619"/>
      <c r="E63" s="619"/>
      <c r="F63" s="619"/>
      <c r="G63" s="619"/>
    </row>
    <row r="64" spans="1:7">
      <c r="A64" s="619"/>
      <c r="B64" s="619"/>
      <c r="C64" s="619"/>
      <c r="D64" s="619"/>
      <c r="E64" s="619"/>
      <c r="F64" s="619"/>
      <c r="G64" s="619"/>
    </row>
    <row r="65" spans="1:7">
      <c r="A65" s="619"/>
      <c r="B65" s="619"/>
      <c r="C65" s="619"/>
      <c r="D65" s="619"/>
      <c r="E65" s="619"/>
      <c r="F65" s="619"/>
      <c r="G65" s="619"/>
    </row>
    <row r="66" spans="1:7">
      <c r="A66" s="619"/>
      <c r="B66" s="619"/>
      <c r="C66" s="619"/>
      <c r="D66" s="619"/>
      <c r="E66" s="619"/>
      <c r="F66" s="619"/>
      <c r="G66" s="619"/>
    </row>
    <row r="67" spans="1:7">
      <c r="A67" s="619"/>
      <c r="B67" s="619"/>
      <c r="C67" s="619"/>
      <c r="D67" s="619"/>
      <c r="E67" s="619"/>
      <c r="F67" s="619"/>
      <c r="G67" s="619"/>
    </row>
    <row r="68" spans="1:7">
      <c r="A68" s="619"/>
      <c r="B68" s="619"/>
      <c r="C68" s="619"/>
      <c r="D68" s="619"/>
      <c r="E68" s="619"/>
      <c r="F68" s="619"/>
      <c r="G68" s="619"/>
    </row>
    <row r="69" spans="1:7">
      <c r="A69" s="619"/>
      <c r="B69" s="619"/>
      <c r="C69" s="619"/>
      <c r="D69" s="619"/>
      <c r="E69" s="619"/>
      <c r="F69" s="619"/>
      <c r="G69" s="619"/>
    </row>
    <row r="70" spans="1:7">
      <c r="A70" s="619"/>
      <c r="B70" s="619"/>
      <c r="C70" s="619"/>
      <c r="D70" s="619"/>
      <c r="E70" s="619"/>
      <c r="F70" s="619"/>
      <c r="G70" s="619"/>
    </row>
    <row r="71" spans="1:7">
      <c r="A71" s="619"/>
      <c r="B71" s="619"/>
      <c r="C71" s="619"/>
      <c r="D71" s="619"/>
      <c r="E71" s="619"/>
      <c r="F71" s="619"/>
      <c r="G71" s="619"/>
    </row>
    <row r="72" spans="1:7">
      <c r="A72" s="619"/>
      <c r="B72" s="619"/>
      <c r="C72" s="619"/>
      <c r="D72" s="619"/>
      <c r="E72" s="619"/>
      <c r="F72" s="619"/>
      <c r="G72" s="619"/>
    </row>
    <row r="73" spans="1:7">
      <c r="A73" s="619"/>
      <c r="B73" s="619"/>
      <c r="C73" s="619"/>
      <c r="D73" s="619"/>
      <c r="E73" s="619"/>
      <c r="F73" s="619"/>
      <c r="G73" s="619"/>
    </row>
    <row r="74" spans="1:7">
      <c r="A74" s="619"/>
      <c r="B74" s="619"/>
      <c r="C74" s="619"/>
      <c r="D74" s="619"/>
      <c r="E74" s="619"/>
      <c r="F74" s="619"/>
      <c r="G74" s="619"/>
    </row>
    <row r="75" spans="1:7">
      <c r="A75" s="619"/>
      <c r="B75" s="619"/>
      <c r="C75" s="619"/>
      <c r="D75" s="619"/>
      <c r="E75" s="619"/>
      <c r="F75" s="619"/>
      <c r="G75" s="6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C9E8FD3-D1A9-4701-B1FF-950DD4428E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852F906-3A94-458B-A77C-5ACA60A6C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1F1086-4478-43C4-932B-BA437E6D6A3E}">
  <ds:schemaRefs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149</vt:i4>
      </vt:variant>
    </vt:vector>
  </HeadingPairs>
  <TitlesOfParts>
    <vt:vector size="149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B.1.1</vt:lpstr>
      <vt:lpstr>B.1.2</vt:lpstr>
      <vt:lpstr>B.1.3</vt:lpstr>
      <vt:lpstr>B.1.4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В.2.T.1</vt:lpstr>
      <vt:lpstr>В.2.1</vt:lpstr>
      <vt:lpstr>В.2.2</vt:lpstr>
      <vt:lpstr>В.2.3</vt:lpstr>
      <vt:lpstr>В.2.4</vt:lpstr>
      <vt:lpstr>В.2.5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2.3.10</vt:lpstr>
      <vt:lpstr>2.3.11</vt:lpstr>
      <vt:lpstr>B.3.1.a</vt:lpstr>
      <vt:lpstr>B.3.1.b</vt:lpstr>
      <vt:lpstr>B.3.2.a</vt:lpstr>
      <vt:lpstr>B.3.2.b</vt:lpstr>
      <vt:lpstr>B.3.2.c</vt:lpstr>
      <vt:lpstr>B.3.3.a</vt:lpstr>
      <vt:lpstr>B.3.3.b</vt:lpstr>
      <vt:lpstr>B.3.4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2.5.T1</vt:lpstr>
      <vt:lpstr>B.4.1</vt:lpstr>
      <vt:lpstr>B.4.2</vt:lpstr>
      <vt:lpstr>B.4.3</vt:lpstr>
      <vt:lpstr>B.4.4</vt:lpstr>
      <vt:lpstr>B.4.5</vt:lpstr>
      <vt:lpstr>B.4.6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2.6.13</vt:lpstr>
      <vt:lpstr>B.5.1</vt:lpstr>
      <vt:lpstr>B.5.2</vt:lpstr>
      <vt:lpstr>B.5.3</vt:lpstr>
      <vt:lpstr>3.1.1</vt:lpstr>
      <vt:lpstr>3.1.2</vt:lpstr>
      <vt:lpstr>3.1.3</vt:lpstr>
      <vt:lpstr>3.1.4</vt:lpstr>
      <vt:lpstr>3.1.5</vt:lpstr>
      <vt:lpstr>3.1.6</vt:lpstr>
      <vt:lpstr>3.1.7</vt:lpstr>
      <vt:lpstr>3.1.8</vt:lpstr>
      <vt:lpstr>3.2.1</vt:lpstr>
      <vt:lpstr>3.2.2</vt:lpstr>
      <vt:lpstr>3.2.3</vt:lpstr>
      <vt:lpstr>3.2.4</vt:lpstr>
      <vt:lpstr>3.2.5</vt:lpstr>
      <vt:lpstr>B.6.1</vt:lpstr>
      <vt:lpstr>B.6.2</vt:lpstr>
      <vt:lpstr>B.6.3</vt:lpstr>
      <vt:lpstr>B.6.4</vt:lpstr>
      <vt:lpstr>B.6.5</vt:lpstr>
      <vt:lpstr>B.6.6</vt:lpstr>
      <vt:lpstr>B.6.7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3.4.1</vt:lpstr>
      <vt:lpstr>3.4.2</vt:lpstr>
      <vt:lpstr>3.4.3</vt:lpstr>
      <vt:lpstr>3.4.4</vt:lpstr>
      <vt:lpstr>3.4.5</vt:lpstr>
      <vt:lpstr>3.5.1</vt:lpstr>
      <vt:lpstr>3.5.2</vt:lpstr>
      <vt:lpstr>3.5.3</vt:lpstr>
      <vt:lpstr>3.6.1</vt:lpstr>
      <vt:lpstr>3.6.2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O-005333</cp:lastModifiedBy>
  <cp:lastPrinted>2019-01-31T08:11:38Z</cp:lastPrinted>
  <dcterms:created xsi:type="dcterms:W3CDTF">2018-10-12T07:26:27Z</dcterms:created>
  <dcterms:modified xsi:type="dcterms:W3CDTF">2020-10-30T08:23:47Z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